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БЮДЖЕТНИКИ\БЮДЖЕТНИКИ 2022\Бюджет 2022\Проект кожуунного бюджета 2022-2024\"/>
    </mc:Choice>
  </mc:AlternateContent>
  <xr:revisionPtr revIDLastSave="0" documentId="13_ncr:1_{DBFE3BCF-F213-4EED-A09B-9DDABBB3FBA1}" xr6:coauthVersionLast="38" xr6:coauthVersionMax="38" xr10:uidLastSave="{00000000-0000-0000-0000-000000000000}"/>
  <bookViews>
    <workbookView xWindow="0" yWindow="0" windowWidth="17490" windowHeight="7380" tabRatio="849" activeTab="8" xr2:uid="{00000000-000D-0000-FFFF-FFFF00000000}"/>
  </bookViews>
  <sheets>
    <sheet name="пр1" sheetId="63" r:id="rId1"/>
    <sheet name="пр 2" sheetId="62" r:id="rId2"/>
    <sheet name="пр3" sheetId="3" r:id="rId3"/>
    <sheet name="пр4" sheetId="4" r:id="rId4"/>
    <sheet name="пр5" sheetId="149" r:id="rId5"/>
    <sheet name="пр 6" sheetId="193" r:id="rId6"/>
    <sheet name="пр 7" sheetId="194" r:id="rId7"/>
    <sheet name="пр 8" sheetId="195" r:id="rId8"/>
    <sheet name="пр 9" sheetId="196" r:id="rId9"/>
    <sheet name="пр 10" sheetId="197" r:id="rId10"/>
    <sheet name="пр 11" sheetId="198" r:id="rId11"/>
    <sheet name="прил 12" sheetId="10" r:id="rId12"/>
    <sheet name="прил 13" sheetId="9" r:id="rId13"/>
    <sheet name="Прил 14" sheetId="150" r:id="rId14"/>
    <sheet name="прил 15" sheetId="52" r:id="rId15"/>
    <sheet name="прил 16" sheetId="66" r:id="rId16"/>
    <sheet name="при 17" sheetId="50" r:id="rId17"/>
    <sheet name="при 18" sheetId="83" r:id="rId18"/>
    <sheet name="Прил 19" sheetId="151" r:id="rId19"/>
    <sheet name="при 20" sheetId="153" r:id="rId20"/>
  </sheets>
  <definedNames>
    <definedName name="_xlnm._FilterDatabase" localSheetId="9" hidden="1">'пр 10'!$A$17:$W$17</definedName>
    <definedName name="_xlnm._FilterDatabase" localSheetId="5" hidden="1">'пр 6'!$A$18:$AC$1101</definedName>
    <definedName name="Z_DD1BD9CF_FE90_4CEC_AE14_04DEB166CCCD_.wvu.Cols" localSheetId="3" hidden="1">пр4!#REF!,пр4!#REF!</definedName>
    <definedName name="Z_DD1BD9CF_FE90_4CEC_AE14_04DEB166CCCD_.wvu.Cols" localSheetId="4" hidden="1">пр5!#REF!,пр5!#REF!</definedName>
    <definedName name="Z_DD1BD9CF_FE90_4CEC_AE14_04DEB166CCCD_.wvu.PrintTitles" localSheetId="1" hidden="1">'пр 2'!$A:$D,'пр 2'!#REF!</definedName>
    <definedName name="Z_DD1BD9CF_FE90_4CEC_AE14_04DEB166CCCD_.wvu.PrintTitles" localSheetId="0" hidden="1">пр1!$A:$D,пр1!#REF!</definedName>
    <definedName name="Z_DD1BD9CF_FE90_4CEC_AE14_04DEB166CCCD_.wvu.PrintTitles" localSheetId="2" hidden="1">пр3!$A:$D,пр3!$15:$21</definedName>
    <definedName name="Z_DD1BD9CF_FE90_4CEC_AE14_04DEB166CCCD_.wvu.PrintTitles" localSheetId="3" hidden="1">пр4!$13:$14</definedName>
    <definedName name="Z_DD1BD9CF_FE90_4CEC_AE14_04DEB166CCCD_.wvu.PrintTitles" localSheetId="4" hidden="1">пр5!$13:$15</definedName>
    <definedName name="Z_DD1BD9CF_FE90_4CEC_AE14_04DEB166CCCD_.wvu.Rows" localSheetId="1" hidden="1">'пр 2'!#REF!,'пр 2'!#REF!</definedName>
    <definedName name="Z_DD1BD9CF_FE90_4CEC_AE14_04DEB166CCCD_.wvu.Rows" localSheetId="0" hidden="1">пр1!#REF!,пр1!#REF!</definedName>
    <definedName name="Z_DD1BD9CF_FE90_4CEC_AE14_04DEB166CCCD_.wvu.Rows" localSheetId="2" hidden="1">пр3!$24:$24,пр3!$29:$29</definedName>
    <definedName name="Z_DD1BD9CF_FE90_4CEC_AE14_04DEB166CCCD_.wvu.Rows" localSheetId="3" hidden="1">пр4!#REF!,пр4!#REF!,пр4!#REF!,пр4!#REF!,пр4!#REF!,пр4!#REF!,пр4!#REF!,пр4!#REF!,пр4!$37:$37,пр4!#REF!,пр4!$67:$67,пр4!#REF!,пр4!#REF!</definedName>
    <definedName name="Z_DD1BD9CF_FE90_4CEC_AE14_04DEB166CCCD_.wvu.Rows" localSheetId="4" hidden="1">пр5!#REF!,пр5!#REF!,пр5!#REF!,пр5!#REF!,пр5!#REF!,пр5!#REF!,пр5!#REF!,пр5!#REF!,пр5!$38:$38,пр5!#REF!,пр5!$68:$68,пр5!#REF!,пр5!#REF!</definedName>
    <definedName name="_xlnm.Print_Titles" localSheetId="9">'пр 10'!#REF!</definedName>
    <definedName name="_xlnm.Print_Titles" localSheetId="10">'пр 11'!#REF!</definedName>
    <definedName name="_xlnm.Print_Titles" localSheetId="1">'пр 2'!#REF!</definedName>
    <definedName name="_xlnm.Print_Titles" localSheetId="5">'пр 6'!#REF!</definedName>
    <definedName name="_xlnm.Print_Titles" localSheetId="6">'пр 7'!#REF!</definedName>
    <definedName name="_xlnm.Print_Titles" localSheetId="7">'пр 8'!#REF!</definedName>
    <definedName name="_xlnm.Print_Titles" localSheetId="8">'пр 9'!#REF!</definedName>
    <definedName name="_xlnm.Print_Titles" localSheetId="0">пр1!#REF!</definedName>
    <definedName name="_xlnm.Print_Titles" localSheetId="2">пр3!$15:$21</definedName>
    <definedName name="_xlnm.Print_Titles" localSheetId="3">пр4!$13:$14</definedName>
    <definedName name="_xlnm.Print_Titles" localSheetId="4">пр5!$13:$15</definedName>
  </definedNames>
  <calcPr calcId="179021"/>
  <customWorkbookViews>
    <customWorkbookView name="1 - Личное представление" guid="{DD1BD9CF-FE90-4CEC-AE14-04DEB166CCCD}" mergeInterval="0" personalView="1" maximized="1" windowWidth="986" windowHeight="545" tabRatio="849" activeSheetId="11"/>
  </customWorkbookViews>
</workbook>
</file>

<file path=xl/calcChain.xml><?xml version="1.0" encoding="utf-8"?>
<calcChain xmlns="http://schemas.openxmlformats.org/spreadsheetml/2006/main">
  <c r="D15" i="151" l="1"/>
  <c r="E15" i="151"/>
  <c r="C15" i="151"/>
  <c r="D13" i="83" l="1"/>
  <c r="E13" i="83"/>
  <c r="C13" i="83"/>
  <c r="D22" i="66"/>
  <c r="E22" i="66"/>
  <c r="C22" i="66"/>
  <c r="E20" i="10" l="1"/>
  <c r="E14" i="10"/>
  <c r="E15" i="10"/>
  <c r="E16" i="10"/>
  <c r="E17" i="10"/>
  <c r="E18" i="10"/>
  <c r="E19" i="10"/>
  <c r="E21" i="10"/>
  <c r="E22" i="10"/>
  <c r="D22" i="10"/>
  <c r="D21" i="10"/>
  <c r="D20" i="10"/>
  <c r="D19" i="10"/>
  <c r="D18" i="10"/>
  <c r="D17" i="10"/>
  <c r="D16" i="10"/>
  <c r="D15" i="10"/>
  <c r="D14" i="10"/>
  <c r="C20" i="10"/>
  <c r="C22" i="10"/>
  <c r="C14" i="10"/>
  <c r="C19" i="10"/>
  <c r="C17" i="10"/>
  <c r="C18" i="10"/>
  <c r="C16" i="10"/>
  <c r="C15" i="10"/>
  <c r="C21" i="10"/>
  <c r="D34" i="149" l="1"/>
  <c r="C34" i="149"/>
  <c r="D32" i="149"/>
  <c r="C32" i="149"/>
  <c r="D29" i="149"/>
  <c r="C29" i="149"/>
  <c r="D26" i="149"/>
  <c r="C26" i="149"/>
  <c r="D22" i="149"/>
  <c r="C22" i="149"/>
  <c r="D20" i="149"/>
  <c r="C20" i="149"/>
  <c r="D18" i="149"/>
  <c r="D17" i="149" s="1"/>
  <c r="C18" i="149"/>
  <c r="C17" i="149" s="1"/>
  <c r="C33" i="4"/>
  <c r="C31" i="4"/>
  <c r="C28" i="4"/>
  <c r="C25" i="4"/>
  <c r="C21" i="4"/>
  <c r="C19" i="4"/>
  <c r="C17" i="4"/>
  <c r="C16" i="4" l="1"/>
  <c r="D75" i="149"/>
  <c r="C75" i="149"/>
  <c r="C41" i="4" l="1"/>
  <c r="C74" i="4"/>
  <c r="C48" i="4"/>
  <c r="C49" i="4"/>
  <c r="D16" i="153" l="1"/>
  <c r="E16" i="153"/>
  <c r="C16" i="153"/>
  <c r="C16" i="151" l="1"/>
  <c r="D16" i="151"/>
  <c r="D15" i="150"/>
  <c r="C15" i="150"/>
  <c r="E15" i="150"/>
  <c r="E16" i="151" l="1"/>
  <c r="C50" i="149" l="1"/>
  <c r="C49" i="149"/>
  <c r="C42" i="149"/>
  <c r="C39" i="149"/>
  <c r="C38" i="149" s="1"/>
  <c r="D50" i="149"/>
  <c r="D49" i="149"/>
  <c r="D42" i="149"/>
  <c r="D39" i="149"/>
  <c r="D38" i="149" s="1"/>
  <c r="C37" i="149" l="1"/>
  <c r="D37" i="149"/>
  <c r="C38" i="4"/>
  <c r="C37" i="4" l="1"/>
  <c r="C36" i="4" s="1"/>
  <c r="C16" i="149"/>
  <c r="D16" i="149"/>
  <c r="E23" i="10" l="1"/>
  <c r="E14" i="83" l="1"/>
  <c r="D14" i="83"/>
  <c r="E16" i="50"/>
  <c r="D16" i="50"/>
  <c r="C16" i="50"/>
  <c r="E23" i="66"/>
  <c r="D23" i="66"/>
  <c r="E24" i="52"/>
  <c r="D24" i="52"/>
  <c r="E23" i="9"/>
  <c r="D23" i="9"/>
  <c r="D23" i="10"/>
  <c r="C14" i="83" l="1"/>
  <c r="C23" i="66" l="1"/>
  <c r="C23" i="10" l="1"/>
  <c r="C18" i="63"/>
  <c r="C24" i="52"/>
  <c r="C23" i="9"/>
  <c r="C15" i="4" l="1"/>
</calcChain>
</file>

<file path=xl/sharedStrings.xml><?xml version="1.0" encoding="utf-8"?>
<sst xmlns="http://schemas.openxmlformats.org/spreadsheetml/2006/main" count="14410" uniqueCount="807">
  <si>
    <t>Приложение 16</t>
  </si>
  <si>
    <t>Приложение 17</t>
  </si>
  <si>
    <t>Невыясненные поступления, зачисляемые в бюджеты муниципальных районов</t>
  </si>
  <si>
    <t>Прочие неналоговые доходы бюджетов муниципальных районов</t>
  </si>
  <si>
    <t>Наименование</t>
  </si>
  <si>
    <t>Сумма</t>
  </si>
  <si>
    <t>Приложение 5</t>
  </si>
  <si>
    <t>в том числе</t>
  </si>
  <si>
    <t xml:space="preserve">      Наименование доходов </t>
  </si>
  <si>
    <t>1 00 00000 00 0000 000</t>
  </si>
  <si>
    <t>1 01 00000 00 0000 000</t>
  </si>
  <si>
    <t xml:space="preserve">1 01 02000 01 0000 110 </t>
  </si>
  <si>
    <t>Налог на доходы физических лиц</t>
  </si>
  <si>
    <t xml:space="preserve"> 1 05 00000 00 0000 000</t>
  </si>
  <si>
    <t>НАЛОГИ НА СОВОКУПНЫЙ ДОХОД</t>
  </si>
  <si>
    <t>Единый сельскохозяйственный налог</t>
  </si>
  <si>
    <t>НАЛОГИ НА ИМУЩЕСТВО</t>
  </si>
  <si>
    <t>Налог на имущество организаций</t>
  </si>
  <si>
    <t>ГОСУДАРСТВЕННАЯ ПОШЛИНА</t>
  </si>
  <si>
    <t xml:space="preserve"> 1 11 00000 00 0000 000</t>
  </si>
  <si>
    <t>ДОХОДЫ ОТ ИСПОЛЬЗОВАНИЯ ИМУЩЕСТВА, НАХОДЯЩЕГОСЯ В ГОСУДАРСТВЕННОЙ И МУНИЦИПАЛЬНОЙ СОБСТВЕННОСТИ</t>
  </si>
  <si>
    <t>(тыс. руб.)</t>
  </si>
  <si>
    <t xml:space="preserve"> 1 12 00000 00 0000 000</t>
  </si>
  <si>
    <t xml:space="preserve">ПЛАТЕЖИ ПРИ ПОЛЬЗОВАНИИ ПРИРОДНЫМИ РЕСУРСАМИ </t>
  </si>
  <si>
    <t xml:space="preserve"> 1 12 01000 01 0000 120</t>
  </si>
  <si>
    <t>Плата за негативное воздействие на окружающую среду</t>
  </si>
  <si>
    <t xml:space="preserve"> 1 14 00000 00 0000 000</t>
  </si>
  <si>
    <t>ДОХОДЫ ОТ ПРОДАЖИ МАТЕРИАЛЬНЫХ И НЕМАТЕРИАЛЬНЫХ АКТИВОВ</t>
  </si>
  <si>
    <t xml:space="preserve"> 1 16 00000 00 0000 000</t>
  </si>
  <si>
    <t>ШТРАФЫ, САНКЦИИ, ВОЗМЕЩЕНИЕ УЩЕРБА</t>
  </si>
  <si>
    <t>2 00 00000 00 0000 000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</si>
  <si>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</si>
  <si>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</si>
  <si>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(в процентах)</t>
  </si>
  <si>
    <t xml:space="preserve">ИТОГО ДОХОДОВ </t>
  </si>
  <si>
    <t>Код главы</t>
  </si>
  <si>
    <t>тыс. руб.</t>
  </si>
  <si>
    <t>№ п/п</t>
  </si>
  <si>
    <t>Наименование   поселений</t>
  </si>
  <si>
    <t>Приложение 18</t>
  </si>
  <si>
    <t xml:space="preserve">Налог, взимаемый в связи с применением патентной системы налогообложения, зачисляемый в бюджеты муниципальных районов </t>
  </si>
  <si>
    <t>Субвенции на оплату жилищно-коммунальных услуг отдельным категориям граждан</t>
  </si>
  <si>
    <t>субвенции на реализацию Закона РТ "О погребении и похоронном деле в РТ"</t>
  </si>
  <si>
    <t>субвенции на осуществление государственных полномочий по созданию, организации и обеспечению деятельности административных комиссий</t>
  </si>
  <si>
    <t xml:space="preserve"> района "Улуг-Хемский  кожуун Республики Тыва"</t>
  </si>
  <si>
    <t>Приложение 3</t>
  </si>
  <si>
    <t>Приложение 19</t>
  </si>
  <si>
    <t>Приложение 20</t>
  </si>
  <si>
    <t>Иные  межбюджетные  трансферты</t>
  </si>
  <si>
    <t>НАЛОГИ НА ПРИБЫЛЬ,  ДОХОДЫ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</si>
  <si>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</si>
  <si>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</si>
  <si>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</si>
  <si>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1 08 00000 00 0000 000</t>
  </si>
  <si>
    <t>1 11 05030 00 0000 120</t>
  </si>
  <si>
    <t>Прочие доходы от оказания платных услуг (работ) получателями средств бюджетов муниципальных районов</t>
  </si>
  <si>
    <t>Прочие доходы от компенсации затрат бюджетов муниципальных районов</t>
  </si>
  <si>
    <t>Субсидии бюджетам муниципальных районов на создание в общеобразовательных организациях, расположенных в сельской местности, условий для занятий физической культурой и спортом</t>
  </si>
  <si>
    <t>Субвенции бюджетам муниципальных районов на обеспечение мер социальной поддержки реабилитированных лиц и лиц, признанных пострадавшими от политических репрессий</t>
  </si>
  <si>
    <t>Субвенции бюджетам муниципальных районов на предоставление гражданам субсидий на оплату жилого помещения и коммунальных услуг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</si>
  <si>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</si>
  <si>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Субвенции бюджетам муниципальных районов на компенсацию отдельным категориям граждан оплаты взноса на капитальный ремонт общего имущества в многоквартирном доме</t>
  </si>
  <si>
    <t xml:space="preserve">             НАИМЕНОВАНИЕ   НАЛОГА (СБОРА)</t>
  </si>
  <si>
    <t>1 05 04000 020000 110</t>
  </si>
  <si>
    <t>1 05 030000 10000 110</t>
  </si>
  <si>
    <t>1 06 020000 20000 110</t>
  </si>
  <si>
    <t xml:space="preserve"> 1 11 05000 00 0000 120</t>
  </si>
  <si>
    <t xml:space="preserve"> 1 14 06020 00 0000 430</t>
  </si>
  <si>
    <t>Налоговые и неналоговые доходы</t>
  </si>
  <si>
    <t>Акцизы по подакцизным товаром (продукции), производимым на территории РФ</t>
  </si>
  <si>
    <t>1 06 00000 00 0000 000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</si>
  <si>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</si>
  <si>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</si>
  <si>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Доходы от продажи земельных участков, находящихся в государственной и муниципальной собственности</t>
  </si>
  <si>
    <t>Дотации  бюджетам  бюджетной системы Российской Федерации</t>
  </si>
  <si>
    <t>Субвенции бюджетам бюджетной системы Российской Федерации</t>
  </si>
  <si>
    <t>Приложение 1</t>
  </si>
  <si>
    <t xml:space="preserve">«О  кожуунном  бюджете муниципального </t>
  </si>
  <si>
    <t>Источники</t>
  </si>
  <si>
    <t>код</t>
  </si>
  <si>
    <t>сумма</t>
  </si>
  <si>
    <t xml:space="preserve">Всего источников финансирования дефицита бюджета </t>
  </si>
  <si>
    <t>-</t>
  </si>
  <si>
    <t>Получение  бюджетных  кредитов  от  других  бюджетов  бюджетной  системы  Российской  Федерации    в  валюте  Российской  Федерации</t>
  </si>
  <si>
    <t>Получение  кредитов  от  других  бюджетов  бюджетной  системы  Российской  Федерации   бюджетами  муниципальных  районов в  валюте  Российской  Федерации</t>
  </si>
  <si>
    <t>Погашение  бюджетных  кредитов, полученных  от других  бюджетов  бюджетной  системы  Российской  Федерации  в  валюте  Российской  Федерации</t>
  </si>
  <si>
    <t>Погашение  бюджетами  муниципальных  районов  кредитов  от других  бюджетов  бюджетной  системы  Российской  Федерации  в  валюте  Российской  Федерации</t>
  </si>
  <si>
    <t>Приложение 2</t>
  </si>
  <si>
    <t>000 01 01 00 00 00 0000 700</t>
  </si>
  <si>
    <t>000 01 01 00 00 05 0000 710</t>
  </si>
  <si>
    <t>000 01 01 00 00 00 0000 800</t>
  </si>
  <si>
    <t>000 01 01 00 00 05 0000 810</t>
  </si>
  <si>
    <t xml:space="preserve">Дотации на выравнивание бюджетной обеспеченности муниципальных районов (городских округов) Республики Тыва </t>
  </si>
  <si>
    <t xml:space="preserve">Дотации на поддержку мер по обеспечению сбалансированности бюджетов муниципальных районов (городских округов) Республики Тыва </t>
  </si>
  <si>
    <t>Субсидии на долевое финансирование расходов на оплату коммунальных услуг (в отношении расходов по оплате электрической и тепловой энергии, водоснабжения), приобретение котельно-печного топлива для казенных, бюджетных и автономных учреждений (с учетом доставки и услуг поставщика)</t>
  </si>
  <si>
    <t xml:space="preserve">Субвенции на реализацию Закона Республики Тыва «О предоставлении субвенций местным бюджетам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организациях, обеспечение дополнительного образования детей в муниципальных общеобразовательных организациях» </t>
  </si>
  <si>
    <t>Субвенции на реализацию Закона Республики Тыва "О предоставлении органам местного самоуправления муниципальных районов и городских округов на территории Республики Тыва субвенций на реализацию основных общеобразовательных программ в области общего образования"</t>
  </si>
  <si>
    <t>Субвенции на реализацию дошкольных образовательных учреждений</t>
  </si>
  <si>
    <t xml:space="preserve">Субвенции на реализацию Закона Республики Тыва «О мерах социальной поддержки ветеранов труда и труженников тыла» </t>
  </si>
  <si>
    <t xml:space="preserve">Субвенции на реализацию Закона Республики Тыва "О порядке назначения и выплаты ежемесячного пособия на ребенка" </t>
  </si>
  <si>
    <t>Субвенции на реализацию Закона Республики Тыва «О наделении органов местного самоуправления муниципальных районов отдельными государственными полномочиями по расчету и предоставлению дотаций поселениям Республики Тыва за счет средств республиканского бюджета Республики Тыва»</t>
  </si>
  <si>
    <t xml:space="preserve">Субвенции на осуществление переданных полномочий по образованию и организации деятельности комиссий по делам несовершеннолетних </t>
  </si>
  <si>
    <t xml:space="preserve">Субвенции на компенсацию расходов на оплату жилых помещений, отопления и освещения педагогическим работникам, проживающими и работающим в сельской местности </t>
  </si>
  <si>
    <t>Субвенции на  обеспечение  выполнения  передаваемых  государственных  полномочий в  соответствии  с  действующим  законодательством  по  расчету предоставления  жилищных  субсидий  гражданам</t>
  </si>
  <si>
    <t>субвенции на осуществление  государственных  полномочий  по установлению  запрета на  розничную  продажу  алкогольной  продукции  в  Республике  Тыва</t>
  </si>
  <si>
    <t xml:space="preserve">Субвенции на реализацию полномочий по назначению и выплате компенсации части  родительской платы за содержание ребенка в государственных, муниципальных образовательных организациях, реализующих основную общеобразовательную программу дошкольного образования </t>
  </si>
  <si>
    <t xml:space="preserve">Субвенции на обеспечение равной доступности услуг общественного транспорта  для отдельных категорий граждан </t>
  </si>
  <si>
    <t xml:space="preserve">Субсидии на закупку и доставку угля для казенных, бюджетных и автономных учреждений расположенных в труднодоступных населенных пунктах </t>
  </si>
  <si>
    <t>2 02 35120 05 0000 151</t>
  </si>
  <si>
    <t>Субсидии от других бюджетов бюджетной системы</t>
  </si>
  <si>
    <t>финансирования дефицита кожуунного  бюджета  муниципального района</t>
  </si>
  <si>
    <t>(тыс. руб)</t>
  </si>
  <si>
    <t>Распределение</t>
  </si>
  <si>
    <t>Итого</t>
  </si>
  <si>
    <t>(тыс.руб)</t>
  </si>
  <si>
    <t>2 02 15001  05 0000 150</t>
  </si>
  <si>
    <t>2 02 15002 05 0000 150</t>
  </si>
  <si>
    <t>202 30000 00 0000 150</t>
  </si>
  <si>
    <t>2 02 30024 05 0000 150</t>
  </si>
  <si>
    <t>2 02 30013 05 0000 150</t>
  </si>
  <si>
    <t>2 02 35250 05 0000 150</t>
  </si>
  <si>
    <t>2 02 35118 05 0000 150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</si>
  <si>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</si>
  <si>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2 02 30022 05 0000 150</t>
  </si>
  <si>
    <t>2 02 35573 05 0000 150</t>
  </si>
  <si>
    <t>2 02 35462 05 0000 150</t>
  </si>
  <si>
    <t>2 02 20000  00 0000 150</t>
  </si>
  <si>
    <t>2 02 29999 05 0000 150</t>
  </si>
  <si>
    <t>2 02 25097 05 0000 150</t>
  </si>
  <si>
    <t>2 02 40000 00 0000 150</t>
  </si>
  <si>
    <t>2 02 25555 05 0000 150</t>
  </si>
  <si>
    <t>2 02 49999 05 0000 150</t>
  </si>
  <si>
    <t>Прочие доходы от компенсации затрат бюджетов сельских поселений</t>
  </si>
  <si>
    <t>Прочие доходы от компенсации затрат бюджетов городских поселений</t>
  </si>
  <si>
    <t>Прочие доходы от оказания платных услуг (работ) получателями средств бюджетов сельских поселений</t>
  </si>
  <si>
    <t>Нормативы распределения доходов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</si>
  <si>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</si>
  <si>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</si>
  <si>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Прочие неналоговые доходы бюджетов сельских поселений</t>
  </si>
  <si>
    <t>Прочие неналоговые доходы бюджетов городских поселений</t>
  </si>
  <si>
    <t>Поступления доходов в кожуунный бюджет муниципального района</t>
  </si>
  <si>
    <t>Приложение 4</t>
  </si>
  <si>
    <t>Сумма на плановый период</t>
  </si>
  <si>
    <t>муниципального района Улуг-Хемский кожуун Республики Тыва</t>
  </si>
  <si>
    <r>
      <t>между бюджетами муниципального района "Улуг-Хемский кожуун Республики Тыва</t>
    </r>
    <r>
      <rPr>
        <sz val="11"/>
        <rFont val="Times New Roman"/>
        <family val="1"/>
        <charset val="204"/>
      </rPr>
      <t>"</t>
    </r>
  </si>
  <si>
    <t xml:space="preserve"> и поселениями Улуг-Хемского кожууна Республики Тыва</t>
  </si>
  <si>
    <t>Нормативы распределения доходов в бюджеты</t>
  </si>
  <si>
    <t>бюджет кожууна</t>
  </si>
  <si>
    <t>сельских поселений</t>
  </si>
  <si>
    <t>городских поселений</t>
  </si>
  <si>
    <t>муниципальных  образований</t>
  </si>
  <si>
    <t>Город Шагонар</t>
  </si>
  <si>
    <t>Сельское поселение сумон Арыскан</t>
  </si>
  <si>
    <t>Сельское поселение сумон Арыг-Узю</t>
  </si>
  <si>
    <t>Сельское поселение сумон Ийи-Тал</t>
  </si>
  <si>
    <t>Сельское поселение сумон Иштии-Хем</t>
  </si>
  <si>
    <t>Сельское поселение сумон Торгалыг</t>
  </si>
  <si>
    <t>Сельское поселение сумон Хайыракан</t>
  </si>
  <si>
    <t>Сельское поселение сумон Чааты</t>
  </si>
  <si>
    <t>Сельское поселение сумон Эйлиг-Хем</t>
  </si>
  <si>
    <t>2 02 00000 00 0000 000</t>
  </si>
  <si>
    <t>2 02 10000 00 0000 150</t>
  </si>
  <si>
    <t xml:space="preserve">2 02 25497 05 0000 150 </t>
  </si>
  <si>
    <t>Субсидии на реализацию мероприятий по обеспечению жильем молодых семей</t>
  </si>
  <si>
    <t xml:space="preserve">Субвенции на организацию отдыха и оздоровления детей </t>
  </si>
  <si>
    <t>2022 г</t>
  </si>
  <si>
    <t xml:space="preserve">Субвенции  на выплату ежемесячных пособий на первого ребенка, рожденного с 1 января 2018., в соответствии с Федеральным законом от 28.12.2017 №418-ФЗ «О ежемесячных выплатах семьям, имеющим детей» </t>
  </si>
  <si>
    <t>к проекту Решения Хурала представителей</t>
  </si>
  <si>
    <t>2023 г.</t>
  </si>
  <si>
    <t>2023 г</t>
  </si>
  <si>
    <t xml:space="preserve">Субсидии бюджетам муниципальных районов на реализацию программ формирования современной городской среды </t>
  </si>
  <si>
    <t>Субсидии на корректировку генеральных планов муниципальных образований</t>
  </si>
  <si>
    <t>2 02 35084 05 0000 150</t>
  </si>
  <si>
    <t>Субвенции  на ежемесячную денежную выплату, назначаемую в случае рождения третьего ребенка или последующих детей до достижения ребенком возраста трех лет</t>
  </si>
  <si>
    <t>Субвенции  на осуществление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</si>
  <si>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2 02 35302 05 0000 150</t>
  </si>
  <si>
    <t>Субвенции бюджетам муниципальных районов на осуществление ежемесячных выплат на детей в возрасте от трех до семи лет включительно</t>
  </si>
  <si>
    <t>Сельское поселение сумон Арыг-Бажы</t>
  </si>
  <si>
    <t xml:space="preserve"> </t>
  </si>
  <si>
    <t>540</t>
  </si>
  <si>
    <t>8800075060</t>
  </si>
  <si>
    <t>Иные межбюджетные трансферты</t>
  </si>
  <si>
    <t>500</t>
  </si>
  <si>
    <t>Межбюджетные трансферты</t>
  </si>
  <si>
    <t>Иные межбюджетные трансферты на оплату коммунальных услуг труднодоступным из средств Республиканского бюджета</t>
  </si>
  <si>
    <t>8800075020</t>
  </si>
  <si>
    <t>Иные межбюджетные трансферты бюджетам  поселений на финансирование расходов на оплату коммунальных услуг из средств республиканского бюджета</t>
  </si>
  <si>
    <t>8800000000</t>
  </si>
  <si>
    <t>Непрограммные расходы по предоставлению межбюджетных трансфертов</t>
  </si>
  <si>
    <t>8800003590</t>
  </si>
  <si>
    <t>Иные межбюджетные трансферты на оплату коммунальных услуг труднодоступным из средств местного бюджета</t>
  </si>
  <si>
    <t>8800002590</t>
  </si>
  <si>
    <t>Иные межбюджетные трансферты на оплату коммунальных услуг из средств местного бюджета</t>
  </si>
  <si>
    <t>Прочие межбюджетные трансферты общего характера</t>
  </si>
  <si>
    <t>511</t>
  </si>
  <si>
    <t>8800076010</t>
  </si>
  <si>
    <t>Дотации на выравнивание бюджетной обеспеченности</t>
  </si>
  <si>
    <t>510</t>
  </si>
  <si>
    <t>Дотации</t>
  </si>
  <si>
    <t>Предоставление дотаций поселениям Республики Тыва за счет средств республиканского бюджета Республики Тыва"</t>
  </si>
  <si>
    <t>8800001590</t>
  </si>
  <si>
    <t>Дотации поселениям из налоговых и неналоговых доходов кожууна на расходы на выплаты по оплате труда</t>
  </si>
  <si>
    <t>8800000590</t>
  </si>
  <si>
    <t>Дотации поселениям из налоговых и неналоговых доходов кожууна на прочие расходы</t>
  </si>
  <si>
    <t>Дотации на выравнивание бюджетной обеспеченности субъектов Российской Федерации и муниципальных образований</t>
  </si>
  <si>
    <t>МЕЖБЮДЖЕТНЫЕ ТРАНСФЕРТЫ ОБЩЕГО ХАРАКТЕРА БЮДЖЕТАМ БЮДЖЕТНОЙ СИСТЕМЫ РОССИЙСКОЙ ФЕДЕРАЦИИ</t>
  </si>
  <si>
    <t>621</t>
  </si>
  <si>
    <t>8900001590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</si>
  <si>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</si>
  <si>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620</t>
  </si>
  <si>
    <t>Субсидии автономным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</si>
  <si>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</si>
  <si>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</si>
  <si>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Обеспечение деятельности (оказание услуг) муниципальных учреждений</t>
  </si>
  <si>
    <t>8900000000</t>
  </si>
  <si>
    <t>Периодическая печать и издательства</t>
  </si>
  <si>
    <t>СРЕДСТВА МАССОВОЙ ИНФОРМАЦИИ</t>
  </si>
  <si>
    <t>0510078100</t>
  </si>
  <si>
    <t>244</t>
  </si>
  <si>
    <t>Прочая закупка товаров, работ и услуг</t>
  </si>
  <si>
    <t>240</t>
  </si>
  <si>
    <t>Иные закупки товаров, работ и услуг для обеспечения государственных (муниципальных) нужд</t>
  </si>
  <si>
    <t>200</t>
  </si>
  <si>
    <t>Закупка товаров, работ и услуг для государственных (муниципальных) нужд</t>
  </si>
  <si>
    <t>Реализация мероприятий муниципальной  программы "Развитие спорта и формирования здорового образа жизни населения" Улуг-Хемского кожууна на 2021-2023 годы"</t>
  </si>
  <si>
    <t>0510075020</t>
  </si>
  <si>
    <t>Расходы на оплату коммунальных услуг из средств Республиканского бюджета</t>
  </si>
  <si>
    <t>0510000000</t>
  </si>
  <si>
    <t>0500000000</t>
  </si>
  <si>
    <t>Муниципальная  программа "Развитие спорта и формирования здорового образа жизни населения" Улуг-Хемского кожууна на 2021-2023 годы"</t>
  </si>
  <si>
    <t>0510002590</t>
  </si>
  <si>
    <t>Расходы на оплату коммунальных услуг из средств местного бюджета</t>
  </si>
  <si>
    <t>0510001590</t>
  </si>
  <si>
    <t>Расходы на выплаты по оплате труда работникам из налоговых и неналоговых доходов кожууна</t>
  </si>
  <si>
    <t>Физическая культура</t>
  </si>
  <si>
    <t>ФИЗИЧЕСКАЯ КУЛЬТУРА И СПОРТ</t>
  </si>
  <si>
    <t>321</t>
  </si>
  <si>
    <t>2300078100</t>
  </si>
  <si>
    <t>Пособия, компенсации и иные социальные выплаты гражданам, кроме публичных нормативных обязательств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</si>
  <si>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</si>
  <si>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</si>
  <si>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</si>
  <si>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</si>
  <si>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Реализация мероприятий муниципальной комплексной программы по преодолению бедности в Улуг-Хемском кожууне Республики Тыва на 2019-2024гг</t>
  </si>
  <si>
    <t>2300000000</t>
  </si>
  <si>
    <t>Муниципальная комплексная программа по преодолению бедности в Улуг-Хемском кожууне Республики Тыва на 2019-2024гг</t>
  </si>
  <si>
    <t>2000078100</t>
  </si>
  <si>
    <t>2000000000</t>
  </si>
  <si>
    <t>1600078100</t>
  </si>
  <si>
    <t>1600000000</t>
  </si>
  <si>
    <t>Муниципальная программа "Нулевой травматизм в Улуг-Хемском кожууне"</t>
  </si>
  <si>
    <t>0150076040</t>
  </si>
  <si>
    <t>242</t>
  </si>
  <si>
    <t>Закупка товаров, работ, услуг в сфере информационно-коммуникационных технологий</t>
  </si>
  <si>
    <t>Обеспечение выполнения передаваемых  государственных полномочий в соответствии с действующим законодательством по расчету  прдоставления жилищных субсидий  гражданам</t>
  </si>
  <si>
    <t>129</t>
  </si>
  <si>
    <t>0150070010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</si>
  <si>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</si>
  <si>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</si>
  <si>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</si>
  <si>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</si>
  <si>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</si>
  <si>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</si>
  <si>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</si>
  <si>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по оплате  труда из дотации на выравнивание</t>
  </si>
  <si>
    <t>0150000000</t>
  </si>
  <si>
    <t>Подпрограмма "Создание условий для реализации программы на 2018-2020 годы"</t>
  </si>
  <si>
    <t>0100000000</t>
  </si>
  <si>
    <t>Муниципальная  программа "Социальная поддержка граждан Улуг-Хемского  кожууна"</t>
  </si>
  <si>
    <t>853</t>
  </si>
  <si>
    <t>0150000190</t>
  </si>
  <si>
    <t>Уплата иных платежей</t>
  </si>
  <si>
    <t>852</t>
  </si>
  <si>
    <t>Уплата прочих налогов, сборов</t>
  </si>
  <si>
    <t>850</t>
  </si>
  <si>
    <t>Уплата налогов, сборов и иных платежей</t>
  </si>
  <si>
    <t>800</t>
  </si>
  <si>
    <t>Иные бюджетные ассигнования</t>
  </si>
  <si>
    <t>122</t>
  </si>
  <si>
    <t>Иные выплаты персоналу государственных (муниципальных) органов, за исключением фонда оплаты труда</t>
  </si>
  <si>
    <t>Обеспечение выполнения функций органами местного самоуправления</t>
  </si>
  <si>
    <t>0120078100</t>
  </si>
  <si>
    <t>Мероприятия  в  сфере  социальной  политики</t>
  </si>
  <si>
    <t>0120000000</t>
  </si>
  <si>
    <t>Подпрограмма "Укрепление института семьи в Улуг-Хемском кожууне на 2018-2020 годы"</t>
  </si>
  <si>
    <t>0110078100</t>
  </si>
  <si>
    <t>Мероприятия в сфере социальной политики</t>
  </si>
  <si>
    <t>0110000000</t>
  </si>
  <si>
    <t>Другие вопросы в области социальной политики</t>
  </si>
  <si>
    <t>313</t>
  </si>
  <si>
    <t>230P155730</t>
  </si>
  <si>
    <t>Пособия, компенсации, меры социальной поддержки по публичным нормативным обязательствам</t>
  </si>
  <si>
    <t>310</t>
  </si>
  <si>
    <t>Публичные нормативные социальные выплаты гражданам</t>
  </si>
  <si>
    <t>Субвенции на выполнение полномочий Российской Федерации по осуществлению ежемесячной выплаты в связи с рождением (усыновлением) первого ребенка</t>
  </si>
  <si>
    <t>230P150840</t>
  </si>
  <si>
    <t>Субвенции на ежемесячную денежную выплату, назначаемую в случае рождения третьего ребенка или последующих детей до достижения ребенком возраста трех лет</t>
  </si>
  <si>
    <t>23000L3020</t>
  </si>
  <si>
    <t>Субвенции на осуществление ежемесячных выплат на детей в возрасте от трех до семи лет включительно</t>
  </si>
  <si>
    <t>0410076090</t>
  </si>
  <si>
    <t>Компенсация части родительской платы за содержание  ребенка в муниципальных дошкольных образовательных  учреждениях</t>
  </si>
  <si>
    <t>0410000000</t>
  </si>
  <si>
    <t>Подпрограмма "Развитие дошкольного образования Улуг-Хемского кожууна Республики Тыва"</t>
  </si>
  <si>
    <t>0400000000</t>
  </si>
  <si>
    <t>Муниципальная программа "Развитие образования и воспитания в Улуг-Хемском кожуун Республики Тыва"</t>
  </si>
  <si>
    <t>0110076070</t>
  </si>
  <si>
    <t>Ежемесячное пособие на ребенка</t>
  </si>
  <si>
    <t>Охрана семьи и детства</t>
  </si>
  <si>
    <t>322</t>
  </si>
  <si>
    <t>15000L4970</t>
  </si>
  <si>
    <t>Субсидии гражданам на приобретение жилья</t>
  </si>
  <si>
    <t>Реализация мероприятий по обеспечению жильем молодых семей</t>
  </si>
  <si>
    <t>1500000000</t>
  </si>
  <si>
    <t>Муниципальная программа "Обеспечение жильем или улучшение жилищных условий  молодых семей Улуг-Хемского кожууна"</t>
  </si>
  <si>
    <t>01100L4620</t>
  </si>
  <si>
    <t>Компенсация отдельным категориям граждан оплаты взноса на капитальный ремонт общего имущества в многоквартирном доме</t>
  </si>
  <si>
    <t>0110076200</t>
  </si>
  <si>
    <t>Оказание материальной помощи гражданам</t>
  </si>
  <si>
    <t>0110076120</t>
  </si>
  <si>
    <t>Субвенции на реализацию Закона Республики Тыва "О погребении и похоронном деле в Республике Тыва"</t>
  </si>
  <si>
    <t>0110076110</t>
  </si>
  <si>
    <t>Обеспечение равной доступности услуг общественного транспорта для отдельных категорий  граждан</t>
  </si>
  <si>
    <t>0110076080</t>
  </si>
  <si>
    <t>Обеспечение мер  социальной поддержки реабилитированных лиц и лиц, признанных пострадавшими от политических репрессий</t>
  </si>
  <si>
    <t>0110076060</t>
  </si>
  <si>
    <t>Обеспечение мер социальной поддержки ветеранов труда и тружеников тыла</t>
  </si>
  <si>
    <t>0110052500</t>
  </si>
  <si>
    <t>Социальное обеспечение населения</t>
  </si>
  <si>
    <t>2400075020</t>
  </si>
  <si>
    <t>Обеспечение выполнения функций МКУ Центр "Идегел"</t>
  </si>
  <si>
    <t>119</t>
  </si>
  <si>
    <t>2400070010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</si>
  <si>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</si>
  <si>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111</t>
  </si>
  <si>
    <t>Фонд оплаты труда учреждений</t>
  </si>
  <si>
    <t>110</t>
  </si>
  <si>
    <t>Расходы на выплаты персоналу казенных учреждений</t>
  </si>
  <si>
    <t>2400000000</t>
  </si>
  <si>
    <t>Непрограммное направление расходов на содержание МКУ "Центр Идегел"</t>
  </si>
  <si>
    <t>2400002590</t>
  </si>
  <si>
    <t>2400000190</t>
  </si>
  <si>
    <t>Социальное обслуживание населения</t>
  </si>
  <si>
    <t>312</t>
  </si>
  <si>
    <t>0110076300</t>
  </si>
  <si>
    <t>Иные пенсии, социальные доплаты к пенсиям</t>
  </si>
  <si>
    <t>Доплата к госпенсии муниципальных служащих</t>
  </si>
  <si>
    <t>Пенсионное обеспечение</t>
  </si>
  <si>
    <t>СОЦИАЛЬНАЯ ПОЛИТИКА</t>
  </si>
  <si>
    <t>2900078100</t>
  </si>
  <si>
    <t>Реализация мероприятий муниципальной  программы "Создание условий для оказания медицинской помощи населению и профилактика заболеваний в Улуг-Хемском кожууне на 2021-2023 годы"</t>
  </si>
  <si>
    <t>2900000000</t>
  </si>
  <si>
    <t>Муниципальная  программа "Создание условий для оказания медицинской помощи населению и профилактика заболеваний в Улуг-Хемском кожууне на 2021-2023 годы"</t>
  </si>
  <si>
    <t>2200078100</t>
  </si>
  <si>
    <t>2200000000</t>
  </si>
  <si>
    <t>2100078100</t>
  </si>
  <si>
    <t>2100000000</t>
  </si>
  <si>
    <t>Другие вопросы в области здравоохранения</t>
  </si>
  <si>
    <t>ЗДРАВООХРАНЕНИЕ</t>
  </si>
  <si>
    <t>0270070010</t>
  </si>
  <si>
    <t>Расходы на выплаты по оплате труда работникам из дотации на выравнивание</t>
  </si>
  <si>
    <t>0270000000</t>
  </si>
  <si>
    <t>Подпрограмма "Создание  условий для реализации муниципальной программы"</t>
  </si>
  <si>
    <t>0200000000</t>
  </si>
  <si>
    <t>Муниципальная программа "Развитие и поддержка культуры в Улуг-Хемском кожууне"</t>
  </si>
  <si>
    <t>0270000590</t>
  </si>
  <si>
    <t>Обеспечение деятельности (оказание  услуг) муниципальных  учреждений</t>
  </si>
  <si>
    <t>Другие вопросы в области культуры, кинематографии</t>
  </si>
  <si>
    <t>611</t>
  </si>
  <si>
    <t>1900078100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</si>
  <si>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</si>
  <si>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610</t>
  </si>
  <si>
    <t>Субсидии бюджетным учреждениям</t>
  </si>
  <si>
    <t>Реализация мероприятий программы "Комплексная программа развития систем жизнеобеспечения Улуг-Хемского кожууна Республики Тыва"</t>
  </si>
  <si>
    <t>1900000000</t>
  </si>
  <si>
    <t>Муниципальная программа "Комплексная программа развития систем жизнеобеспечения Улуг-Хемского кожууна Республики Тыва"</t>
  </si>
  <si>
    <t>1700078100</t>
  </si>
  <si>
    <t>1700000000</t>
  </si>
  <si>
    <t>Муниципальная программа "Совершенствование системы работы по вопросам награждения, поощрения и проведения организационных мероприятий на территории Улуг-Хемского  кожууна"</t>
  </si>
  <si>
    <t>612</t>
  </si>
  <si>
    <t>02200L5190</t>
  </si>
  <si>
    <t>Субсидии бюджетным учреждениям на иные цели</t>
  </si>
  <si>
    <t>Субсидия на поддержку отрасли культуры</t>
  </si>
  <si>
    <t>0220000000</t>
  </si>
  <si>
    <t>Подпрограмма "Развитие и поддержка библиотечного дела в Улуг-Хемском кожууне" на 2018-2020 гг."</t>
  </si>
  <si>
    <t>0220075020</t>
  </si>
  <si>
    <t>Расходов на оплату коммунальных услуг из средств Республиканского бюджета</t>
  </si>
  <si>
    <t>0220070010</t>
  </si>
  <si>
    <t>0220000590</t>
  </si>
  <si>
    <t>Обеспечение деятельности (оказание услуг) муниципальных  учреждений</t>
  </si>
  <si>
    <t>02100L1590</t>
  </si>
  <si>
    <t xml:space="preserve">Иные межб. трансф. на разв. и укрепл. матер. техн. базы мун. домов культуры </t>
  </si>
  <si>
    <t>0210000000</t>
  </si>
  <si>
    <t>Подпрограмма "Организация досуга и предоставление услуг организаций культуры в Улуг-Хемском кожууне" на 2018-2020 гг."</t>
  </si>
  <si>
    <t>0210075060</t>
  </si>
  <si>
    <t>Расходы на закупку угля и доставку угля для казенных, бюджетных и автономных учреждений расположенных в труднодоступных населенных пунктах из РБ</t>
  </si>
  <si>
    <t>0210075020</t>
  </si>
  <si>
    <t>0210070010</t>
  </si>
  <si>
    <t>Расходы на выплаты по оплате труда из дотации на выравнивание</t>
  </si>
  <si>
    <t>0210003590</t>
  </si>
  <si>
    <t>Расходы на закупку и доставку угля для казенных, бюджетных и автономных учреждениий расположенных в труднодоступных населенных пунктах из МБ</t>
  </si>
  <si>
    <t>0210002590</t>
  </si>
  <si>
    <t>0210000590</t>
  </si>
  <si>
    <t>Культура</t>
  </si>
  <si>
    <t>КУЛЬТУРА, КИНЕМАТОГРАФИЯ</t>
  </si>
  <si>
    <t>1400076100</t>
  </si>
  <si>
    <t>Осуществление государственных полномочий по образованию и организации деятельности комиссий по делам несовершеннолетних</t>
  </si>
  <si>
    <t>1400000000</t>
  </si>
  <si>
    <t>Муниципальная программа "Профилактика безнадзорности и правонарушений несовершеннолетних на территории Улуг-Хемского кожууна"</t>
  </si>
  <si>
    <t>0480075020</t>
  </si>
  <si>
    <t>0480070010</t>
  </si>
  <si>
    <t>0480000000</t>
  </si>
  <si>
    <t>Подпрограмма "Создание условий для реализации программы"</t>
  </si>
  <si>
    <t>0480002590</t>
  </si>
  <si>
    <t>0480000590</t>
  </si>
  <si>
    <t>851</t>
  </si>
  <si>
    <t>Уплата налога на имущество организаций и земельного налога</t>
  </si>
  <si>
    <t>112</t>
  </si>
  <si>
    <t>Иные выплаты персоналу учреждений, за исключением фонда оплаты труда</t>
  </si>
  <si>
    <t>Обеспечение деятельности (оказание услуг) муниципальных учреждений)</t>
  </si>
  <si>
    <t>Другие вопросы в области образования</t>
  </si>
  <si>
    <t>1300078100</t>
  </si>
  <si>
    <t>Реализация мероприятий программы "Укрепление гражданского единства и национально-культурного развития народов в Улуг-Хемском кожууне Республики Тыва"</t>
  </si>
  <si>
    <t>1300000000</t>
  </si>
  <si>
    <t>Муниципальная программа "Укрепление гражданского единства и национально-культурного развития народов в Улуг-Хемском кожууне Республики Тыва"</t>
  </si>
  <si>
    <t>1200078100</t>
  </si>
  <si>
    <t>Реализация мероприятий программы "Молодежь Улуг-Хемского кожууна"</t>
  </si>
  <si>
    <t>1200000000</t>
  </si>
  <si>
    <t>Муниципальная программа "Молодежь Улуг-Хемского кожууна"</t>
  </si>
  <si>
    <t>0450075040</t>
  </si>
  <si>
    <t>Организация  летнего отдыха детей за счет субсидий из республиканского бюджета</t>
  </si>
  <si>
    <t>0450000000</t>
  </si>
  <si>
    <t>Подпрограмма "Организация отдыха, оздоровления и занятости детей в летний период"</t>
  </si>
  <si>
    <t>0450000590</t>
  </si>
  <si>
    <t>Обеспечение  деятельности (оказание услуг)  муниципальных учреждений</t>
  </si>
  <si>
    <t>Молодежная политика</t>
  </si>
  <si>
    <t>0430070010</t>
  </si>
  <si>
    <t>0430000000</t>
  </si>
  <si>
    <t>Подпрограмма "Дополнительное образование и воспитание  детей"</t>
  </si>
  <si>
    <t>0430000590</t>
  </si>
  <si>
    <t xml:space="preserve">Обеспечение деятельности (оказание услуг) муниципальных учреждений </t>
  </si>
  <si>
    <t>0250076040</t>
  </si>
  <si>
    <t>Льготы сельским специалистам по жилищно-коммунальным услугам</t>
  </si>
  <si>
    <t>0250075020</t>
  </si>
  <si>
    <t>0250070010</t>
  </si>
  <si>
    <t>0250000000</t>
  </si>
  <si>
    <t>Подпрограмма "Развитие  эффективной системы для поддержки творчески одаренных детей и молодежи в сфере культуры и искусства в Улуг-Хемском  кожууне на 2018-2020 гг."</t>
  </si>
  <si>
    <t>0250002590</t>
  </si>
  <si>
    <t>0250000590</t>
  </si>
  <si>
    <t>Обеспечение деятельности (оказание услуг)  муниципальных  учреждений</t>
  </si>
  <si>
    <t>Дополнительное образование детей</t>
  </si>
  <si>
    <t>0490078100</t>
  </si>
  <si>
    <t>Реализация мероприятий программы</t>
  </si>
  <si>
    <t>0490000000</t>
  </si>
  <si>
    <t>Подпрограмма "Комплексная безопасность и антитеррористическая защищенность образовательных учреждений"</t>
  </si>
  <si>
    <t>0470078100</t>
  </si>
  <si>
    <t>Реализация  мероприятий  программы</t>
  </si>
  <si>
    <t>0470000000</t>
  </si>
  <si>
    <t>Подпрограмма "Патриотческое воспитание детей и молодежи"</t>
  </si>
  <si>
    <t>0460078100</t>
  </si>
  <si>
    <t>0460000000</t>
  </si>
  <si>
    <t>Подпрограмма "Развитие профессионализма учителя как условие повышения качества образования"</t>
  </si>
  <si>
    <t>0440078100</t>
  </si>
  <si>
    <t>0440000000</t>
  </si>
  <si>
    <t>Подпрограмма "Профилактика безнадзорности и правонарушений среди несовершеннолетних"</t>
  </si>
  <si>
    <t>042E250970</t>
  </si>
  <si>
    <t>Субсидии на создание в общеобразовательных организациях, расположенных в сельской местности, условий для занятий физической культурой и спортом</t>
  </si>
  <si>
    <t>0420000000</t>
  </si>
  <si>
    <t>Подпрограмма "Развитие общего образования"</t>
  </si>
  <si>
    <t>0420076040</t>
  </si>
  <si>
    <t>0420076020</t>
  </si>
  <si>
    <t xml:space="preserve">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за счет субвенций на реализацию основных общеобразовательных программ  </t>
  </si>
  <si>
    <t>0420075060</t>
  </si>
  <si>
    <t>Расходы на закупку и доставку угля для казенных, бюджетных и автономых учреждений расположенных в труднодоступных населенных пунктах из РБ</t>
  </si>
  <si>
    <t>0420075020</t>
  </si>
  <si>
    <t>0420003590</t>
  </si>
  <si>
    <t>Расходы на закупку и доставку угля для казенных, бюджетных и автономных учреждений расположенных в труднодоступных населенных пунктах из МБ</t>
  </si>
  <si>
    <t>0420002590</t>
  </si>
  <si>
    <t>0420000590</t>
  </si>
  <si>
    <t>Общее образование</t>
  </si>
  <si>
    <t>0411000590</t>
  </si>
  <si>
    <t>реализация мероприятий подпрограммы "Развитие дошкольного образования"</t>
  </si>
  <si>
    <t>04100L0270</t>
  </si>
  <si>
    <t>Субсидии на мероприятия государственной программы Республики Тыва "Доступная среда на 2016-2020 годы"</t>
  </si>
  <si>
    <t>0410076040</t>
  </si>
  <si>
    <t>0410076020</t>
  </si>
  <si>
    <t xml:space="preserve">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за счет субвенций на реализацию основных общеобразовательных программ </t>
  </si>
  <si>
    <t>0410075020</t>
  </si>
  <si>
    <t>0410002590</t>
  </si>
  <si>
    <t>0410000590</t>
  </si>
  <si>
    <t>Дошкольное образование</t>
  </si>
  <si>
    <t>ОБРАЗОВАНИЕ</t>
  </si>
  <si>
    <t>880F255550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</si>
  <si>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</si>
  <si>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06500L5760</t>
  </si>
  <si>
    <t>Реализация мероприятий по государственной программе "Комплексное развитие сельских территорий</t>
  </si>
  <si>
    <t>0650000000</t>
  </si>
  <si>
    <t>Подпрограмма "Устойчивое развитие сельских  территорий"</t>
  </si>
  <si>
    <t>0600000000</t>
  </si>
  <si>
    <t>Муниципальная  программа "Развитие сельского хозяйства и регулирования рынков сельскохозяйственной продукции, сырья и продовольствия в Улуг-Хемском  кожууне"</t>
  </si>
  <si>
    <t>Благоустройство</t>
  </si>
  <si>
    <t>1900075080</t>
  </si>
  <si>
    <t>Обеспечение специализированной коммунальной техникой предприятий жилищно-коммунального комплекса Республики Тыва</t>
  </si>
  <si>
    <t>414</t>
  </si>
  <si>
    <t>Бюджетные инвестиции в объекты капитального строительства государственной (муниципальной) собственности</t>
  </si>
  <si>
    <t>410</t>
  </si>
  <si>
    <t>Бюджетные инвестиции</t>
  </si>
  <si>
    <t>400</t>
  </si>
  <si>
    <t>Капитальные вложения в объекты государственной (муниципальной) собственности</t>
  </si>
  <si>
    <t>Жилищное хозяйство</t>
  </si>
  <si>
    <t>ЖИЛИЩНО-КОММУНАЛЬНОЕ ХОЗЯЙСТВО</t>
  </si>
  <si>
    <t>870</t>
  </si>
  <si>
    <t>2700099990</t>
  </si>
  <si>
    <t>Резервные средства</t>
  </si>
  <si>
    <t>Выполнение других обязательств кожууна</t>
  </si>
  <si>
    <t>2700000000</t>
  </si>
  <si>
    <t>Обеспечение деятельности учреждений</t>
  </si>
  <si>
    <t>2610000190</t>
  </si>
  <si>
    <t>2610000000</t>
  </si>
  <si>
    <t>2600000000</t>
  </si>
  <si>
    <t>2500078100</t>
  </si>
  <si>
    <t>Реализация мероприятий муниципальной программы "Обеспечение деятельности в области строительства, архитектуры и градостроительства на территории Улуг-Хемского кожууна"</t>
  </si>
  <si>
    <t>2500070310</t>
  </si>
  <si>
    <t>2500000000</t>
  </si>
  <si>
    <t>Муниципальная программа "Обеспечение деятельности в области строительства, архитектуры и градостроительства на территории Улуг-Хемского кожууна"</t>
  </si>
  <si>
    <t>0330000000</t>
  </si>
  <si>
    <t>Подпрограмма "Повышение качества управления муниципальным имуществом и земельными участками"</t>
  </si>
  <si>
    <t>0300000000</t>
  </si>
  <si>
    <t>Муниципальная  программа "Создание условий для устойчивого экономического развития"</t>
  </si>
  <si>
    <t>0330078100</t>
  </si>
  <si>
    <t>Реализации мероприятий программы "Повышение качества управления муниципальным имуществом и земельными участками"</t>
  </si>
  <si>
    <t>Другие вопросы в области национальной экономики</t>
  </si>
  <si>
    <t>1100078100</t>
  </si>
  <si>
    <t>Реализация мероприятий программы "Повышение безопасности дорожного движения"</t>
  </si>
  <si>
    <t>1100000000</t>
  </si>
  <si>
    <t>Муниципальная программа "Повышение безопасности дорожного движения"</t>
  </si>
  <si>
    <t>Дорожное хозяйство (дорожные фонды)</t>
  </si>
  <si>
    <t>530</t>
  </si>
  <si>
    <t>8800076140</t>
  </si>
  <si>
    <t>Субвенции</t>
  </si>
  <si>
    <t>813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</si>
  <si>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</si>
  <si>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810</t>
  </si>
  <si>
    <t>Субсидии юридическим лицам (кроме некоммерческих организаций), индивидуальным предпринимателям, физическим лицам</t>
  </si>
  <si>
    <t>Субсидии на оказание финансовой поддержки при исполнении расходных обязательств, связанных с реализацией губернаторского проекта "Новая жизнь" ("Чаа-Сорук")</t>
  </si>
  <si>
    <t>0800000000</t>
  </si>
  <si>
    <t>Муниципальная программа "Комплексная программа профилактики преступлений и иных правонарушений на территории Улуг-Хемского кожууна"</t>
  </si>
  <si>
    <t>0800078100</t>
  </si>
  <si>
    <t>Реализация мероприятий программы "Профилактика преступлений и иных правонарушений на территории Улуг-Хемского кожууна на 2018-2020 годы"</t>
  </si>
  <si>
    <t>0680078100</t>
  </si>
  <si>
    <t>Реализация мероприятий подпрограммы</t>
  </si>
  <si>
    <t>0680000000</t>
  </si>
  <si>
    <t>Подпрограмма "Развитие мясного животноводства"</t>
  </si>
  <si>
    <t>0670078100</t>
  </si>
  <si>
    <t>0670000000</t>
  </si>
  <si>
    <t>Подпрограмма "Развитие мелиорации земель сельскохозяйственного назначения"</t>
  </si>
  <si>
    <t>0660075020</t>
  </si>
  <si>
    <t>0660070010</t>
  </si>
  <si>
    <t>0660000000</t>
  </si>
  <si>
    <t>0660000190</t>
  </si>
  <si>
    <t>0650078100</t>
  </si>
  <si>
    <t xml:space="preserve">Реализация мероприятий  подпрограммы </t>
  </si>
  <si>
    <t>0640078100</t>
  </si>
  <si>
    <t>Техническая и технологическая модернизация</t>
  </si>
  <si>
    <t>0640000000</t>
  </si>
  <si>
    <t>Подпрограмма "Техническая и технологическая модернизация, инновационное развитие АПК</t>
  </si>
  <si>
    <t>0630074500</t>
  </si>
  <si>
    <t>Поддержка субъектов малого и среднего предпринимательства, осуществляющих сельскохозяйственную  деятельность</t>
  </si>
  <si>
    <t>0630000000</t>
  </si>
  <si>
    <t>Подпрограмма "Поддержка  малых  форм хозяйствования"</t>
  </si>
  <si>
    <t>0620078100</t>
  </si>
  <si>
    <t>0620000000</t>
  </si>
  <si>
    <t>Подпрограмма "Развитие подотрасли растениеводства, переработки и реализации продукции растениеводства"</t>
  </si>
  <si>
    <t>0610078100</t>
  </si>
  <si>
    <t>0610000000</t>
  </si>
  <si>
    <t>Подпрограмма "Развитие подотрасли животноводства, переработки и реализации продукции животноводства</t>
  </si>
  <si>
    <t>Сельское хозяйство и рыболовство</t>
  </si>
  <si>
    <t>0320078100</t>
  </si>
  <si>
    <t>Реализация мероприятий подпрограммы "Улучшение инвестиционной привлекательности в Улуг-Хемском кожууне"</t>
  </si>
  <si>
    <t>0320000000</t>
  </si>
  <si>
    <t>Подпрограмма "Улучшение инвестиционной привлекательности в Улуг-Хемском кожууне"</t>
  </si>
  <si>
    <t>0310078100</t>
  </si>
  <si>
    <t>Реализация мероприятий подпрограммы "Развитие малого и среднего предпринимательства"</t>
  </si>
  <si>
    <t>0310000000</t>
  </si>
  <si>
    <t>Подпрограмма "Развитие малого и среднего предпринимательства"</t>
  </si>
  <si>
    <t>Общеэкономические вопросы</t>
  </si>
  <si>
    <t>НАЦИОНАЛЬНАЯ ЭКОНОМИКА</t>
  </si>
  <si>
    <t>Другие вопросы в области национальной безопасности и правоохранительной деятельности</t>
  </si>
  <si>
    <t>0700078100</t>
  </si>
  <si>
    <t>Реализация мероприятий программы " Обеспечение мероприятий в области гражданской обороны, предупреждения и ликвидации чрезвычайных ситуаций, пожарной безопасности и безопасности людей на водных объектах, совершенствование ЕДДС  Улуг-Хемского кожууна"</t>
  </si>
  <si>
    <t>0700000000</t>
  </si>
  <si>
    <t>Защита населения и территории от чрезвычайных ситуаций природного и техногенного характера, пожарная безопасность</t>
  </si>
  <si>
    <t>НАЦИОНАЛЬНАЯ БЕЗОПАСНОСТЬ И ПРАВООХРАНИТЕЛЬНАЯ ДЕЯТЕЛЬНОСТЬ</t>
  </si>
  <si>
    <t>9900051180</t>
  </si>
  <si>
    <t>Осуществление первичного воинского учета на территориях, где отсутствуют военные комиссариаты</t>
  </si>
  <si>
    <t>9900000000</t>
  </si>
  <si>
    <t>Непрограммные расходы на реализацию переданных полномочий Российской Федерации</t>
  </si>
  <si>
    <t>Мобилизационная и вневойсковая подготовка</t>
  </si>
  <si>
    <t>НАЦИОНАЛЬНАЯ ОБОРОНА</t>
  </si>
  <si>
    <t>8800076050</t>
  </si>
  <si>
    <t>Субвенции бюджетам поселений на осуществление государственных полномочий по установлению запрета на розничную продажу алкогольной продукции в Республике Тыва</t>
  </si>
  <si>
    <t>7720070010</t>
  </si>
  <si>
    <t>7720000000</t>
  </si>
  <si>
    <t>Расходы на выплаты по оплате труда работников органов местного самоуправления</t>
  </si>
  <si>
    <t>7700000000</t>
  </si>
  <si>
    <t>Функционирование деятельности органов местного самоуправления</t>
  </si>
  <si>
    <t>1800078100</t>
  </si>
  <si>
    <t>Реализация мероприятий муниципальной программы "Развитие архивного дела на территории Улуг-Хемского кожууна"</t>
  </si>
  <si>
    <t>1800000000</t>
  </si>
  <si>
    <t>Муниципальная программа "Развитие архивного дела на территории Улуг-Хемского кожууна"</t>
  </si>
  <si>
    <t>0800076130</t>
  </si>
  <si>
    <t>Обеспечение деятельности административной комиссии</t>
  </si>
  <si>
    <t>Другие общегосударственные вопросы</t>
  </si>
  <si>
    <t>7800000300</t>
  </si>
  <si>
    <t>Резервные  фонды</t>
  </si>
  <si>
    <t>7800000000</t>
  </si>
  <si>
    <t>Резервные фонды</t>
  </si>
  <si>
    <t>7750070010</t>
  </si>
  <si>
    <t>7750000000</t>
  </si>
  <si>
    <t>7750000190</t>
  </si>
  <si>
    <t>0910000000</t>
  </si>
  <si>
    <t>Обеспечение деятельности финансового органа</t>
  </si>
  <si>
    <t>0900000000</t>
  </si>
  <si>
    <t>Непрограммное направление расходов в области управления муниципальными финансами</t>
  </si>
  <si>
    <t>0910000190</t>
  </si>
  <si>
    <t>Обеспечение  выполнения  функций   органами  местного  самоуправления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</si>
  <si>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</si>
  <si>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9100051200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</si>
  <si>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</si>
  <si>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9100000000</t>
  </si>
  <si>
    <t>Обеспечение деятельности органов юстиции</t>
  </si>
  <si>
    <t>Судебная система</t>
  </si>
  <si>
    <t>7760070010</t>
  </si>
  <si>
    <t>7760000000</t>
  </si>
  <si>
    <t>7720075020</t>
  </si>
  <si>
    <t>7720002190</t>
  </si>
  <si>
    <t>1000078100</t>
  </si>
  <si>
    <t>Реализация мероприятий программы "Обучение, переподготовка, повышение квалификации для муниципальных служащих администрации Улуг-Хемского кожууна Республики Тыва на 2019-2021 годы"</t>
  </si>
  <si>
    <t>1000000000</t>
  </si>
  <si>
    <t>Муниципальная программа "Обучение, переподготовка, повышение квалификации для муниципальных служащих и резерва кадров администрации Улуг-Хемского кожууна Республики Тыва"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</si>
  <si>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</si>
  <si>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7740070010</t>
  </si>
  <si>
    <t>7740000000</t>
  </si>
  <si>
    <t>Расходы на выплаты по оплате труда работников местного самоуправления</t>
  </si>
  <si>
    <t>7730070010</t>
  </si>
  <si>
    <t>7730000000</t>
  </si>
  <si>
    <t>Расходы на выплаты по оплате труда работников местного самоупарвления</t>
  </si>
  <si>
    <t>7720000190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</si>
  <si>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</si>
  <si>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7710070010</t>
  </si>
  <si>
    <t>7710000000</t>
  </si>
  <si>
    <t>Функционирование высшего должностного лица субъекта Российской Федерации и муниципального образования</t>
  </si>
  <si>
    <t>ОБЩЕГОСУДАРСТВЕННЫЕ ВОПРОСЫ</t>
  </si>
  <si>
    <t>Всего</t>
  </si>
  <si>
    <t>Расход</t>
  </si>
  <si>
    <t>ПОФ</t>
  </si>
  <si>
    <t>За счет доходов от оказания платных услуг</t>
  </si>
  <si>
    <t>Бюджетные средства</t>
  </si>
  <si>
    <t>на 2013</t>
  </si>
  <si>
    <t>на 2012</t>
  </si>
  <si>
    <t>операции сектора государст-венного управления</t>
  </si>
  <si>
    <t>ВР</t>
  </si>
  <si>
    <t>ЦСР</t>
  </si>
  <si>
    <t>ПР</t>
  </si>
  <si>
    <t>РЗ</t>
  </si>
  <si>
    <t>КЭСР2</t>
  </si>
  <si>
    <t>КЭСР1</t>
  </si>
  <si>
    <t>РзПр2</t>
  </si>
  <si>
    <t>РзПр1</t>
  </si>
  <si>
    <t>в том числе:</t>
  </si>
  <si>
    <t>Приложение 8</t>
  </si>
  <si>
    <t>на 2023 год</t>
  </si>
  <si>
    <t>МКУ ЦЕНТР "ИДЕГЕЛ"</t>
  </si>
  <si>
    <t>Управления культуры администрации муниципального района "Улуг-Хемский кожуун Республики Тыва"</t>
  </si>
  <si>
    <t>Управление сельского хозяйства Улуг-Хемского кожууна</t>
  </si>
  <si>
    <t>Управление образования администрации муниципального района "Улуг-Хемский кожуун Республики Тыва"</t>
  </si>
  <si>
    <t>Администрация муниципального района "Улуг-Хемский кожуун Республики Тыва"</t>
  </si>
  <si>
    <t>Финансовое управление муниципального района "Улуг-Хемский кожуун Республики Тыва"</t>
  </si>
  <si>
    <t>Управление труда и социального развития Улуг-Хемского кожууна Республики Тыва</t>
  </si>
  <si>
    <t>Контрольно-счетная палата Улуг-Хемского  кожууна</t>
  </si>
  <si>
    <t>Хурал Представителей Улуг-Хемского кожууна</t>
  </si>
  <si>
    <t>ВидПлана</t>
  </si>
  <si>
    <t>ГЛАВА</t>
  </si>
  <si>
    <t>Сумма на 2023 год</t>
  </si>
  <si>
    <t>На 2023 год</t>
  </si>
  <si>
    <t>Приложение 15</t>
  </si>
  <si>
    <t xml:space="preserve">Ведомственная структура расходов кожуунного бюджета </t>
  </si>
  <si>
    <t>Приложение 14</t>
  </si>
  <si>
    <t>Муниципальная программа " Обеспечение мероприятий в области гражданской обороны, предупреждения и ликвидации чрезвычайных ситуаций, пожарной безопасности и безопасности людей на водных объектах, совершенствование ЕДДС  Улуг-Хемского кожууна"</t>
  </si>
  <si>
    <t>Упрощенная система налогообложения</t>
  </si>
  <si>
    <t>1 05 010000 00000 110</t>
  </si>
  <si>
    <t>Акцизы</t>
  </si>
  <si>
    <t>Подпрограмма "Социальная поддержка старшего поколения, ветеранов и инвалидов, иных категорий граждан"</t>
  </si>
  <si>
    <t>Приложение 9</t>
  </si>
  <si>
    <t>Приложение 10</t>
  </si>
  <si>
    <t>Приложение 11</t>
  </si>
  <si>
    <t>Приложение 12</t>
  </si>
  <si>
    <t>Приложение 13</t>
  </si>
  <si>
    <t>Реализация мероприятий программы "Нулевой травматизм в Улуг-Хемском кожууне"</t>
  </si>
  <si>
    <t>Реализация мероприятий программы "Совершенствование системы работы по вопросам награждения, поощрения и проведения организационных мероприятий на территории Улуг-Хемского  кожууна"</t>
  </si>
  <si>
    <t>Изменение       +,-</t>
  </si>
  <si>
    <t xml:space="preserve">  на  2022 год и плановый период 2023 и 2024 годов"</t>
  </si>
  <si>
    <t>"Улуг-Хемский кожуун Республики Тыва" на  2022  год</t>
  </si>
  <si>
    <t>"Улуг-Хемский кожуун Республики Тыва" на плановый период 2023 и 2024 годов</t>
  </si>
  <si>
    <t>2024 г.</t>
  </si>
  <si>
    <t>Субсидии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 на 2022 год</t>
  </si>
  <si>
    <t>2 02 25304 05 0000 150</t>
  </si>
  <si>
    <t>2 02 45303 05 0000 150</t>
  </si>
  <si>
    <t>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 на 2022 год</t>
  </si>
  <si>
    <t>Иные межбюджетные трансферты на организацию бесплатного питания обучающихся, получающих начальное общее образование в государственных и муниципальных образовательных организациях</t>
  </si>
  <si>
    <t>"Улуг-Хемский кожуун Республики Тыва" на 2022 год</t>
  </si>
  <si>
    <t xml:space="preserve">Коды бюджетной классификации  </t>
  </si>
  <si>
    <t>дотаций на выравнивание бюджетной обеспеченности поселений из бюджета муниципального района «Улуг-Хемский кожуун Республики Тыва» на  2022  год и на плановый период 2023  и  2024 годов</t>
  </si>
  <si>
    <t>субвенций  бюджетам сельских поселений на осуществление полномочий  по  первичному  воинскому учету на  территориях, где  отсутствуют  военные  комиссариаты на  2022  год и на плановый период 2023  и  2024 годов</t>
  </si>
  <si>
    <t>Субвенции  на осуществление переданных государственных полномочий по организации мероприятий при осуществлении деятельности по обращению с животными без владельцев  на  2022  год и на плановый период 2023  и  2024 годов</t>
  </si>
  <si>
    <t>субвенций на осуществление государственных  полномочий по установлению запрета на розничную продажу алкогольной  продукции  бюджетам   поселений  Тыва" на  2022  год и на плановый период 2023  и  2024 годов</t>
  </si>
  <si>
    <t>иных межбюджетных трансфертов на  долевое финансирование  расходов  на оплату коммунальных  услуг  бюджетам   поселений на   2022  год и на плановый период 2023  и  2024 годов</t>
  </si>
  <si>
    <t>иных межбюджетных трансфертов на ремонт и содержание автомобильных дорог общего пользования из дорожного фонда кожуунного бюджета муниципального района   "Улуг-Хемский кожуун Республики Тыва" бюджетам поселений на    2022  год и на плановый период 2023  и  2024 годов</t>
  </si>
  <si>
    <t>иных межбюджетных трансфертов на реализацию муниципальной программы "Комплексная программа развития систем жизнеобеспечения Улуг-Хемского кожууна Республики Тыва" из кожуунного бюджета муниципального района   "Улуг-Хемский кожуун Республики Тыва" на   2022  год и на плановый период 2023  и  2024 годов</t>
  </si>
  <si>
    <t>2024 г</t>
  </si>
  <si>
    <t>на  2022  год и на плановый период 2023 и 2024 годов</t>
  </si>
  <si>
    <t>350</t>
  </si>
  <si>
    <t>Премии и гранты</t>
  </si>
  <si>
    <t>323</t>
  </si>
  <si>
    <t>2300070020</t>
  </si>
  <si>
    <t>Приобретение товаров, работ, услуг в пользу граждан в целях их социального обеспечения</t>
  </si>
  <si>
    <t>Народный картофель из дотации на сбалансированность</t>
  </si>
  <si>
    <t>Реализация мероприятий муниципальной программы "Доступная среда"</t>
  </si>
  <si>
    <t xml:space="preserve">Муниципальная программа "Доступная среда" </t>
  </si>
  <si>
    <t>0110076030</t>
  </si>
  <si>
    <t>Предоставление гражданам субсидий на оплату жилого помещения и коммунальных  услуг</t>
  </si>
  <si>
    <t>247</t>
  </si>
  <si>
    <t>Закупка энергетических ресурсов</t>
  </si>
  <si>
    <t>Реализация мероприятий муниципальной программы мероприятий по реализации регионального проекта "Борьбе с онкологическими заболеваниями"</t>
  </si>
  <si>
    <t>Муниципальная программа мероприятий по реализации регионального проекта "Борьбе с онкологическими заболеваниями"</t>
  </si>
  <si>
    <t>Реализация мероприятий муниципальной программы "Борьба с сболезнями системы кровообращения в Улуг-Хемском кожууне"</t>
  </si>
  <si>
    <t>Муниципальная программа "Борьба с сболезнями системы кровообращения в Улуг-Хемском кожууне"</t>
  </si>
  <si>
    <t>3000078100</t>
  </si>
  <si>
    <t xml:space="preserve">Реализация мероприятий муниципальной программы "Развитие  туризма в Улуг-Хемском  кожууне" </t>
  </si>
  <si>
    <t>3000000000</t>
  </si>
  <si>
    <t xml:space="preserve">Муниципальная программа "Развитие  туризма в Улуг-Хемском  кожууне" </t>
  </si>
  <si>
    <t>0220002590</t>
  </si>
  <si>
    <t>0210070020</t>
  </si>
  <si>
    <t>Расходы на выплаты по оплате труда из сбалансированности бюджета</t>
  </si>
  <si>
    <t>1400078100</t>
  </si>
  <si>
    <t>Реализация мероприятий программы "Профилактика безнадзорности и правонарушений среди несовершеннолетних"</t>
  </si>
  <si>
    <t>0488070010</t>
  </si>
  <si>
    <t>Расходы на выплаты по оплате труда работникам из дотации на выравнивание (пэо)</t>
  </si>
  <si>
    <t>0487070010</t>
  </si>
  <si>
    <t>0486070010</t>
  </si>
  <si>
    <t>0485070010</t>
  </si>
  <si>
    <t>0484070010</t>
  </si>
  <si>
    <t>0483070010</t>
  </si>
  <si>
    <t>0482070010</t>
  </si>
  <si>
    <t>04200L3040</t>
  </si>
  <si>
    <t>По субсидии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</si>
  <si>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04200L3030</t>
  </si>
  <si>
    <t>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 на 2020 год</t>
  </si>
  <si>
    <t>04200L0970</t>
  </si>
  <si>
    <t>0420075150</t>
  </si>
  <si>
    <t>Иные межбюджетные трансферты по организацию бесплатного питания отдельным категориям учащихся государственных и муниципальных образовательных учреждениях Республики тыва</t>
  </si>
  <si>
    <t>0420070020</t>
  </si>
  <si>
    <t>Расходы на выплаты по оплате труда работников органов местного самуправления из дотации на сбалансированность</t>
  </si>
  <si>
    <t>0420008590</t>
  </si>
  <si>
    <t>Обеспечение  деятельности (оказание услуг)  муниципальных учреждений (точка роста, цос)</t>
  </si>
  <si>
    <t>0420007590</t>
  </si>
  <si>
    <t>Обеспечение  деятельности (оказание услуг)  муниципальных учреждений (ОГЭ, ЕГЭ)</t>
  </si>
  <si>
    <t>0420006590</t>
  </si>
  <si>
    <t>Обеспечение  деятельности (оказание услуг)  муниципальных учреждений (теплые туал)</t>
  </si>
  <si>
    <t>0420005590</t>
  </si>
  <si>
    <t>Обеспечение  деятельности (оказание услуг)  муниципальных учреждений (роспожнадзор)</t>
  </si>
  <si>
    <t>0420004590</t>
  </si>
  <si>
    <t>Обеспечение  деятельности (оказание услуг)  муниципальных учреждений (текущий ремонт)</t>
  </si>
  <si>
    <t>0410004590</t>
  </si>
  <si>
    <t>521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</si>
  <si>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</si>
  <si>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520</t>
  </si>
  <si>
    <t>Субсидии</t>
  </si>
  <si>
    <t>Непрограммное направление расходов "Обеспечение деятельности органов местного самоуправления"</t>
  </si>
  <si>
    <t>Обеспечение деятельности органов местного самоуправления</t>
  </si>
  <si>
    <t>0800075030</t>
  </si>
  <si>
    <t>0700001590</t>
  </si>
  <si>
    <t>Расходы на выплату заработной платы из собственных доходов кожууна</t>
  </si>
  <si>
    <t>0910001110</t>
  </si>
  <si>
    <t>Распределение бюджетных ассигнований по разделам, подразделам, целевым статьям, группам видов расходов классификации расходов кожуунного бюджета муниципального района "Улуг-Хемский кожуун Республики Тыва" на 2022 год</t>
  </si>
  <si>
    <t>на 2024 год</t>
  </si>
  <si>
    <t>Сумма на 2022 год с учетом изменений</t>
  </si>
  <si>
    <t>Распределение бюджетных ассигнований по разделам, подразделам, целевым статьям, группам видов расходов классификации расходов кожуунного бюджета муниципального района "Улуг-Хемский кожуун Республики Тыва" на плановый период 2023 и 2024 годов.</t>
  </si>
  <si>
    <t>ВСЕГО</t>
  </si>
  <si>
    <t>муниципального района "Улуг-Хемский кожуун Республики Тыва" на 2022 год</t>
  </si>
  <si>
    <t>Сумма на 2024 год</t>
  </si>
  <si>
    <t>Распределение бюджетных ассигнований по целевым статьям (муниципальным программам), группам видов расходов, разделам, подразделам классификации расходов кожуунного бюджета муниципального района "Улуг-Хемский кожуун Республики Тыва" на 2022 год</t>
  </si>
  <si>
    <t>На 2024 год</t>
  </si>
  <si>
    <t>Распределение бюджетных ассигнований по целевым статьям (муниципальным программам), группам видов расходов, разделам, подразделам классификации расходов кожуунного бюджета муниципального района "Улуг-Хемский кожуун Республики Тыва" на плановый период 2023 и 2024 годов.</t>
  </si>
  <si>
    <t>Приложение 6</t>
  </si>
  <si>
    <t>Приложение 7</t>
  </si>
  <si>
    <t>Администрация сумона Арыг-Узуу</t>
  </si>
  <si>
    <t>Администрация сумона Арыскан</t>
  </si>
  <si>
    <t>Администрация сумона Ийи-Тал</t>
  </si>
  <si>
    <t>Администрация сумона Иштии-Хем</t>
  </si>
  <si>
    <t>Администрация сумона Арыг-Бажы</t>
  </si>
  <si>
    <t>Администрация сумона Торгалыг</t>
  </si>
  <si>
    <t>Администрация сумона Хайыракан</t>
  </si>
  <si>
    <t>Администрация сумона Чааты</t>
  </si>
  <si>
    <t>Администрация сумона Эйлиг-Хем</t>
  </si>
  <si>
    <t>субсидии на финансирование расходных обязательств по формированию современной городской среды из  кожуунного бюджета муниципального района   "Улуг-Хемский кожуун Республики Тыва" на    2022  год и на плановый период 2023  и  2024 годов</t>
  </si>
  <si>
    <t>иных межбюджетных трансфертов на финансирование расходных обязательств по созданию "Гнезда орлят" из  кожуунного бюджета муниципального района   "Улуг-Хемский кожуун Республики Тыва" на 2022 год и на плановый период 2023 и 2024 годов</t>
  </si>
  <si>
    <t>муниципального района "Улуг-Хемский кожуун Республики Тыва" на плановый период 2023 и 2024 годов.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</si>
</sst>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_р_._-;\-* #,##0_р_._-;_-* &quot;-&quot;_р_._-;_-@_-"/>
    <numFmt numFmtId="165" formatCode="_-* #,##0.00_р_._-;\-* #,##0.00_р_._-;_-* &quot;-&quot;??_р_._-;_-@_-"/>
    <numFmt numFmtId="166" formatCode="[$-F800]dddd\,\ mmmm\ dd\,\ yyyy"/>
    <numFmt numFmtId="167" formatCode="#,##0_ ;[Red]\-#,##0\ "/>
    <numFmt numFmtId="168" formatCode="0.0"/>
    <numFmt numFmtId="169" formatCode="#,##0.0"/>
    <numFmt numFmtId="170" formatCode="#,##0.00;[Red]\-#,##0.00;0.00"/>
    <numFmt numFmtId="171" formatCode="00;[Red]\-00;&quot;&quot;"/>
    <numFmt numFmtId="172" formatCode="000;[Red]\-000;&quot;&quot;"/>
    <numFmt numFmtId="173" formatCode="0000000;[Red]\-0000000;&quot;&quot;"/>
    <numFmt numFmtId="174" formatCode="0000"/>
    <numFmt numFmtId="175" formatCode="00\.00\.00"/>
    <numFmt numFmtId="176" formatCode="##0.0;[Red]\-##0.0;0.0"/>
    <numFmt numFmtId="177" formatCode="000"/>
    <numFmt numFmtId="178" formatCode="0000000000"/>
  </numFmts>
  <fonts count="4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family val="2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Arial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b/>
      <sz val="10"/>
      <color indexed="16"/>
      <name val="Times New Roman"/>
      <family val="1"/>
      <charset val="204"/>
    </font>
    <font>
      <i/>
      <sz val="9"/>
      <name val="Arial"/>
      <family val="2"/>
      <charset val="204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sz val="10"/>
      <name val="Times New Roman Cyr"/>
      <charset val="204"/>
    </font>
    <font>
      <i/>
      <sz val="10"/>
      <name val="Times New Roman"/>
      <family val="1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36">
    <xf numFmtId="0" fontId="0" fillId="0" borderId="0"/>
    <xf numFmtId="0" fontId="21" fillId="0" borderId="0"/>
    <xf numFmtId="0" fontId="7" fillId="0" borderId="0"/>
    <xf numFmtId="0" fontId="3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7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</cellStyleXfs>
  <cellXfs count="324">
    <xf numFmtId="0" fontId="0" fillId="0" borderId="0" xfId="0"/>
    <xf numFmtId="0" fontId="6" fillId="0" borderId="0" xfId="0" applyFont="1" applyFill="1"/>
    <xf numFmtId="0" fontId="6" fillId="0" borderId="0" xfId="4" applyFont="1" applyFill="1"/>
    <xf numFmtId="0" fontId="9" fillId="0" borderId="0" xfId="4" applyFont="1" applyFill="1"/>
    <xf numFmtId="0" fontId="6" fillId="0" borderId="0" xfId="4" applyFont="1" applyFill="1" applyAlignment="1">
      <alignment horizontal="justify"/>
    </xf>
    <xf numFmtId="167" fontId="6" fillId="0" borderId="0" xfId="4" applyNumberFormat="1" applyFont="1" applyFill="1" applyAlignment="1">
      <alignment horizontal="right"/>
    </xf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0" fillId="0" borderId="1" xfId="0" applyBorder="1"/>
    <xf numFmtId="0" fontId="15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7" fillId="0" borderId="0" xfId="0" applyFont="1" applyAlignment="1">
      <alignment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12" fillId="0" borderId="0" xfId="0" applyFont="1" applyFill="1" applyAlignment="1"/>
    <xf numFmtId="0" fontId="13" fillId="0" borderId="0" xfId="4" applyFont="1" applyFill="1"/>
    <xf numFmtId="0" fontId="13" fillId="0" borderId="1" xfId="4" applyFont="1" applyFill="1" applyBorder="1" applyAlignment="1">
      <alignment horizontal="center" vertical="center" wrapText="1"/>
    </xf>
    <xf numFmtId="0" fontId="22" fillId="0" borderId="1" xfId="4" applyFont="1" applyFill="1" applyBorder="1" applyAlignment="1">
      <alignment vertical="center" wrapText="1"/>
    </xf>
    <xf numFmtId="0" fontId="4" fillId="0" borderId="0" xfId="4" applyFont="1" applyFill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justify"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justify" vertical="top" wrapText="1"/>
    </xf>
    <xf numFmtId="0" fontId="4" fillId="0" borderId="1" xfId="4" applyFont="1" applyFill="1" applyBorder="1" applyAlignment="1">
      <alignment horizontal="center" vertical="top" wrapText="1"/>
    </xf>
    <xf numFmtId="49" fontId="1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/>
    <xf numFmtId="0" fontId="24" fillId="0" borderId="0" xfId="0" applyFont="1"/>
    <xf numFmtId="0" fontId="20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wrapText="1"/>
    </xf>
    <xf numFmtId="0" fontId="20" fillId="0" borderId="0" xfId="0" applyFont="1" applyAlignment="1">
      <alignment wrapText="1"/>
    </xf>
    <xf numFmtId="0" fontId="20" fillId="0" borderId="0" xfId="0" applyFont="1" applyAlignment="1"/>
    <xf numFmtId="0" fontId="13" fillId="0" borderId="0" xfId="4" applyFont="1" applyFill="1" applyAlignment="1">
      <alignment horizontal="center"/>
    </xf>
    <xf numFmtId="49" fontId="13" fillId="0" borderId="1" xfId="4" applyNumberFormat="1" applyFont="1" applyFill="1" applyBorder="1" applyAlignment="1">
      <alignment horizontal="center" vertical="top"/>
    </xf>
    <xf numFmtId="0" fontId="4" fillId="0" borderId="1" xfId="0" applyNumberFormat="1" applyFont="1" applyFill="1" applyBorder="1" applyAlignment="1">
      <alignment horizontal="justify" vertical="center" wrapText="1"/>
    </xf>
    <xf numFmtId="16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21" fillId="0" borderId="0" xfId="1"/>
    <xf numFmtId="0" fontId="15" fillId="0" borderId="0" xfId="1" applyFont="1" applyAlignment="1">
      <alignment horizontal="center"/>
    </xf>
    <xf numFmtId="0" fontId="10" fillId="0" borderId="0" xfId="1" applyFont="1" applyAlignment="1">
      <alignment horizontal="right"/>
    </xf>
    <xf numFmtId="0" fontId="15" fillId="0" borderId="0" xfId="1" applyFont="1"/>
    <xf numFmtId="169" fontId="23" fillId="0" borderId="1" xfId="0" applyNumberFormat="1" applyFont="1" applyFill="1" applyBorder="1" applyAlignment="1">
      <alignment horizontal="center" vertical="center"/>
    </xf>
    <xf numFmtId="169" fontId="13" fillId="0" borderId="1" xfId="0" applyNumberFormat="1" applyFont="1" applyFill="1" applyBorder="1" applyAlignment="1">
      <alignment horizontal="center" vertical="center"/>
    </xf>
    <xf numFmtId="169" fontId="4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24" fillId="0" borderId="0" xfId="0" applyFont="1" applyAlignment="1">
      <alignment horizontal="right"/>
    </xf>
    <xf numFmtId="0" fontId="11" fillId="0" borderId="0" xfId="0" applyFont="1" applyAlignment="1"/>
    <xf numFmtId="0" fontId="4" fillId="0" borderId="0" xfId="0" applyFont="1" applyAlignment="1"/>
    <xf numFmtId="0" fontId="4" fillId="2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0" xfId="7" applyFont="1" applyFill="1" applyAlignment="1">
      <alignment horizontal="center" vertical="center"/>
    </xf>
    <xf numFmtId="0" fontId="29" fillId="0" borderId="0" xfId="0" applyFont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0" fillId="0" borderId="0" xfId="0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0" fontId="28" fillId="0" borderId="0" xfId="0" applyFont="1" applyAlignment="1">
      <alignment horizontal="right"/>
    </xf>
    <xf numFmtId="0" fontId="27" fillId="0" borderId="0" xfId="3" applyFont="1" applyFill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/>
    <xf numFmtId="168" fontId="5" fillId="0" borderId="1" xfId="0" applyNumberFormat="1" applyFont="1" applyBorder="1" applyAlignment="1">
      <alignment horizontal="center"/>
    </xf>
    <xf numFmtId="0" fontId="31" fillId="0" borderId="1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168" fontId="6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5" fillId="0" borderId="1" xfId="1" applyFont="1" applyBorder="1"/>
    <xf numFmtId="0" fontId="5" fillId="0" borderId="1" xfId="1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0" fontId="28" fillId="0" borderId="0" xfId="1" applyFont="1" applyAlignment="1">
      <alignment horizontal="right"/>
    </xf>
    <xf numFmtId="4" fontId="6" fillId="0" borderId="1" xfId="1" applyNumberFormat="1" applyFont="1" applyFill="1" applyBorder="1" applyAlignment="1">
      <alignment horizontal="center" wrapText="1"/>
    </xf>
    <xf numFmtId="4" fontId="5" fillId="0" borderId="1" xfId="1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22" fillId="0" borderId="1" xfId="0" applyFont="1" applyFill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top" wrapText="1"/>
    </xf>
    <xf numFmtId="0" fontId="13" fillId="0" borderId="1" xfId="0" applyFont="1" applyBorder="1" applyAlignment="1">
      <alignment horizontal="center" vertical="center" wrapText="1"/>
    </xf>
    <xf numFmtId="0" fontId="11" fillId="0" borderId="0" xfId="1" applyFont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center" vertical="center" wrapText="1"/>
    </xf>
    <xf numFmtId="168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/>
    </xf>
    <xf numFmtId="0" fontId="34" fillId="0" borderId="0" xfId="0" applyFont="1" applyBorder="1"/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Border="1"/>
    <xf numFmtId="0" fontId="13" fillId="0" borderId="1" xfId="0" applyFont="1" applyBorder="1" applyAlignment="1">
      <alignment horizontal="center" vertical="center" wrapText="1"/>
    </xf>
    <xf numFmtId="0" fontId="3" fillId="0" borderId="0" xfId="57"/>
    <xf numFmtId="0" fontId="13" fillId="0" borderId="1" xfId="0" applyFont="1" applyBorder="1" applyAlignment="1">
      <alignment horizontal="center" vertical="center" wrapText="1"/>
    </xf>
    <xf numFmtId="49" fontId="4" fillId="0" borderId="1" xfId="57" applyNumberFormat="1" applyFont="1" applyFill="1" applyBorder="1" applyAlignment="1">
      <alignment horizontal="center" vertical="center"/>
    </xf>
    <xf numFmtId="0" fontId="14" fillId="0" borderId="1" xfId="57" applyFont="1" applyFill="1" applyBorder="1" applyAlignment="1">
      <alignment horizontal="justify" vertical="top" wrapText="1"/>
    </xf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168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3" fillId="0" borderId="0" xfId="4" applyFont="1" applyFill="1" applyAlignment="1">
      <alignment horizontal="center"/>
    </xf>
    <xf numFmtId="0" fontId="4" fillId="0" borderId="0" xfId="57" applyFont="1" applyAlignment="1">
      <alignment horizontal="right"/>
    </xf>
    <xf numFmtId="49" fontId="4" fillId="0" borderId="1" xfId="52" applyNumberFormat="1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justify" vertical="center" wrapText="1"/>
    </xf>
    <xf numFmtId="0" fontId="4" fillId="0" borderId="1" xfId="52" applyFont="1" applyBorder="1" applyAlignment="1">
      <alignment horizontal="justify" vertical="top" wrapText="1"/>
    </xf>
    <xf numFmtId="0" fontId="12" fillId="0" borderId="0" xfId="57" applyFont="1" applyFill="1" applyAlignment="1"/>
    <xf numFmtId="0" fontId="4" fillId="0" borderId="0" xfId="48" applyFont="1" applyFill="1" applyAlignment="1">
      <alignment horizontal="center" vertical="center"/>
    </xf>
    <xf numFmtId="0" fontId="4" fillId="0" borderId="0" xfId="57" applyFont="1" applyAlignment="1"/>
    <xf numFmtId="0" fontId="15" fillId="0" borderId="0" xfId="57" applyFont="1" applyAlignment="1">
      <alignment horizontal="center"/>
    </xf>
    <xf numFmtId="0" fontId="3" fillId="0" borderId="0" xfId="57" applyAlignment="1">
      <alignment horizontal="center"/>
    </xf>
    <xf numFmtId="0" fontId="11" fillId="0" borderId="0" xfId="57" applyFont="1" applyAlignment="1">
      <alignment horizontal="center" wrapText="1"/>
    </xf>
    <xf numFmtId="0" fontId="10" fillId="0" borderId="0" xfId="57" applyFont="1" applyAlignment="1">
      <alignment horizontal="right"/>
    </xf>
    <xf numFmtId="0" fontId="29" fillId="0" borderId="0" xfId="57" applyFont="1" applyAlignment="1">
      <alignment horizontal="right"/>
    </xf>
    <xf numFmtId="0" fontId="5" fillId="0" borderId="1" xfId="57" applyFont="1" applyBorder="1" applyAlignment="1">
      <alignment vertical="center"/>
    </xf>
    <xf numFmtId="0" fontId="5" fillId="0" borderId="1" xfId="57" applyFont="1" applyBorder="1" applyAlignment="1">
      <alignment horizontal="center" vertical="center" wrapText="1"/>
    </xf>
    <xf numFmtId="0" fontId="6" fillId="0" borderId="1" xfId="57" applyFont="1" applyBorder="1" applyAlignment="1">
      <alignment horizontal="center"/>
    </xf>
    <xf numFmtId="0" fontId="33" fillId="0" borderId="1" xfId="57" applyFont="1" applyBorder="1"/>
    <xf numFmtId="169" fontId="6" fillId="0" borderId="1" xfId="57" applyNumberFormat="1" applyFont="1" applyBorder="1" applyAlignment="1">
      <alignment horizontal="center" wrapText="1"/>
    </xf>
    <xf numFmtId="0" fontId="6" fillId="0" borderId="1" xfId="57" applyFont="1" applyBorder="1"/>
    <xf numFmtId="0" fontId="5" fillId="0" borderId="1" xfId="57" applyFont="1" applyBorder="1"/>
    <xf numFmtId="169" fontId="5" fillId="0" borderId="1" xfId="57" applyNumberFormat="1" applyFont="1" applyBorder="1" applyAlignment="1">
      <alignment horizontal="center"/>
    </xf>
    <xf numFmtId="0" fontId="15" fillId="0" borderId="0" xfId="57" applyFont="1"/>
    <xf numFmtId="0" fontId="10" fillId="0" borderId="0" xfId="57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12" fillId="0" borderId="0" xfId="199" applyFont="1" applyFill="1" applyAlignment="1"/>
    <xf numFmtId="0" fontId="3" fillId="0" borderId="0" xfId="199"/>
    <xf numFmtId="0" fontId="4" fillId="0" borderId="0" xfId="199" applyFont="1" applyAlignment="1"/>
    <xf numFmtId="0" fontId="4" fillId="0" borderId="0" xfId="199" applyFont="1" applyAlignment="1">
      <alignment horizontal="right"/>
    </xf>
    <xf numFmtId="0" fontId="15" fillId="0" borderId="0" xfId="199" applyFont="1" applyAlignment="1">
      <alignment horizontal="center"/>
    </xf>
    <xf numFmtId="0" fontId="11" fillId="0" borderId="0" xfId="199" applyFont="1" applyFill="1" applyAlignment="1">
      <alignment horizontal="center" wrapText="1"/>
    </xf>
    <xf numFmtId="0" fontId="3" fillId="0" borderId="0" xfId="199" applyFill="1"/>
    <xf numFmtId="0" fontId="10" fillId="0" borderId="0" xfId="199" applyFont="1" applyFill="1" applyAlignment="1">
      <alignment horizontal="right"/>
    </xf>
    <xf numFmtId="0" fontId="28" fillId="0" borderId="0" xfId="199" applyFont="1" applyFill="1" applyAlignment="1">
      <alignment horizontal="right"/>
    </xf>
    <xf numFmtId="0" fontId="5" fillId="0" borderId="1" xfId="199" applyFont="1" applyFill="1" applyBorder="1" applyAlignment="1">
      <alignment vertical="center"/>
    </xf>
    <xf numFmtId="0" fontId="5" fillId="0" borderId="1" xfId="199" applyFont="1" applyFill="1" applyBorder="1" applyAlignment="1">
      <alignment horizontal="center" vertical="center" wrapText="1"/>
    </xf>
    <xf numFmtId="0" fontId="5" fillId="0" borderId="1" xfId="199" applyFont="1" applyFill="1" applyBorder="1"/>
    <xf numFmtId="168" fontId="5" fillId="0" borderId="1" xfId="199" applyNumberFormat="1" applyFont="1" applyFill="1" applyBorder="1" applyAlignment="1">
      <alignment horizontal="center"/>
    </xf>
    <xf numFmtId="0" fontId="15" fillId="0" borderId="0" xfId="199" applyFont="1"/>
    <xf numFmtId="169" fontId="22" fillId="2" borderId="1" xfId="4" applyNumberFormat="1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/>
    </xf>
    <xf numFmtId="0" fontId="4" fillId="0" borderId="1" xfId="4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1" xfId="52" applyFont="1" applyBorder="1" applyAlignment="1">
      <alignment horizontal="center" vertical="center" wrapText="1"/>
    </xf>
    <xf numFmtId="0" fontId="14" fillId="0" borderId="1" xfId="52" applyFont="1" applyFill="1" applyBorder="1" applyAlignment="1">
      <alignment horizontal="justify" vertical="center" wrapText="1"/>
    </xf>
    <xf numFmtId="169" fontId="4" fillId="0" borderId="1" xfId="52" applyNumberFormat="1" applyFont="1" applyFill="1" applyBorder="1" applyAlignment="1">
      <alignment horizontal="center" vertical="center"/>
    </xf>
    <xf numFmtId="169" fontId="13" fillId="2" borderId="1" xfId="4" applyNumberFormat="1" applyFont="1" applyFill="1" applyBorder="1" applyAlignment="1">
      <alignment horizontal="center" vertical="center" wrapText="1"/>
    </xf>
    <xf numFmtId="169" fontId="4" fillId="2" borderId="1" xfId="4" applyNumberFormat="1" applyFont="1" applyFill="1" applyBorder="1" applyAlignment="1">
      <alignment horizontal="center" vertical="center" wrapText="1"/>
    </xf>
    <xf numFmtId="169" fontId="14" fillId="2" borderId="1" xfId="4" applyNumberFormat="1" applyFont="1" applyFill="1" applyBorder="1" applyAlignment="1">
      <alignment horizontal="center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11" fillId="2" borderId="1" xfId="4" applyFont="1" applyFill="1" applyBorder="1" applyAlignment="1">
      <alignment vertical="center" wrapText="1"/>
    </xf>
    <xf numFmtId="0" fontId="13" fillId="2" borderId="1" xfId="4" applyFont="1" applyFill="1" applyBorder="1" applyAlignment="1">
      <alignment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vertical="center" wrapText="1"/>
    </xf>
    <xf numFmtId="3" fontId="13" fillId="2" borderId="1" xfId="4" applyNumberFormat="1" applyFont="1" applyFill="1" applyBorder="1" applyAlignment="1">
      <alignment horizontal="center" vertical="center" wrapText="1"/>
    </xf>
    <xf numFmtId="0" fontId="22" fillId="2" borderId="1" xfId="4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4" applyFont="1" applyFill="1" applyBorder="1" applyAlignment="1">
      <alignment vertical="center" wrapText="1"/>
    </xf>
    <xf numFmtId="169" fontId="23" fillId="2" borderId="1" xfId="4" applyNumberFormat="1" applyFont="1" applyFill="1" applyBorder="1" applyAlignment="1">
      <alignment horizontal="center" vertical="center" wrapText="1"/>
    </xf>
    <xf numFmtId="3" fontId="4" fillId="2" borderId="1" xfId="4" applyNumberFormat="1" applyFont="1" applyFill="1" applyBorder="1" applyAlignment="1">
      <alignment horizontal="center" vertical="center" wrapText="1"/>
    </xf>
    <xf numFmtId="3" fontId="22" fillId="2" borderId="1" xfId="4" applyNumberFormat="1" applyFont="1" applyFill="1" applyBorder="1" applyAlignment="1">
      <alignment horizontal="center" vertical="center" wrapText="1"/>
    </xf>
    <xf numFmtId="3" fontId="14" fillId="2" borderId="1" xfId="4" applyNumberFormat="1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1" xfId="52" applyNumberFormat="1" applyFont="1" applyFill="1" applyBorder="1" applyAlignment="1">
      <alignment horizontal="center" vertical="center"/>
    </xf>
    <xf numFmtId="3" fontId="4" fillId="0" borderId="1" xfId="4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wrapText="1"/>
    </xf>
    <xf numFmtId="3" fontId="23" fillId="0" borderId="2" xfId="4" applyNumberFormat="1" applyFont="1" applyFill="1" applyBorder="1" applyAlignment="1">
      <alignment horizontal="center" vertical="center" wrapText="1"/>
    </xf>
    <xf numFmtId="0" fontId="3" fillId="0" borderId="0" xfId="201" applyBorder="1"/>
    <xf numFmtId="0" fontId="20" fillId="0" borderId="0" xfId="201" applyFont="1" applyBorder="1" applyProtection="1">
      <protection hidden="1"/>
    </xf>
    <xf numFmtId="171" fontId="20" fillId="0" borderId="0" xfId="201" applyNumberFormat="1" applyFont="1" applyBorder="1" applyProtection="1">
      <protection hidden="1"/>
    </xf>
    <xf numFmtId="0" fontId="20" fillId="0" borderId="0" xfId="201" applyNumberFormat="1" applyFont="1" applyFill="1" applyBorder="1" applyAlignment="1" applyProtection="1">
      <protection hidden="1"/>
    </xf>
    <xf numFmtId="172" fontId="20" fillId="0" borderId="0" xfId="201" applyNumberFormat="1" applyFont="1" applyFill="1" applyBorder="1" applyAlignment="1" applyProtection="1">
      <protection hidden="1"/>
    </xf>
    <xf numFmtId="173" fontId="20" fillId="0" borderId="0" xfId="201" applyNumberFormat="1" applyFont="1" applyFill="1" applyBorder="1" applyAlignment="1" applyProtection="1">
      <protection hidden="1"/>
    </xf>
    <xf numFmtId="171" fontId="20" fillId="0" borderId="0" xfId="201" applyNumberFormat="1" applyFont="1" applyFill="1" applyBorder="1" applyAlignment="1" applyProtection="1">
      <protection hidden="1"/>
    </xf>
    <xf numFmtId="0" fontId="41" fillId="0" borderId="0" xfId="201" applyFont="1" applyBorder="1"/>
    <xf numFmtId="0" fontId="26" fillId="0" borderId="0" xfId="201" applyNumberFormat="1" applyFont="1" applyFill="1" applyBorder="1" applyAlignment="1" applyProtection="1">
      <protection hidden="1"/>
    </xf>
    <xf numFmtId="170" fontId="26" fillId="0" borderId="0" xfId="201" applyNumberFormat="1" applyFont="1" applyFill="1" applyBorder="1" applyAlignment="1" applyProtection="1">
      <protection hidden="1"/>
    </xf>
    <xf numFmtId="175" fontId="26" fillId="0" borderId="0" xfId="201" applyNumberFormat="1" applyFont="1" applyFill="1" applyBorder="1" applyAlignment="1" applyProtection="1">
      <protection hidden="1"/>
    </xf>
    <xf numFmtId="0" fontId="26" fillId="0" borderId="0" xfId="201" applyNumberFormat="1" applyFont="1" applyBorder="1" applyProtection="1">
      <protection hidden="1"/>
    </xf>
    <xf numFmtId="176" fontId="26" fillId="0" borderId="0" xfId="201" applyNumberFormat="1" applyFont="1" applyFill="1" applyBorder="1" applyAlignment="1" applyProtection="1">
      <protection hidden="1"/>
    </xf>
    <xf numFmtId="171" fontId="26" fillId="0" borderId="0" xfId="201" applyNumberFormat="1" applyFont="1" applyFill="1" applyBorder="1" applyAlignment="1" applyProtection="1">
      <protection hidden="1"/>
    </xf>
    <xf numFmtId="172" fontId="26" fillId="0" borderId="0" xfId="201" applyNumberFormat="1" applyFont="1" applyFill="1" applyBorder="1" applyAlignment="1" applyProtection="1">
      <protection hidden="1"/>
    </xf>
    <xf numFmtId="173" fontId="26" fillId="0" borderId="0" xfId="201" applyNumberFormat="1" applyFont="1" applyFill="1" applyBorder="1" applyAlignment="1" applyProtection="1">
      <protection hidden="1"/>
    </xf>
    <xf numFmtId="177" fontId="26" fillId="0" borderId="0" xfId="201" applyNumberFormat="1" applyFont="1" applyFill="1" applyBorder="1" applyAlignment="1" applyProtection="1">
      <protection hidden="1"/>
    </xf>
    <xf numFmtId="178" fontId="26" fillId="0" borderId="0" xfId="201" applyNumberFormat="1" applyFont="1" applyFill="1" applyBorder="1" applyAlignment="1" applyProtection="1">
      <protection hidden="1"/>
    </xf>
    <xf numFmtId="174" fontId="26" fillId="0" borderId="0" xfId="201" applyNumberFormat="1" applyFont="1" applyFill="1" applyBorder="1" applyAlignment="1" applyProtection="1">
      <protection hidden="1"/>
    </xf>
    <xf numFmtId="0" fontId="26" fillId="0" borderId="0" xfId="201" applyNumberFormat="1" applyFont="1" applyFill="1" applyBorder="1" applyAlignment="1" applyProtection="1">
      <alignment horizontal="center"/>
      <protection hidden="1"/>
    </xf>
    <xf numFmtId="0" fontId="26" fillId="0" borderId="1" xfId="201" applyNumberFormat="1" applyFont="1" applyFill="1" applyBorder="1" applyAlignment="1" applyProtection="1">
      <alignment horizontal="center"/>
      <protection hidden="1"/>
    </xf>
    <xf numFmtId="0" fontId="26" fillId="0" borderId="0" xfId="201" applyNumberFormat="1" applyFont="1" applyFill="1" applyBorder="1" applyAlignment="1" applyProtection="1">
      <alignment horizontal="center" vertical="center" wrapText="1"/>
      <protection hidden="1"/>
    </xf>
    <xf numFmtId="0" fontId="26" fillId="0" borderId="1" xfId="201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201" applyFont="1" applyFill="1" applyBorder="1" applyProtection="1">
      <protection hidden="1"/>
    </xf>
    <xf numFmtId="0" fontId="20" fillId="0" borderId="0" xfId="201" applyNumberFormat="1" applyFont="1" applyFill="1" applyBorder="1" applyAlignment="1" applyProtection="1">
      <alignment horizontal="centerContinuous"/>
      <protection hidden="1"/>
    </xf>
    <xf numFmtId="0" fontId="20" fillId="0" borderId="0" xfId="201" applyNumberFormat="1" applyFont="1" applyFill="1" applyBorder="1" applyAlignment="1" applyProtection="1">
      <alignment horizontal="center" vertical="center"/>
      <protection hidden="1"/>
    </xf>
    <xf numFmtId="0" fontId="43" fillId="0" borderId="0" xfId="201" applyFont="1" applyBorder="1" applyAlignment="1" applyProtection="1">
      <alignment horizontal="right"/>
      <protection hidden="1"/>
    </xf>
    <xf numFmtId="0" fontId="3" fillId="0" borderId="0" xfId="201" applyBorder="1" applyProtection="1">
      <protection hidden="1"/>
    </xf>
    <xf numFmtId="0" fontId="20" fillId="0" borderId="0" xfId="201" applyNumberFormat="1" applyFont="1" applyFill="1" applyBorder="1" applyAlignment="1" applyProtection="1">
      <alignment horizontal="center" vertical="top"/>
      <protection hidden="1"/>
    </xf>
    <xf numFmtId="0" fontId="20" fillId="0" borderId="0" xfId="201" applyNumberFormat="1" applyFont="1" applyFill="1" applyBorder="1" applyAlignment="1" applyProtection="1">
      <alignment vertical="top" wrapText="1"/>
      <protection hidden="1"/>
    </xf>
    <xf numFmtId="0" fontId="20" fillId="0" borderId="0" xfId="201" applyNumberFormat="1" applyFont="1" applyFill="1" applyBorder="1" applyAlignment="1" applyProtection="1">
      <alignment vertical="top"/>
      <protection hidden="1"/>
    </xf>
    <xf numFmtId="0" fontId="20" fillId="0" borderId="0" xfId="201" applyFont="1" applyBorder="1" applyAlignment="1" applyProtection="1">
      <alignment horizontal="right"/>
      <protection hidden="1"/>
    </xf>
    <xf numFmtId="0" fontId="20" fillId="0" borderId="0" xfId="201" applyNumberFormat="1" applyFont="1" applyFill="1" applyBorder="1" applyAlignment="1" applyProtection="1">
      <alignment horizontal="right"/>
      <protection hidden="1"/>
    </xf>
    <xf numFmtId="0" fontId="26" fillId="0" borderId="0" xfId="201" applyNumberFormat="1" applyFont="1" applyFill="1" applyBorder="1" applyAlignment="1" applyProtection="1">
      <alignment vertical="top" wrapText="1"/>
      <protection hidden="1"/>
    </xf>
    <xf numFmtId="0" fontId="20" fillId="0" borderId="0" xfId="201" applyNumberFormat="1" applyFont="1" applyFill="1" applyBorder="1" applyAlignment="1" applyProtection="1">
      <alignment horizontal="centerContinuous" vertical="top"/>
      <protection hidden="1"/>
    </xf>
    <xf numFmtId="0" fontId="26" fillId="0" borderId="0" xfId="201" applyNumberFormat="1" applyFont="1" applyFill="1" applyBorder="1" applyAlignment="1" applyProtection="1">
      <alignment horizontal="centerContinuous" vertical="top"/>
      <protection hidden="1"/>
    </xf>
    <xf numFmtId="0" fontId="20" fillId="0" borderId="0" xfId="201" applyNumberFormat="1" applyFont="1" applyFill="1" applyBorder="1" applyAlignment="1" applyProtection="1">
      <alignment horizontal="right" vertical="top"/>
      <protection hidden="1"/>
    </xf>
    <xf numFmtId="0" fontId="20" fillId="0" borderId="0" xfId="201" applyNumberFormat="1" applyFont="1" applyFill="1" applyBorder="1" applyAlignment="1" applyProtection="1">
      <alignment horizontal="right" vertical="top" wrapText="1"/>
      <protection hidden="1"/>
    </xf>
    <xf numFmtId="0" fontId="20" fillId="0" borderId="0" xfId="201" applyNumberFormat="1" applyFont="1" applyFill="1" applyBorder="1" applyAlignment="1" applyProtection="1">
      <alignment horizontal="right" vertical="center"/>
      <protection hidden="1"/>
    </xf>
    <xf numFmtId="170" fontId="20" fillId="0" borderId="0" xfId="201" applyNumberFormat="1" applyFont="1" applyFill="1" applyBorder="1" applyAlignment="1" applyProtection="1">
      <protection hidden="1"/>
    </xf>
    <xf numFmtId="170" fontId="26" fillId="0" borderId="0" xfId="201" applyNumberFormat="1" applyFont="1" applyBorder="1" applyProtection="1">
      <protection hidden="1"/>
    </xf>
    <xf numFmtId="0" fontId="44" fillId="0" borderId="0" xfId="201" applyFont="1" applyBorder="1" applyAlignment="1" applyProtection="1">
      <alignment horizontal="right"/>
      <protection hidden="1"/>
    </xf>
    <xf numFmtId="0" fontId="4" fillId="0" borderId="0" xfId="201" applyFont="1" applyBorder="1" applyProtection="1">
      <protection hidden="1"/>
    </xf>
    <xf numFmtId="0" fontId="4" fillId="0" borderId="0" xfId="201" applyFont="1" applyBorder="1" applyAlignment="1" applyProtection="1">
      <alignment horizontal="right"/>
      <protection hidden="1"/>
    </xf>
    <xf numFmtId="171" fontId="3" fillId="0" borderId="0" xfId="201" applyNumberFormat="1" applyBorder="1" applyProtection="1">
      <protection hidden="1"/>
    </xf>
    <xf numFmtId="177" fontId="20" fillId="0" borderId="0" xfId="201" applyNumberFormat="1" applyFont="1" applyFill="1" applyBorder="1" applyAlignment="1" applyProtection="1">
      <protection hidden="1"/>
    </xf>
    <xf numFmtId="0" fontId="26" fillId="0" borderId="0" xfId="201" applyFont="1" applyBorder="1" applyProtection="1">
      <protection hidden="1"/>
    </xf>
    <xf numFmtId="49" fontId="26" fillId="0" borderId="1" xfId="201" applyNumberFormat="1" applyFont="1" applyFill="1" applyBorder="1" applyAlignment="1" applyProtection="1">
      <alignment horizontal="center"/>
      <protection hidden="1"/>
    </xf>
    <xf numFmtId="49" fontId="26" fillId="0" borderId="1" xfId="201" applyNumberFormat="1" applyFont="1" applyFill="1" applyBorder="1" applyAlignment="1" applyProtection="1">
      <alignment horizontal="center" vertical="center" wrapText="1"/>
      <protection hidden="1"/>
    </xf>
    <xf numFmtId="171" fontId="26" fillId="0" borderId="1" xfId="201" applyNumberFormat="1" applyFont="1" applyFill="1" applyBorder="1" applyAlignment="1" applyProtection="1">
      <alignment horizontal="center" vertical="center" wrapText="1"/>
      <protection hidden="1"/>
    </xf>
    <xf numFmtId="49" fontId="20" fillId="0" borderId="0" xfId="201" applyNumberFormat="1" applyFont="1" applyFill="1" applyBorder="1" applyAlignment="1" applyProtection="1">
      <alignment horizontal="centerContinuous" vertical="top"/>
      <protection hidden="1"/>
    </xf>
    <xf numFmtId="171" fontId="20" fillId="0" borderId="0" xfId="201" applyNumberFormat="1" applyFont="1" applyFill="1" applyBorder="1" applyAlignment="1" applyProtection="1">
      <alignment horizontal="centerContinuous" vertical="top"/>
      <protection hidden="1"/>
    </xf>
    <xf numFmtId="0" fontId="20" fillId="0" borderId="0" xfId="201" applyNumberFormat="1" applyFont="1" applyFill="1" applyBorder="1" applyAlignment="1" applyProtection="1">
      <alignment horizontal="centerContinuous" vertical="top" wrapText="1"/>
      <protection hidden="1"/>
    </xf>
    <xf numFmtId="49" fontId="4" fillId="0" borderId="0" xfId="201" applyNumberFormat="1" applyFont="1" applyBorder="1" applyProtection="1">
      <protection hidden="1"/>
    </xf>
    <xf numFmtId="171" fontId="4" fillId="0" borderId="0" xfId="201" applyNumberFormat="1" applyFont="1" applyBorder="1" applyProtection="1">
      <protection hidden="1"/>
    </xf>
    <xf numFmtId="49" fontId="20" fillId="0" borderId="0" xfId="201" applyNumberFormat="1" applyFont="1" applyFill="1" applyBorder="1" applyAlignment="1" applyProtection="1">
      <alignment horizontal="right"/>
      <protection hidden="1"/>
    </xf>
    <xf numFmtId="171" fontId="20" fillId="0" borderId="0" xfId="201" applyNumberFormat="1" applyFont="1" applyFill="1" applyBorder="1" applyAlignment="1" applyProtection="1">
      <alignment horizontal="right"/>
      <protection hidden="1"/>
    </xf>
    <xf numFmtId="0" fontId="4" fillId="0" borderId="0" xfId="201" applyNumberFormat="1" applyFont="1" applyFill="1" applyBorder="1" applyAlignment="1" applyProtection="1">
      <alignment horizontal="right"/>
      <protection hidden="1"/>
    </xf>
    <xf numFmtId="49" fontId="20" fillId="0" borderId="0" xfId="201" applyNumberFormat="1" applyFont="1" applyFill="1" applyBorder="1" applyAlignment="1" applyProtection="1">
      <alignment vertical="top" wrapText="1"/>
      <protection hidden="1"/>
    </xf>
    <xf numFmtId="49" fontId="20" fillId="0" borderId="0" xfId="201" applyNumberFormat="1" applyFont="1" applyFill="1" applyBorder="1" applyAlignment="1" applyProtection="1">
      <alignment horizontal="right" vertical="top" wrapText="1"/>
      <protection hidden="1"/>
    </xf>
    <xf numFmtId="171" fontId="20" fillId="0" borderId="0" xfId="201" applyNumberFormat="1" applyFont="1" applyFill="1" applyBorder="1" applyAlignment="1" applyProtection="1">
      <alignment horizontal="right" vertical="top" wrapText="1"/>
      <protection hidden="1"/>
    </xf>
    <xf numFmtId="0" fontId="4" fillId="0" borderId="0" xfId="201" applyNumberFormat="1" applyFont="1" applyFill="1" applyBorder="1" applyAlignment="1" applyProtection="1">
      <alignment horizontal="right" vertical="top"/>
      <protection hidden="1"/>
    </xf>
    <xf numFmtId="171" fontId="20" fillId="0" borderId="0" xfId="201" applyNumberFormat="1" applyFont="1" applyFill="1" applyBorder="1" applyAlignment="1" applyProtection="1">
      <alignment vertical="top" wrapText="1"/>
      <protection hidden="1"/>
    </xf>
    <xf numFmtId="0" fontId="4" fillId="0" borderId="0" xfId="201" applyNumberFormat="1" applyFont="1" applyFill="1" applyBorder="1" applyAlignment="1" applyProtection="1">
      <alignment horizontal="right" vertical="center"/>
      <protection hidden="1"/>
    </xf>
    <xf numFmtId="49" fontId="20" fillId="0" borderId="0" xfId="201" applyNumberFormat="1" applyFont="1" applyFill="1" applyBorder="1" applyAlignment="1" applyProtection="1">
      <protection hidden="1"/>
    </xf>
    <xf numFmtId="0" fontId="24" fillId="0" borderId="0" xfId="201" applyFont="1" applyBorder="1" applyAlignment="1" applyProtection="1">
      <alignment horizontal="right"/>
      <protection hidden="1"/>
    </xf>
    <xf numFmtId="0" fontId="20" fillId="0" borderId="0" xfId="201" applyNumberFormat="1" applyFont="1" applyFill="1" applyBorder="1" applyAlignment="1" applyProtection="1">
      <alignment horizontal="center" vertical="top" wrapText="1"/>
      <protection hidden="1"/>
    </xf>
    <xf numFmtId="0" fontId="20" fillId="0" borderId="0" xfId="201" applyNumberFormat="1" applyFont="1" applyFill="1" applyBorder="1" applyAlignment="1" applyProtection="1">
      <alignment horizontal="center"/>
      <protection hidden="1"/>
    </xf>
    <xf numFmtId="0" fontId="4" fillId="0" borderId="0" xfId="201" applyFont="1" applyBorder="1" applyAlignment="1" applyProtection="1">
      <alignment horizontal="center"/>
      <protection hidden="1"/>
    </xf>
    <xf numFmtId="175" fontId="20" fillId="0" borderId="0" xfId="201" applyNumberFormat="1" applyFont="1" applyFill="1" applyBorder="1" applyAlignment="1" applyProtection="1">
      <protection hidden="1"/>
    </xf>
    <xf numFmtId="178" fontId="20" fillId="0" borderId="0" xfId="201" applyNumberFormat="1" applyFont="1" applyFill="1" applyBorder="1" applyAlignment="1" applyProtection="1">
      <protection hidden="1"/>
    </xf>
    <xf numFmtId="0" fontId="26" fillId="0" borderId="0" xfId="201" applyNumberFormat="1" applyFont="1" applyFill="1" applyBorder="1" applyAlignment="1" applyProtection="1">
      <alignment horizontal="centerContinuous" vertical="top" wrapText="1"/>
      <protection hidden="1"/>
    </xf>
    <xf numFmtId="0" fontId="8" fillId="0" borderId="0" xfId="201" applyNumberFormat="1" applyFont="1" applyFill="1" applyBorder="1" applyAlignment="1" applyProtection="1">
      <alignment horizontal="centerContinuous" vertical="top"/>
      <protection hidden="1"/>
    </xf>
    <xf numFmtId="0" fontId="45" fillId="0" borderId="0" xfId="201" applyNumberFormat="1" applyFont="1" applyFill="1" applyBorder="1" applyAlignment="1" applyProtection="1">
      <alignment horizontal="centerContinuous" vertical="top"/>
      <protection hidden="1"/>
    </xf>
    <xf numFmtId="0" fontId="8" fillId="0" borderId="0" xfId="201" applyNumberFormat="1" applyFont="1" applyFill="1" applyBorder="1" applyAlignment="1" applyProtection="1">
      <alignment horizontal="right"/>
      <protection hidden="1"/>
    </xf>
    <xf numFmtId="0" fontId="8" fillId="0" borderId="0" xfId="201" applyNumberFormat="1" applyFont="1" applyFill="1" applyBorder="1" applyAlignment="1" applyProtection="1">
      <alignment horizontal="right" vertical="top" wrapText="1"/>
      <protection hidden="1"/>
    </xf>
    <xf numFmtId="0" fontId="8" fillId="0" borderId="0" xfId="201" applyNumberFormat="1" applyFont="1" applyFill="1" applyBorder="1" applyAlignment="1" applyProtection="1">
      <alignment vertical="top" wrapText="1"/>
      <protection hidden="1"/>
    </xf>
    <xf numFmtId="0" fontId="3" fillId="0" borderId="0" xfId="201" applyNumberFormat="1" applyFont="1" applyFill="1" applyBorder="1" applyAlignment="1" applyProtection="1">
      <alignment horizontal="centerContinuous"/>
      <protection hidden="1"/>
    </xf>
    <xf numFmtId="0" fontId="41" fillId="0" borderId="0" xfId="201" applyNumberFormat="1" applyFont="1" applyFill="1" applyBorder="1" applyAlignment="1" applyProtection="1">
      <alignment horizontal="centerContinuous" vertical="center"/>
      <protection hidden="1"/>
    </xf>
    <xf numFmtId="0" fontId="41" fillId="0" borderId="0" xfId="201" applyNumberFormat="1" applyFont="1" applyFill="1" applyBorder="1" applyAlignment="1" applyProtection="1">
      <protection hidden="1"/>
    </xf>
    <xf numFmtId="0" fontId="45" fillId="0" borderId="0" xfId="201" applyNumberFormat="1" applyFont="1" applyFill="1" applyBorder="1" applyAlignment="1" applyProtection="1">
      <protection hidden="1"/>
    </xf>
    <xf numFmtId="0" fontId="26" fillId="0" borderId="0" xfId="201" applyNumberFormat="1" applyFont="1" applyFill="1" applyBorder="1" applyAlignment="1" applyProtection="1">
      <alignment horizontal="centerContinuous" vertical="center"/>
      <protection hidden="1"/>
    </xf>
    <xf numFmtId="0" fontId="12" fillId="0" borderId="0" xfId="201" applyFont="1" applyBorder="1" applyAlignment="1" applyProtection="1">
      <alignment horizontal="right"/>
      <protection hidden="1"/>
    </xf>
    <xf numFmtId="0" fontId="12" fillId="0" borderId="0" xfId="201" applyNumberFormat="1" applyFont="1" applyFill="1" applyBorder="1" applyAlignment="1" applyProtection="1">
      <alignment horizontal="right" vertical="center"/>
      <protection hidden="1"/>
    </xf>
    <xf numFmtId="0" fontId="12" fillId="0" borderId="0" xfId="201" applyNumberFormat="1" applyFont="1" applyFill="1" applyBorder="1" applyAlignment="1" applyProtection="1">
      <alignment horizontal="right" vertical="top"/>
      <protection hidden="1"/>
    </xf>
    <xf numFmtId="0" fontId="12" fillId="0" borderId="0" xfId="201" applyNumberFormat="1" applyFont="1" applyFill="1" applyBorder="1" applyAlignment="1" applyProtection="1">
      <alignment horizontal="right"/>
      <protection hidden="1"/>
    </xf>
    <xf numFmtId="3" fontId="6" fillId="0" borderId="1" xfId="1" applyNumberFormat="1" applyFont="1" applyFill="1" applyBorder="1" applyAlignment="1">
      <alignment horizontal="center" wrapText="1"/>
    </xf>
    <xf numFmtId="3" fontId="6" fillId="0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4" fontId="33" fillId="0" borderId="1" xfId="0" applyNumberFormat="1" applyFont="1" applyBorder="1" applyAlignment="1">
      <alignment horizontal="center" vertical="center"/>
    </xf>
    <xf numFmtId="3" fontId="3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1" xfId="7" applyFont="1" applyFill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7" fillId="0" borderId="3" xfId="0" applyFont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2" fillId="2" borderId="1" xfId="4" applyFont="1" applyFill="1" applyBorder="1" applyAlignment="1">
      <alignment horizontal="left" vertical="center" wrapText="1"/>
    </xf>
    <xf numFmtId="166" fontId="11" fillId="0" borderId="0" xfId="4" applyNumberFormat="1" applyFont="1" applyFill="1" applyAlignment="1">
      <alignment horizontal="center"/>
    </xf>
    <xf numFmtId="0" fontId="11" fillId="0" borderId="0" xfId="4" applyFont="1" applyFill="1" applyAlignment="1">
      <alignment horizontal="center"/>
    </xf>
    <xf numFmtId="0" fontId="12" fillId="0" borderId="0" xfId="0" applyFont="1" applyFill="1" applyAlignment="1">
      <alignment horizontal="right"/>
    </xf>
    <xf numFmtId="0" fontId="22" fillId="0" borderId="9" xfId="4" applyFont="1" applyFill="1" applyBorder="1" applyAlignment="1">
      <alignment horizontal="left" vertical="center" wrapText="1"/>
    </xf>
    <xf numFmtId="0" fontId="22" fillId="0" borderId="8" xfId="4" applyFont="1" applyFill="1" applyBorder="1" applyAlignment="1">
      <alignment horizontal="left" vertical="center" wrapText="1"/>
    </xf>
    <xf numFmtId="0" fontId="5" fillId="0" borderId="1" xfId="4" applyFont="1" applyFill="1" applyBorder="1" applyAlignment="1">
      <alignment horizontal="center" vertical="center" wrapText="1"/>
    </xf>
    <xf numFmtId="174" fontId="20" fillId="0" borderId="0" xfId="201" applyNumberFormat="1" applyFont="1" applyFill="1" applyBorder="1" applyAlignment="1" applyProtection="1">
      <alignment wrapText="1"/>
      <protection hidden="1"/>
    </xf>
    <xf numFmtId="171" fontId="20" fillId="0" borderId="0" xfId="201" applyNumberFormat="1" applyFont="1" applyFill="1" applyBorder="1" applyAlignment="1" applyProtection="1">
      <protection hidden="1"/>
    </xf>
    <xf numFmtId="170" fontId="20" fillId="0" borderId="0" xfId="201" applyNumberFormat="1" applyFont="1" applyFill="1" applyBorder="1" applyAlignment="1" applyProtection="1">
      <protection hidden="1"/>
    </xf>
    <xf numFmtId="0" fontId="11" fillId="0" borderId="0" xfId="201" applyNumberFormat="1" applyFont="1" applyFill="1" applyBorder="1" applyAlignment="1" applyProtection="1">
      <alignment horizontal="center" vertical="top" wrapText="1"/>
      <protection hidden="1"/>
    </xf>
    <xf numFmtId="175" fontId="20" fillId="0" borderId="0" xfId="201" applyNumberFormat="1" applyFont="1" applyFill="1" applyBorder="1" applyAlignment="1" applyProtection="1">
      <protection hidden="1"/>
    </xf>
    <xf numFmtId="177" fontId="20" fillId="0" borderId="0" xfId="201" applyNumberFormat="1" applyFont="1" applyFill="1" applyBorder="1" applyAlignment="1" applyProtection="1">
      <alignment wrapText="1"/>
      <protection hidden="1"/>
    </xf>
    <xf numFmtId="0" fontId="11" fillId="0" borderId="0" xfId="201" applyNumberFormat="1" applyFont="1" applyFill="1" applyBorder="1" applyAlignment="1" applyProtection="1">
      <alignment horizontal="center"/>
      <protection hidden="1"/>
    </xf>
    <xf numFmtId="0" fontId="11" fillId="0" borderId="0" xfId="201" applyNumberFormat="1" applyFont="1" applyFill="1" applyBorder="1" applyAlignment="1" applyProtection="1">
      <alignment horizontal="center" vertical="center" wrapText="1"/>
      <protection hidden="1"/>
    </xf>
    <xf numFmtId="178" fontId="20" fillId="0" borderId="0" xfId="201" applyNumberFormat="1" applyFont="1" applyFill="1" applyBorder="1" applyAlignment="1" applyProtection="1">
      <alignment wrapText="1"/>
      <protection hidden="1"/>
    </xf>
    <xf numFmtId="0" fontId="11" fillId="0" borderId="0" xfId="0" applyFont="1" applyAlignment="1">
      <alignment horizontal="center" wrapText="1"/>
    </xf>
    <xf numFmtId="0" fontId="11" fillId="0" borderId="0" xfId="57" applyFont="1" applyAlignment="1">
      <alignment horizontal="center"/>
    </xf>
    <xf numFmtId="0" fontId="11" fillId="0" borderId="0" xfId="57" applyFont="1" applyAlignment="1">
      <alignment horizontal="center" wrapText="1"/>
    </xf>
    <xf numFmtId="0" fontId="11" fillId="0" borderId="0" xfId="1" applyFont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199" applyFont="1" applyAlignment="1">
      <alignment horizontal="center"/>
    </xf>
    <xf numFmtId="0" fontId="11" fillId="0" borderId="0" xfId="199" applyFont="1" applyFill="1" applyAlignment="1">
      <alignment horizontal="center" wrapText="1"/>
    </xf>
  </cellXfs>
  <cellStyles count="236">
    <cellStyle name="Обычный" xfId="0" builtinId="0"/>
    <cellStyle name="Обычный 10" xfId="201" xr:uid="{00000000-0005-0000-0000-000001000000}"/>
    <cellStyle name="Обычный 11" xfId="202" xr:uid="{00000000-0005-0000-0000-000002000000}"/>
    <cellStyle name="Обычный 12" xfId="203" xr:uid="{00000000-0005-0000-0000-000003000000}"/>
    <cellStyle name="Обычный 2" xfId="1" xr:uid="{00000000-0005-0000-0000-000004000000}"/>
    <cellStyle name="Обычный 2 10" xfId="20" xr:uid="{00000000-0005-0000-0000-000005000000}"/>
    <cellStyle name="Обычный 2 10 2" xfId="199" xr:uid="{00000000-0005-0000-0000-000006000000}"/>
    <cellStyle name="Обычный 2 100" xfId="180" xr:uid="{00000000-0005-0000-0000-000007000000}"/>
    <cellStyle name="Обычный 2 101" xfId="181" xr:uid="{00000000-0005-0000-0000-000008000000}"/>
    <cellStyle name="Обычный 2 102" xfId="182" xr:uid="{00000000-0005-0000-0000-000009000000}"/>
    <cellStyle name="Обычный 2 103" xfId="183" xr:uid="{00000000-0005-0000-0000-00000A000000}"/>
    <cellStyle name="Обычный 2 104" xfId="184" xr:uid="{00000000-0005-0000-0000-00000B000000}"/>
    <cellStyle name="Обычный 2 105" xfId="185" xr:uid="{00000000-0005-0000-0000-00000C000000}"/>
    <cellStyle name="Обычный 2 106" xfId="186" xr:uid="{00000000-0005-0000-0000-00000D000000}"/>
    <cellStyle name="Обычный 2 107" xfId="187" xr:uid="{00000000-0005-0000-0000-00000E000000}"/>
    <cellStyle name="Обычный 2 108" xfId="188" xr:uid="{00000000-0005-0000-0000-00000F000000}"/>
    <cellStyle name="Обычный 2 109" xfId="189" xr:uid="{00000000-0005-0000-0000-000010000000}"/>
    <cellStyle name="Обычный 2 11" xfId="18" xr:uid="{00000000-0005-0000-0000-000011000000}"/>
    <cellStyle name="Обычный 2 110" xfId="190" xr:uid="{00000000-0005-0000-0000-000012000000}"/>
    <cellStyle name="Обычный 2 111" xfId="191" xr:uid="{00000000-0005-0000-0000-000013000000}"/>
    <cellStyle name="Обычный 2 112" xfId="192" xr:uid="{00000000-0005-0000-0000-000014000000}"/>
    <cellStyle name="Обычный 2 113" xfId="193" xr:uid="{00000000-0005-0000-0000-000015000000}"/>
    <cellStyle name="Обычный 2 114" xfId="194" xr:uid="{00000000-0005-0000-0000-000016000000}"/>
    <cellStyle name="Обычный 2 115" xfId="195" xr:uid="{00000000-0005-0000-0000-000017000000}"/>
    <cellStyle name="Обычный 2 116" xfId="196" xr:uid="{00000000-0005-0000-0000-000018000000}"/>
    <cellStyle name="Обычный 2 117" xfId="200" xr:uid="{00000000-0005-0000-0000-000019000000}"/>
    <cellStyle name="Обычный 2 118" xfId="204" xr:uid="{00000000-0005-0000-0000-00001A000000}"/>
    <cellStyle name="Обычный 2 119" xfId="205" xr:uid="{00000000-0005-0000-0000-00001B000000}"/>
    <cellStyle name="Обычный 2 12" xfId="9" xr:uid="{00000000-0005-0000-0000-00001C000000}"/>
    <cellStyle name="Обычный 2 120" xfId="206" xr:uid="{00000000-0005-0000-0000-00001D000000}"/>
    <cellStyle name="Обычный 2 121" xfId="207" xr:uid="{00000000-0005-0000-0000-00001E000000}"/>
    <cellStyle name="Обычный 2 122" xfId="215" xr:uid="{00000000-0005-0000-0000-00001F000000}"/>
    <cellStyle name="Обычный 2 123" xfId="216" xr:uid="{00000000-0005-0000-0000-000020000000}"/>
    <cellStyle name="Обычный 2 124" xfId="217" xr:uid="{00000000-0005-0000-0000-000021000000}"/>
    <cellStyle name="Обычный 2 125" xfId="218" xr:uid="{00000000-0005-0000-0000-000022000000}"/>
    <cellStyle name="Обычный 2 126" xfId="219" xr:uid="{00000000-0005-0000-0000-000023000000}"/>
    <cellStyle name="Обычный 2 127" xfId="225" xr:uid="{00000000-0005-0000-0000-000024000000}"/>
    <cellStyle name="Обычный 2 128" xfId="226" xr:uid="{00000000-0005-0000-0000-000025000000}"/>
    <cellStyle name="Обычный 2 129" xfId="227" xr:uid="{00000000-0005-0000-0000-000026000000}"/>
    <cellStyle name="Обычный 2 13" xfId="8" xr:uid="{00000000-0005-0000-0000-000027000000}"/>
    <cellStyle name="Обычный 2 130" xfId="228" xr:uid="{00000000-0005-0000-0000-000028000000}"/>
    <cellStyle name="Обычный 2 131" xfId="229" xr:uid="{00000000-0005-0000-0000-000029000000}"/>
    <cellStyle name="Обычный 2 132" xfId="235" xr:uid="{00000000-0005-0000-0000-00002A000000}"/>
    <cellStyle name="Обычный 2 14" xfId="19" xr:uid="{00000000-0005-0000-0000-00002B000000}"/>
    <cellStyle name="Обычный 2 14 2" xfId="57" xr:uid="{00000000-0005-0000-0000-00002C000000}"/>
    <cellStyle name="Обычный 2 15" xfId="21" xr:uid="{00000000-0005-0000-0000-00002D000000}"/>
    <cellStyle name="Обычный 2 16" xfId="22" xr:uid="{00000000-0005-0000-0000-00002E000000}"/>
    <cellStyle name="Обычный 2 17" xfId="23" xr:uid="{00000000-0005-0000-0000-00002F000000}"/>
    <cellStyle name="Обычный 2 18" xfId="24" xr:uid="{00000000-0005-0000-0000-000030000000}"/>
    <cellStyle name="Обычный 2 19" xfId="25" xr:uid="{00000000-0005-0000-0000-000031000000}"/>
    <cellStyle name="Обычный 2 2" xfId="7" xr:uid="{00000000-0005-0000-0000-000032000000}"/>
    <cellStyle name="Обычный 2 2 2" xfId="17" xr:uid="{00000000-0005-0000-0000-000033000000}"/>
    <cellStyle name="Обычный 2 2 3" xfId="48" xr:uid="{00000000-0005-0000-0000-000034000000}"/>
    <cellStyle name="Обычный 2 20" xfId="26" xr:uid="{00000000-0005-0000-0000-000035000000}"/>
    <cellStyle name="Обычный 2 21" xfId="27" xr:uid="{00000000-0005-0000-0000-000036000000}"/>
    <cellStyle name="Обычный 2 22" xfId="28" xr:uid="{00000000-0005-0000-0000-000037000000}"/>
    <cellStyle name="Обычный 2 23" xfId="29" xr:uid="{00000000-0005-0000-0000-000038000000}"/>
    <cellStyle name="Обычный 2 24" xfId="30" xr:uid="{00000000-0005-0000-0000-000039000000}"/>
    <cellStyle name="Обычный 2 25" xfId="31" xr:uid="{00000000-0005-0000-0000-00003A000000}"/>
    <cellStyle name="Обычный 2 26" xfId="45" xr:uid="{00000000-0005-0000-0000-00003B000000}"/>
    <cellStyle name="Обычный 2 27" xfId="47" xr:uid="{00000000-0005-0000-0000-00003C000000}"/>
    <cellStyle name="Обычный 2 28" xfId="46" xr:uid="{00000000-0005-0000-0000-00003D000000}"/>
    <cellStyle name="Обычный 2 29" xfId="58" xr:uid="{00000000-0005-0000-0000-00003E000000}"/>
    <cellStyle name="Обычный 2 3" xfId="16" xr:uid="{00000000-0005-0000-0000-00003F000000}"/>
    <cellStyle name="Обычный 2 3 2" xfId="51" xr:uid="{00000000-0005-0000-0000-000040000000}"/>
    <cellStyle name="Обычный 2 30" xfId="60" xr:uid="{00000000-0005-0000-0000-000041000000}"/>
    <cellStyle name="Обычный 2 31" xfId="61" xr:uid="{00000000-0005-0000-0000-000042000000}"/>
    <cellStyle name="Обычный 2 32" xfId="62" xr:uid="{00000000-0005-0000-0000-000043000000}"/>
    <cellStyle name="Обычный 2 33" xfId="63" xr:uid="{00000000-0005-0000-0000-000044000000}"/>
    <cellStyle name="Обычный 2 34" xfId="64" xr:uid="{00000000-0005-0000-0000-000045000000}"/>
    <cellStyle name="Обычный 2 35" xfId="65" xr:uid="{00000000-0005-0000-0000-000046000000}"/>
    <cellStyle name="Обычный 2 36" xfId="66" xr:uid="{00000000-0005-0000-0000-000047000000}"/>
    <cellStyle name="Обычный 2 37" xfId="67" xr:uid="{00000000-0005-0000-0000-000048000000}"/>
    <cellStyle name="Обычный 2 38" xfId="68" xr:uid="{00000000-0005-0000-0000-000049000000}"/>
    <cellStyle name="Обычный 2 39" xfId="69" xr:uid="{00000000-0005-0000-0000-00004A000000}"/>
    <cellStyle name="Обычный 2 4" xfId="15" xr:uid="{00000000-0005-0000-0000-00004B000000}"/>
    <cellStyle name="Обычный 2 4 2" xfId="50" xr:uid="{00000000-0005-0000-0000-00004C000000}"/>
    <cellStyle name="Обычный 2 40" xfId="70" xr:uid="{00000000-0005-0000-0000-00004D000000}"/>
    <cellStyle name="Обычный 2 41" xfId="71" xr:uid="{00000000-0005-0000-0000-00004E000000}"/>
    <cellStyle name="Обычный 2 42" xfId="72" xr:uid="{00000000-0005-0000-0000-00004F000000}"/>
    <cellStyle name="Обычный 2 43" xfId="74" xr:uid="{00000000-0005-0000-0000-000050000000}"/>
    <cellStyle name="Обычный 2 44" xfId="75" xr:uid="{00000000-0005-0000-0000-000051000000}"/>
    <cellStyle name="Обычный 2 45" xfId="76" xr:uid="{00000000-0005-0000-0000-000052000000}"/>
    <cellStyle name="Обычный 2 46" xfId="77" xr:uid="{00000000-0005-0000-0000-000053000000}"/>
    <cellStyle name="Обычный 2 47" xfId="78" xr:uid="{00000000-0005-0000-0000-000054000000}"/>
    <cellStyle name="Обычный 2 48" xfId="79" xr:uid="{00000000-0005-0000-0000-000055000000}"/>
    <cellStyle name="Обычный 2 49" xfId="81" xr:uid="{00000000-0005-0000-0000-000056000000}"/>
    <cellStyle name="Обычный 2 5" xfId="14" xr:uid="{00000000-0005-0000-0000-000057000000}"/>
    <cellStyle name="Обычный 2 5 2" xfId="49" xr:uid="{00000000-0005-0000-0000-000058000000}"/>
    <cellStyle name="Обычный 2 50" xfId="82" xr:uid="{00000000-0005-0000-0000-000059000000}"/>
    <cellStyle name="Обычный 2 51" xfId="83" xr:uid="{00000000-0005-0000-0000-00005A000000}"/>
    <cellStyle name="Обычный 2 52" xfId="84" xr:uid="{00000000-0005-0000-0000-00005B000000}"/>
    <cellStyle name="Обычный 2 53" xfId="89" xr:uid="{00000000-0005-0000-0000-00005C000000}"/>
    <cellStyle name="Обычный 2 54" xfId="91" xr:uid="{00000000-0005-0000-0000-00005D000000}"/>
    <cellStyle name="Обычный 2 55" xfId="92" xr:uid="{00000000-0005-0000-0000-00005E000000}"/>
    <cellStyle name="Обычный 2 56" xfId="93" xr:uid="{00000000-0005-0000-0000-00005F000000}"/>
    <cellStyle name="Обычный 2 57" xfId="95" xr:uid="{00000000-0005-0000-0000-000060000000}"/>
    <cellStyle name="Обычный 2 57 2" xfId="108" xr:uid="{00000000-0005-0000-0000-000061000000}"/>
    <cellStyle name="Обычный 2 58" xfId="96" xr:uid="{00000000-0005-0000-0000-000062000000}"/>
    <cellStyle name="Обычный 2 59" xfId="97" xr:uid="{00000000-0005-0000-0000-000063000000}"/>
    <cellStyle name="Обычный 2 6" xfId="13" xr:uid="{00000000-0005-0000-0000-000064000000}"/>
    <cellStyle name="Обычный 2 60" xfId="98" xr:uid="{00000000-0005-0000-0000-000065000000}"/>
    <cellStyle name="Обычный 2 61" xfId="99" xr:uid="{00000000-0005-0000-0000-000066000000}"/>
    <cellStyle name="Обычный 2 62" xfId="100" xr:uid="{00000000-0005-0000-0000-000067000000}"/>
    <cellStyle name="Обычный 2 63" xfId="101" xr:uid="{00000000-0005-0000-0000-000068000000}"/>
    <cellStyle name="Обычный 2 64" xfId="102" xr:uid="{00000000-0005-0000-0000-000069000000}"/>
    <cellStyle name="Обычный 2 65" xfId="107" xr:uid="{00000000-0005-0000-0000-00006A000000}"/>
    <cellStyle name="Обычный 2 65 2" xfId="140" xr:uid="{00000000-0005-0000-0000-00006B000000}"/>
    <cellStyle name="Обычный 2 66" xfId="109" xr:uid="{00000000-0005-0000-0000-00006C000000}"/>
    <cellStyle name="Обычный 2 67" xfId="110" xr:uid="{00000000-0005-0000-0000-00006D000000}"/>
    <cellStyle name="Обычный 2 68" xfId="111" xr:uid="{00000000-0005-0000-0000-00006E000000}"/>
    <cellStyle name="Обычный 2 69" xfId="112" xr:uid="{00000000-0005-0000-0000-00006F000000}"/>
    <cellStyle name="Обычный 2 7" xfId="12" xr:uid="{00000000-0005-0000-0000-000070000000}"/>
    <cellStyle name="Обычный 2 70" xfId="113" xr:uid="{00000000-0005-0000-0000-000071000000}"/>
    <cellStyle name="Обычный 2 71" xfId="120" xr:uid="{00000000-0005-0000-0000-000072000000}"/>
    <cellStyle name="Обычный 2 72" xfId="121" xr:uid="{00000000-0005-0000-0000-000073000000}"/>
    <cellStyle name="Обычный 2 73" xfId="122" xr:uid="{00000000-0005-0000-0000-000074000000}"/>
    <cellStyle name="Обычный 2 74" xfId="123" xr:uid="{00000000-0005-0000-0000-000075000000}"/>
    <cellStyle name="Обычный 2 75" xfId="124" xr:uid="{00000000-0005-0000-0000-000076000000}"/>
    <cellStyle name="Обычный 2 76" xfId="125" xr:uid="{00000000-0005-0000-0000-000077000000}"/>
    <cellStyle name="Обычный 2 77" xfId="126" xr:uid="{00000000-0005-0000-0000-000078000000}"/>
    <cellStyle name="Обычный 2 78" xfId="134" xr:uid="{00000000-0005-0000-0000-000079000000}"/>
    <cellStyle name="Обычный 2 79" xfId="135" xr:uid="{00000000-0005-0000-0000-00007A000000}"/>
    <cellStyle name="Обычный 2 8" xfId="11" xr:uid="{00000000-0005-0000-0000-00007B000000}"/>
    <cellStyle name="Обычный 2 80" xfId="136" xr:uid="{00000000-0005-0000-0000-00007C000000}"/>
    <cellStyle name="Обычный 2 81" xfId="141" xr:uid="{00000000-0005-0000-0000-00007D000000}"/>
    <cellStyle name="Обычный 2 82" xfId="142" xr:uid="{00000000-0005-0000-0000-00007E000000}"/>
    <cellStyle name="Обычный 2 83" xfId="143" xr:uid="{00000000-0005-0000-0000-00007F000000}"/>
    <cellStyle name="Обычный 2 84" xfId="144" xr:uid="{00000000-0005-0000-0000-000080000000}"/>
    <cellStyle name="Обычный 2 85" xfId="145" xr:uid="{00000000-0005-0000-0000-000081000000}"/>
    <cellStyle name="Обычный 2 86" xfId="146" xr:uid="{00000000-0005-0000-0000-000082000000}"/>
    <cellStyle name="Обычный 2 87" xfId="147" xr:uid="{00000000-0005-0000-0000-000083000000}"/>
    <cellStyle name="Обычный 2 88" xfId="148" xr:uid="{00000000-0005-0000-0000-000084000000}"/>
    <cellStyle name="Обычный 2 89" xfId="157" xr:uid="{00000000-0005-0000-0000-000085000000}"/>
    <cellStyle name="Обычный 2 89 2" xfId="167" xr:uid="{00000000-0005-0000-0000-000086000000}"/>
    <cellStyle name="Обычный 2 9" xfId="10" xr:uid="{00000000-0005-0000-0000-000087000000}"/>
    <cellStyle name="Обычный 2 90" xfId="159" xr:uid="{00000000-0005-0000-0000-000088000000}"/>
    <cellStyle name="Обычный 2 91" xfId="160" xr:uid="{00000000-0005-0000-0000-000089000000}"/>
    <cellStyle name="Обычный 2 92" xfId="161" xr:uid="{00000000-0005-0000-0000-00008A000000}"/>
    <cellStyle name="Обычный 2 93" xfId="162" xr:uid="{00000000-0005-0000-0000-00008B000000}"/>
    <cellStyle name="Обычный 2 94" xfId="168" xr:uid="{00000000-0005-0000-0000-00008C000000}"/>
    <cellStyle name="Обычный 2 95" xfId="170" xr:uid="{00000000-0005-0000-0000-00008D000000}"/>
    <cellStyle name="Обычный 2 95 2" xfId="171" xr:uid="{00000000-0005-0000-0000-00008E000000}"/>
    <cellStyle name="Обычный 2 96" xfId="172" xr:uid="{00000000-0005-0000-0000-00008F000000}"/>
    <cellStyle name="Обычный 2 97" xfId="173" xr:uid="{00000000-0005-0000-0000-000090000000}"/>
    <cellStyle name="Обычный 2 98" xfId="174" xr:uid="{00000000-0005-0000-0000-000091000000}"/>
    <cellStyle name="Обычный 2 98 2" xfId="197" xr:uid="{00000000-0005-0000-0000-000092000000}"/>
    <cellStyle name="Обычный 2 99" xfId="198" xr:uid="{00000000-0005-0000-0000-000093000000}"/>
    <cellStyle name="Обычный 3" xfId="2" xr:uid="{00000000-0005-0000-0000-000094000000}"/>
    <cellStyle name="Обычный 3 10" xfId="32" xr:uid="{00000000-0005-0000-0000-000095000000}"/>
    <cellStyle name="Обычный 3 11" xfId="33" xr:uid="{00000000-0005-0000-0000-000096000000}"/>
    <cellStyle name="Обычный 3 12" xfId="34" xr:uid="{00000000-0005-0000-0000-000097000000}"/>
    <cellStyle name="Обычный 3 13" xfId="35" xr:uid="{00000000-0005-0000-0000-000098000000}"/>
    <cellStyle name="Обычный 3 14" xfId="52" xr:uid="{00000000-0005-0000-0000-000099000000}"/>
    <cellStyle name="Обычный 3 14 2" xfId="53" xr:uid="{00000000-0005-0000-0000-00009A000000}"/>
    <cellStyle name="Обычный 3 14 2 2" xfId="59" xr:uid="{00000000-0005-0000-0000-00009B000000}"/>
    <cellStyle name="Обычный 3 15" xfId="54" xr:uid="{00000000-0005-0000-0000-00009C000000}"/>
    <cellStyle name="Обычный 3 16" xfId="55" xr:uid="{00000000-0005-0000-0000-00009D000000}"/>
    <cellStyle name="Обычный 3 17" xfId="73" xr:uid="{00000000-0005-0000-0000-00009E000000}"/>
    <cellStyle name="Обычный 3 18" xfId="80" xr:uid="{00000000-0005-0000-0000-00009F000000}"/>
    <cellStyle name="Обычный 3 19" xfId="85" xr:uid="{00000000-0005-0000-0000-0000A0000000}"/>
    <cellStyle name="Обычный 3 2" xfId="36" xr:uid="{00000000-0005-0000-0000-0000A1000000}"/>
    <cellStyle name="Обычный 3 20" xfId="86" xr:uid="{00000000-0005-0000-0000-0000A2000000}"/>
    <cellStyle name="Обычный 3 21" xfId="87" xr:uid="{00000000-0005-0000-0000-0000A3000000}"/>
    <cellStyle name="Обычный 3 22" xfId="88" xr:uid="{00000000-0005-0000-0000-0000A4000000}"/>
    <cellStyle name="Обычный 3 23" xfId="90" xr:uid="{00000000-0005-0000-0000-0000A5000000}"/>
    <cellStyle name="Обычный 3 24" xfId="103" xr:uid="{00000000-0005-0000-0000-0000A6000000}"/>
    <cellStyle name="Обычный 3 25" xfId="104" xr:uid="{00000000-0005-0000-0000-0000A7000000}"/>
    <cellStyle name="Обычный 3 26" xfId="105" xr:uid="{00000000-0005-0000-0000-0000A8000000}"/>
    <cellStyle name="Обычный 3 27" xfId="106" xr:uid="{00000000-0005-0000-0000-0000A9000000}"/>
    <cellStyle name="Обычный 3 28" xfId="114" xr:uid="{00000000-0005-0000-0000-0000AA000000}"/>
    <cellStyle name="Обычный 3 29" xfId="115" xr:uid="{00000000-0005-0000-0000-0000AB000000}"/>
    <cellStyle name="Обычный 3 3" xfId="37" xr:uid="{00000000-0005-0000-0000-0000AC000000}"/>
    <cellStyle name="Обычный 3 30" xfId="116" xr:uid="{00000000-0005-0000-0000-0000AD000000}"/>
    <cellStyle name="Обычный 3 31" xfId="117" xr:uid="{00000000-0005-0000-0000-0000AE000000}"/>
    <cellStyle name="Обычный 3 32" xfId="118" xr:uid="{00000000-0005-0000-0000-0000AF000000}"/>
    <cellStyle name="Обычный 3 33" xfId="119" xr:uid="{00000000-0005-0000-0000-0000B0000000}"/>
    <cellStyle name="Обычный 3 34" xfId="127" xr:uid="{00000000-0005-0000-0000-0000B1000000}"/>
    <cellStyle name="Обычный 3 35" xfId="128" xr:uid="{00000000-0005-0000-0000-0000B2000000}"/>
    <cellStyle name="Обычный 3 36" xfId="129" xr:uid="{00000000-0005-0000-0000-0000B3000000}"/>
    <cellStyle name="Обычный 3 37" xfId="130" xr:uid="{00000000-0005-0000-0000-0000B4000000}"/>
    <cellStyle name="Обычный 3 38" xfId="131" xr:uid="{00000000-0005-0000-0000-0000B5000000}"/>
    <cellStyle name="Обычный 3 39" xfId="132" xr:uid="{00000000-0005-0000-0000-0000B6000000}"/>
    <cellStyle name="Обычный 3 4" xfId="38" xr:uid="{00000000-0005-0000-0000-0000B7000000}"/>
    <cellStyle name="Обычный 3 40" xfId="133" xr:uid="{00000000-0005-0000-0000-0000B8000000}"/>
    <cellStyle name="Обычный 3 41" xfId="137" xr:uid="{00000000-0005-0000-0000-0000B9000000}"/>
    <cellStyle name="Обычный 3 42" xfId="138" xr:uid="{00000000-0005-0000-0000-0000BA000000}"/>
    <cellStyle name="Обычный 3 43" xfId="139" xr:uid="{00000000-0005-0000-0000-0000BB000000}"/>
    <cellStyle name="Обычный 3 44" xfId="149" xr:uid="{00000000-0005-0000-0000-0000BC000000}"/>
    <cellStyle name="Обычный 3 45" xfId="150" xr:uid="{00000000-0005-0000-0000-0000BD000000}"/>
    <cellStyle name="Обычный 3 46" xfId="151" xr:uid="{00000000-0005-0000-0000-0000BE000000}"/>
    <cellStyle name="Обычный 3 47" xfId="152" xr:uid="{00000000-0005-0000-0000-0000BF000000}"/>
    <cellStyle name="Обычный 3 48" xfId="153" xr:uid="{00000000-0005-0000-0000-0000C0000000}"/>
    <cellStyle name="Обычный 3 49" xfId="154" xr:uid="{00000000-0005-0000-0000-0000C1000000}"/>
    <cellStyle name="Обычный 3 5" xfId="39" xr:uid="{00000000-0005-0000-0000-0000C2000000}"/>
    <cellStyle name="Обычный 3 50" xfId="155" xr:uid="{00000000-0005-0000-0000-0000C3000000}"/>
    <cellStyle name="Обычный 3 51" xfId="156" xr:uid="{00000000-0005-0000-0000-0000C4000000}"/>
    <cellStyle name="Обычный 3 52" xfId="158" xr:uid="{00000000-0005-0000-0000-0000C5000000}"/>
    <cellStyle name="Обычный 3 53" xfId="163" xr:uid="{00000000-0005-0000-0000-0000C6000000}"/>
    <cellStyle name="Обычный 3 54" xfId="164" xr:uid="{00000000-0005-0000-0000-0000C7000000}"/>
    <cellStyle name="Обычный 3 55" xfId="165" xr:uid="{00000000-0005-0000-0000-0000C8000000}"/>
    <cellStyle name="Обычный 3 56" xfId="166" xr:uid="{00000000-0005-0000-0000-0000C9000000}"/>
    <cellStyle name="Обычный 3 57" xfId="169" xr:uid="{00000000-0005-0000-0000-0000CA000000}"/>
    <cellStyle name="Обычный 3 58" xfId="175" xr:uid="{00000000-0005-0000-0000-0000CB000000}"/>
    <cellStyle name="Обычный 3 59" xfId="176" xr:uid="{00000000-0005-0000-0000-0000CC000000}"/>
    <cellStyle name="Обычный 3 6" xfId="40" xr:uid="{00000000-0005-0000-0000-0000CD000000}"/>
    <cellStyle name="Обычный 3 60" xfId="177" xr:uid="{00000000-0005-0000-0000-0000CE000000}"/>
    <cellStyle name="Обычный 3 61" xfId="208" xr:uid="{00000000-0005-0000-0000-0000CF000000}"/>
    <cellStyle name="Обычный 3 62" xfId="209" xr:uid="{00000000-0005-0000-0000-0000D0000000}"/>
    <cellStyle name="Обычный 3 63" xfId="210" xr:uid="{00000000-0005-0000-0000-0000D1000000}"/>
    <cellStyle name="Обычный 3 64" xfId="211" xr:uid="{00000000-0005-0000-0000-0000D2000000}"/>
    <cellStyle name="Обычный 3 65" xfId="212" xr:uid="{00000000-0005-0000-0000-0000D3000000}"/>
    <cellStyle name="Обычный 3 66" xfId="220" xr:uid="{00000000-0005-0000-0000-0000D4000000}"/>
    <cellStyle name="Обычный 3 67" xfId="221" xr:uid="{00000000-0005-0000-0000-0000D5000000}"/>
    <cellStyle name="Обычный 3 68" xfId="222" xr:uid="{00000000-0005-0000-0000-0000D6000000}"/>
    <cellStyle name="Обычный 3 69" xfId="223" xr:uid="{00000000-0005-0000-0000-0000D7000000}"/>
    <cellStyle name="Обычный 3 7" xfId="41" xr:uid="{00000000-0005-0000-0000-0000D8000000}"/>
    <cellStyle name="Обычный 3 70" xfId="224" xr:uid="{00000000-0005-0000-0000-0000D9000000}"/>
    <cellStyle name="Обычный 3 71" xfId="230" xr:uid="{00000000-0005-0000-0000-0000DA000000}"/>
    <cellStyle name="Обычный 3 72" xfId="231" xr:uid="{00000000-0005-0000-0000-0000DB000000}"/>
    <cellStyle name="Обычный 3 73" xfId="232" xr:uid="{00000000-0005-0000-0000-0000DC000000}"/>
    <cellStyle name="Обычный 3 74" xfId="233" xr:uid="{00000000-0005-0000-0000-0000DD000000}"/>
    <cellStyle name="Обычный 3 75" xfId="234" xr:uid="{00000000-0005-0000-0000-0000DE000000}"/>
    <cellStyle name="Обычный 3 8" xfId="42" xr:uid="{00000000-0005-0000-0000-0000DF000000}"/>
    <cellStyle name="Обычный 3 9" xfId="43" xr:uid="{00000000-0005-0000-0000-0000E0000000}"/>
    <cellStyle name="Обычный 4" xfId="44" xr:uid="{00000000-0005-0000-0000-0000E1000000}"/>
    <cellStyle name="Обычный 5" xfId="56" xr:uid="{00000000-0005-0000-0000-0000E2000000}"/>
    <cellStyle name="Обычный 5 2" xfId="94" xr:uid="{00000000-0005-0000-0000-0000E3000000}"/>
    <cellStyle name="Обычный 6" xfId="178" xr:uid="{00000000-0005-0000-0000-0000E4000000}"/>
    <cellStyle name="Обычный 7" xfId="179" xr:uid="{00000000-0005-0000-0000-0000E5000000}"/>
    <cellStyle name="Обычный 8" xfId="213" xr:uid="{00000000-0005-0000-0000-0000E6000000}"/>
    <cellStyle name="Обычный 9" xfId="214" xr:uid="{00000000-0005-0000-0000-0000E7000000}"/>
    <cellStyle name="Обычный_Прил к З-ну2008 после поправок" xfId="3" xr:uid="{00000000-0005-0000-0000-0000E8000000}"/>
    <cellStyle name="Обычный_республиканский  2005 г" xfId="4" xr:uid="{00000000-0005-0000-0000-0000E9000000}"/>
    <cellStyle name="Тысячи [0]_Лист1" xfId="5" xr:uid="{00000000-0005-0000-0000-0000EA000000}"/>
    <cellStyle name="Тысячи_Лист1" xfId="6" xr:uid="{00000000-0005-0000-0000-0000E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D23"/>
  <sheetViews>
    <sheetView topLeftCell="A16" zoomScaleNormal="75" zoomScaleSheetLayoutView="100" workbookViewId="0">
      <selection activeCell="A2" sqref="A2:C2"/>
    </sheetView>
  </sheetViews>
  <sheetFormatPr defaultRowHeight="12.75" x14ac:dyDescent="0.2"/>
  <cols>
    <col min="1" max="1" width="39.5703125" style="15" customWidth="1"/>
    <col min="2" max="2" width="23" style="16" customWidth="1"/>
    <col min="3" max="3" width="20.140625" style="16" customWidth="1"/>
    <col min="4" max="4" width="10.5703125" style="16" customWidth="1"/>
    <col min="5" max="5" width="10.42578125" customWidth="1"/>
  </cols>
  <sheetData>
    <row r="1" spans="1:3" x14ac:dyDescent="0.2">
      <c r="A1" s="281" t="s">
        <v>76</v>
      </c>
      <c r="B1" s="281"/>
      <c r="C1" s="281"/>
    </row>
    <row r="2" spans="1:3" x14ac:dyDescent="0.2">
      <c r="A2" s="281" t="s">
        <v>167</v>
      </c>
      <c r="B2" s="281"/>
      <c r="C2" s="281"/>
    </row>
    <row r="3" spans="1:3" x14ac:dyDescent="0.2">
      <c r="A3" s="85"/>
      <c r="B3" s="85"/>
      <c r="C3" s="96" t="s">
        <v>143</v>
      </c>
    </row>
    <row r="4" spans="1:3" x14ac:dyDescent="0.2">
      <c r="A4" s="281" t="s">
        <v>77</v>
      </c>
      <c r="B4" s="281"/>
      <c r="C4" s="281"/>
    </row>
    <row r="5" spans="1:3" x14ac:dyDescent="0.2">
      <c r="A5" s="281" t="s">
        <v>44</v>
      </c>
      <c r="B5" s="281"/>
      <c r="C5" s="281"/>
    </row>
    <row r="6" spans="1:3" x14ac:dyDescent="0.2">
      <c r="A6" s="281" t="s">
        <v>700</v>
      </c>
      <c r="B6" s="281"/>
      <c r="C6" s="281"/>
    </row>
    <row r="7" spans="1:3" x14ac:dyDescent="0.2">
      <c r="A7" s="281"/>
      <c r="B7" s="281"/>
      <c r="C7" s="281"/>
    </row>
    <row r="8" spans="1:3" ht="15.75" x14ac:dyDescent="0.25">
      <c r="A8" s="34"/>
      <c r="B8"/>
      <c r="C8"/>
    </row>
    <row r="9" spans="1:3" ht="15.75" x14ac:dyDescent="0.25">
      <c r="A9" s="282" t="s">
        <v>78</v>
      </c>
      <c r="B9" s="282"/>
      <c r="C9" s="282"/>
    </row>
    <row r="10" spans="1:3" ht="15.75" x14ac:dyDescent="0.25">
      <c r="A10" s="282" t="s">
        <v>110</v>
      </c>
      <c r="B10" s="282"/>
      <c r="C10" s="282"/>
    </row>
    <row r="11" spans="1:3" ht="15.75" x14ac:dyDescent="0.25">
      <c r="A11" s="282" t="s">
        <v>701</v>
      </c>
      <c r="B11" s="282"/>
      <c r="C11" s="282"/>
    </row>
    <row r="12" spans="1:3" ht="15.75" x14ac:dyDescent="0.25">
      <c r="A12" s="7"/>
      <c r="B12"/>
      <c r="C12"/>
    </row>
    <row r="13" spans="1:3" ht="15.75" x14ac:dyDescent="0.25">
      <c r="A13" s="7"/>
      <c r="B13"/>
      <c r="C13" s="55" t="s">
        <v>36</v>
      </c>
    </row>
    <row r="14" spans="1:3" x14ac:dyDescent="0.2">
      <c r="A14" s="17" t="s">
        <v>4</v>
      </c>
      <c r="B14" s="17" t="s">
        <v>79</v>
      </c>
      <c r="C14" s="17" t="s">
        <v>80</v>
      </c>
    </row>
    <row r="15" spans="1:3" x14ac:dyDescent="0.2">
      <c r="A15" s="36">
        <v>1</v>
      </c>
      <c r="B15" s="36">
        <v>2</v>
      </c>
      <c r="C15" s="36">
        <v>3</v>
      </c>
    </row>
    <row r="16" spans="1:3" ht="25.5" x14ac:dyDescent="0.2">
      <c r="A16" s="37" t="s">
        <v>81</v>
      </c>
      <c r="B16" s="24" t="s">
        <v>82</v>
      </c>
      <c r="C16" s="101">
        <v>0</v>
      </c>
    </row>
    <row r="17" spans="1:3" ht="15.75" x14ac:dyDescent="0.2">
      <c r="A17" s="37" t="s">
        <v>7</v>
      </c>
      <c r="B17" s="99"/>
      <c r="C17" s="100"/>
    </row>
    <row r="18" spans="1:3" ht="36.75" customHeight="1" x14ac:dyDescent="0.2">
      <c r="A18" s="18" t="s">
        <v>83</v>
      </c>
      <c r="B18" s="24"/>
      <c r="C18" s="100">
        <f>C19</f>
        <v>0</v>
      </c>
    </row>
    <row r="19" spans="1:3" ht="51" x14ac:dyDescent="0.2">
      <c r="A19" s="18" t="s">
        <v>84</v>
      </c>
      <c r="B19" s="24" t="s">
        <v>89</v>
      </c>
      <c r="C19" s="100">
        <v>0</v>
      </c>
    </row>
    <row r="20" spans="1:3" ht="51" x14ac:dyDescent="0.2">
      <c r="A20" s="18" t="s">
        <v>85</v>
      </c>
      <c r="B20" s="24" t="s">
        <v>90</v>
      </c>
      <c r="C20" s="100">
        <v>0</v>
      </c>
    </row>
    <row r="21" spans="1:3" ht="51" x14ac:dyDescent="0.2">
      <c r="A21" s="18" t="s">
        <v>86</v>
      </c>
      <c r="B21" s="24" t="s">
        <v>91</v>
      </c>
      <c r="C21" s="100">
        <v>0</v>
      </c>
    </row>
    <row r="22" spans="1:3" ht="15.75" x14ac:dyDescent="0.25">
      <c r="A22" s="34"/>
      <c r="B22"/>
      <c r="C22"/>
    </row>
    <row r="23" spans="1:3" x14ac:dyDescent="0.2">
      <c r="A23" s="38"/>
      <c r="B23"/>
      <c r="C23"/>
    </row>
  </sheetData>
  <mergeCells count="9">
    <mergeCell ref="A7:C7"/>
    <mergeCell ref="A9:C9"/>
    <mergeCell ref="A10:C10"/>
    <mergeCell ref="A11:C11"/>
    <mergeCell ref="A1:C1"/>
    <mergeCell ref="A2:C2"/>
    <mergeCell ref="A4:C4"/>
    <mergeCell ref="A5:C5"/>
    <mergeCell ref="A6:C6"/>
  </mergeCells>
  <pageMargins left="0.98425196850393704" right="0.59055118110236227" top="0.62992125984251968" bottom="0.51181102362204722" header="0.23622047244094491" footer="0.27559055118110237"/>
  <pageSetup paperSize="9" fitToHeight="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132"/>
  <sheetViews>
    <sheetView showGridLines="0" workbookViewId="0">
      <selection activeCell="X11" sqref="X11"/>
    </sheetView>
  </sheetViews>
  <sheetFormatPr defaultColWidth="9.140625" defaultRowHeight="12.75" x14ac:dyDescent="0.2"/>
  <cols>
    <col min="1" max="1" width="1.7109375" style="190" customWidth="1"/>
    <col min="2" max="5" width="0" style="190" hidden="1" customWidth="1"/>
    <col min="6" max="6" width="48.28515625" style="190" customWidth="1"/>
    <col min="7" max="7" width="15.85546875" style="190" customWidth="1"/>
    <col min="8" max="10" width="5.7109375" style="190" customWidth="1"/>
    <col min="11" max="14" width="0" style="190" hidden="1" customWidth="1"/>
    <col min="15" max="15" width="9.140625" style="190" customWidth="1"/>
    <col min="16" max="23" width="0" style="190" hidden="1" customWidth="1"/>
    <col min="24" max="256" width="9.140625" style="190" customWidth="1"/>
    <col min="257" max="16384" width="9.140625" style="190"/>
  </cols>
  <sheetData>
    <row r="1" spans="1:23" ht="12.75" customHeight="1" x14ac:dyDescent="0.2">
      <c r="A1" s="270"/>
      <c r="B1" s="269"/>
      <c r="C1" s="269"/>
      <c r="D1" s="217"/>
      <c r="E1" s="217"/>
      <c r="F1" s="232"/>
      <c r="G1" s="193"/>
      <c r="H1" s="232"/>
      <c r="I1" s="232"/>
      <c r="J1" s="193"/>
      <c r="K1" s="232"/>
      <c r="L1" s="232"/>
      <c r="M1" s="233"/>
      <c r="N1" s="217"/>
      <c r="O1" s="272" t="s">
        <v>693</v>
      </c>
      <c r="P1" s="217"/>
      <c r="Q1" s="217"/>
      <c r="R1" s="217"/>
      <c r="S1" s="217"/>
      <c r="T1" s="217"/>
      <c r="U1" s="217"/>
      <c r="V1" s="217"/>
      <c r="W1" s="217"/>
    </row>
    <row r="2" spans="1:23" ht="12.75" customHeight="1" x14ac:dyDescent="0.2">
      <c r="A2" s="268"/>
      <c r="B2" s="267"/>
      <c r="C2" s="267"/>
      <c r="D2" s="217"/>
      <c r="E2" s="217"/>
      <c r="F2" s="232"/>
      <c r="G2" s="227"/>
      <c r="H2" s="227"/>
      <c r="I2" s="232"/>
      <c r="J2" s="226"/>
      <c r="K2" s="227"/>
      <c r="L2" s="227"/>
      <c r="M2" s="253"/>
      <c r="N2" s="265"/>
      <c r="O2" s="273" t="s">
        <v>167</v>
      </c>
      <c r="P2" s="217"/>
      <c r="Q2" s="217"/>
      <c r="R2" s="217"/>
      <c r="S2" s="217"/>
      <c r="T2" s="217"/>
      <c r="U2" s="217"/>
      <c r="V2" s="217"/>
      <c r="W2" s="217"/>
    </row>
    <row r="3" spans="1:23" ht="14.25" customHeight="1" x14ac:dyDescent="0.2">
      <c r="A3" s="266"/>
      <c r="B3" s="266"/>
      <c r="C3" s="266"/>
      <c r="D3" s="266"/>
      <c r="E3" s="266"/>
      <c r="F3" s="219"/>
      <c r="G3" s="227"/>
      <c r="H3" s="227"/>
      <c r="I3" s="219"/>
      <c r="J3" s="227"/>
      <c r="K3" s="227"/>
      <c r="L3" s="227"/>
      <c r="M3" s="251"/>
      <c r="N3" s="265"/>
      <c r="O3" s="274" t="s">
        <v>143</v>
      </c>
      <c r="P3" s="217"/>
      <c r="Q3" s="217"/>
      <c r="R3" s="217"/>
      <c r="S3" s="217"/>
      <c r="T3" s="217"/>
      <c r="U3" s="217"/>
      <c r="V3" s="217"/>
      <c r="W3" s="217"/>
    </row>
    <row r="4" spans="1:23" ht="12.75" customHeight="1" x14ac:dyDescent="0.2">
      <c r="A4" s="266"/>
      <c r="B4" s="266"/>
      <c r="C4" s="266"/>
      <c r="D4" s="266"/>
      <c r="E4" s="266"/>
      <c r="F4" s="219"/>
      <c r="G4" s="227"/>
      <c r="H4" s="227"/>
      <c r="I4" s="219"/>
      <c r="J4" s="227"/>
      <c r="K4" s="227"/>
      <c r="L4" s="227"/>
      <c r="M4" s="251"/>
      <c r="N4" s="265"/>
      <c r="O4" s="274" t="s">
        <v>77</v>
      </c>
      <c r="P4" s="217"/>
      <c r="Q4" s="217"/>
      <c r="R4" s="217"/>
      <c r="S4" s="217"/>
      <c r="T4" s="217"/>
      <c r="U4" s="217"/>
      <c r="V4" s="217"/>
      <c r="W4" s="217"/>
    </row>
    <row r="5" spans="1:23" ht="13.5" customHeight="1" x14ac:dyDescent="0.2">
      <c r="A5" s="266"/>
      <c r="B5" s="266"/>
      <c r="C5" s="266"/>
      <c r="D5" s="266"/>
      <c r="E5" s="266"/>
      <c r="F5" s="227"/>
      <c r="G5" s="227"/>
      <c r="H5" s="227"/>
      <c r="I5" s="227"/>
      <c r="J5" s="227"/>
      <c r="K5" s="227"/>
      <c r="L5" s="227"/>
      <c r="M5" s="247"/>
      <c r="N5" s="265"/>
      <c r="O5" s="275" t="s">
        <v>44</v>
      </c>
      <c r="P5" s="217"/>
      <c r="Q5" s="217"/>
      <c r="R5" s="217"/>
      <c r="S5" s="217"/>
      <c r="T5" s="217"/>
      <c r="U5" s="217"/>
      <c r="V5" s="217"/>
      <c r="W5" s="217"/>
    </row>
    <row r="6" spans="1:23" ht="12.75" customHeight="1" x14ac:dyDescent="0.2">
      <c r="A6" s="217"/>
      <c r="B6" s="217"/>
      <c r="C6" s="217"/>
      <c r="D6" s="217"/>
      <c r="E6" s="217"/>
      <c r="F6" s="222"/>
      <c r="G6" s="222"/>
      <c r="H6" s="222"/>
      <c r="I6" s="222"/>
      <c r="J6" s="222"/>
      <c r="K6" s="222"/>
      <c r="L6" s="222"/>
      <c r="M6" s="233"/>
      <c r="N6" s="264"/>
      <c r="O6" s="272" t="s">
        <v>700</v>
      </c>
      <c r="P6" s="217"/>
      <c r="Q6" s="217"/>
      <c r="R6" s="217"/>
      <c r="S6" s="217"/>
      <c r="T6" s="217"/>
      <c r="U6" s="217"/>
      <c r="V6" s="217"/>
      <c r="W6" s="217"/>
    </row>
    <row r="7" spans="1:23" ht="12.75" customHeight="1" x14ac:dyDescent="0.2">
      <c r="A7" s="217"/>
      <c r="B7" s="217"/>
      <c r="C7" s="217"/>
      <c r="D7" s="217"/>
      <c r="E7" s="217"/>
      <c r="F7" s="232"/>
      <c r="G7" s="232"/>
      <c r="H7" s="232"/>
      <c r="I7" s="232"/>
      <c r="J7" s="232"/>
      <c r="K7" s="232"/>
      <c r="L7" s="232"/>
      <c r="M7" s="232"/>
      <c r="N7" s="217"/>
      <c r="O7" s="217"/>
      <c r="P7" s="217"/>
      <c r="Q7" s="217"/>
      <c r="R7" s="217"/>
      <c r="S7" s="217"/>
      <c r="T7" s="217"/>
      <c r="U7" s="217"/>
      <c r="V7" s="217"/>
      <c r="W7" s="217"/>
    </row>
    <row r="8" spans="1:23" ht="85.5" customHeight="1" x14ac:dyDescent="0.2">
      <c r="A8" s="263"/>
      <c r="B8" s="262"/>
      <c r="C8" s="262"/>
      <c r="D8" s="262"/>
      <c r="E8" s="262"/>
      <c r="F8" s="310" t="s">
        <v>790</v>
      </c>
      <c r="G8" s="310"/>
      <c r="H8" s="310"/>
      <c r="I8" s="310"/>
      <c r="J8" s="310"/>
      <c r="K8" s="310"/>
      <c r="L8" s="310"/>
      <c r="M8" s="310"/>
      <c r="N8" s="310"/>
      <c r="O8" s="310"/>
      <c r="P8" s="217"/>
      <c r="Q8" s="217"/>
      <c r="R8" s="217"/>
      <c r="S8" s="217"/>
      <c r="T8" s="217"/>
      <c r="U8" s="217"/>
      <c r="V8" s="217"/>
      <c r="W8" s="217"/>
    </row>
    <row r="9" spans="1:23" ht="20.25" customHeight="1" x14ac:dyDescent="0.2">
      <c r="A9" s="225"/>
      <c r="B9" s="224"/>
      <c r="C9" s="224"/>
      <c r="D9" s="224"/>
      <c r="E9" s="224"/>
      <c r="F9" s="219"/>
      <c r="G9" s="219"/>
      <c r="H9" s="219"/>
      <c r="I9" s="219"/>
      <c r="J9" s="219"/>
      <c r="K9" s="219"/>
      <c r="L9" s="219"/>
      <c r="M9" s="217"/>
      <c r="N9" s="261"/>
      <c r="O9" s="231" t="s">
        <v>36</v>
      </c>
      <c r="P9" s="232"/>
      <c r="Q9" s="232"/>
      <c r="R9" s="232"/>
      <c r="S9" s="232"/>
      <c r="T9" s="232"/>
      <c r="U9" s="232"/>
      <c r="V9" s="232"/>
      <c r="W9" s="232"/>
    </row>
    <row r="10" spans="1:23" ht="12.75" customHeight="1" x14ac:dyDescent="0.2">
      <c r="A10" s="219"/>
      <c r="B10" s="219"/>
      <c r="C10" s="219"/>
      <c r="D10" s="219"/>
      <c r="E10" s="219"/>
      <c r="F10" s="219"/>
      <c r="G10" s="218"/>
      <c r="H10" s="218"/>
      <c r="I10" s="218"/>
      <c r="J10" s="218"/>
      <c r="K10" s="218"/>
      <c r="L10" s="218"/>
      <c r="M10" s="218"/>
      <c r="N10" s="218"/>
      <c r="O10" s="215"/>
      <c r="P10" s="215"/>
      <c r="Q10" s="215"/>
      <c r="R10" s="213"/>
      <c r="S10" s="214" t="s">
        <v>668</v>
      </c>
      <c r="T10" s="214"/>
      <c r="U10" s="193"/>
      <c r="V10" s="213"/>
      <c r="W10" s="191"/>
    </row>
    <row r="11" spans="1:23" ht="66" customHeight="1" x14ac:dyDescent="0.2">
      <c r="A11" s="198"/>
      <c r="B11" s="211"/>
      <c r="C11" s="211"/>
      <c r="D11" s="211" t="s">
        <v>665</v>
      </c>
      <c r="E11" s="211" t="s">
        <v>664</v>
      </c>
      <c r="F11" s="212" t="s">
        <v>4</v>
      </c>
      <c r="G11" s="212" t="s">
        <v>661</v>
      </c>
      <c r="H11" s="212" t="s">
        <v>660</v>
      </c>
      <c r="I11" s="212" t="s">
        <v>663</v>
      </c>
      <c r="J11" s="212" t="s">
        <v>662</v>
      </c>
      <c r="K11" s="212" t="s">
        <v>659</v>
      </c>
      <c r="L11" s="212"/>
      <c r="M11" s="212" t="s">
        <v>5</v>
      </c>
      <c r="N11" s="212" t="s">
        <v>699</v>
      </c>
      <c r="O11" s="212" t="s">
        <v>5</v>
      </c>
      <c r="P11" s="211" t="s">
        <v>658</v>
      </c>
      <c r="Q11" s="211" t="s">
        <v>657</v>
      </c>
      <c r="R11" s="211"/>
      <c r="S11" s="211" t="s">
        <v>656</v>
      </c>
      <c r="T11" s="211" t="s">
        <v>655</v>
      </c>
      <c r="U11" s="211" t="s">
        <v>654</v>
      </c>
      <c r="V11" s="211" t="s">
        <v>653</v>
      </c>
      <c r="W11" s="198"/>
    </row>
    <row r="12" spans="1:23" ht="12.75" customHeight="1" x14ac:dyDescent="0.2">
      <c r="A12" s="198"/>
      <c r="B12" s="209"/>
      <c r="C12" s="209"/>
      <c r="D12" s="209"/>
      <c r="E12" s="209"/>
      <c r="F12" s="210">
        <v>1</v>
      </c>
      <c r="G12" s="210">
        <v>2</v>
      </c>
      <c r="H12" s="210">
        <v>3</v>
      </c>
      <c r="I12" s="210">
        <v>4</v>
      </c>
      <c r="J12" s="210">
        <v>5</v>
      </c>
      <c r="K12" s="210">
        <v>7</v>
      </c>
      <c r="L12" s="210"/>
      <c r="M12" s="210">
        <v>6</v>
      </c>
      <c r="N12" s="210">
        <v>7</v>
      </c>
      <c r="O12" s="210">
        <v>6</v>
      </c>
      <c r="P12" s="209">
        <v>9</v>
      </c>
      <c r="Q12" s="209">
        <v>10</v>
      </c>
      <c r="R12" s="209"/>
      <c r="S12" s="209">
        <v>9</v>
      </c>
      <c r="T12" s="209">
        <v>10</v>
      </c>
      <c r="U12" s="209">
        <v>11</v>
      </c>
      <c r="V12" s="209">
        <v>12</v>
      </c>
      <c r="W12" s="198"/>
    </row>
    <row r="13" spans="1:23" ht="12" customHeight="1" x14ac:dyDescent="0.2">
      <c r="A13" s="193"/>
      <c r="B13" s="260"/>
      <c r="C13" s="260"/>
      <c r="D13" s="235"/>
      <c r="E13" s="235"/>
      <c r="F13" s="206" t="s">
        <v>652</v>
      </c>
      <c r="G13" s="195"/>
      <c r="H13" s="194"/>
      <c r="I13" s="196"/>
      <c r="J13" s="196"/>
      <c r="K13" s="196"/>
      <c r="L13" s="196"/>
      <c r="M13" s="202">
        <v>0</v>
      </c>
      <c r="N13" s="202">
        <v>0</v>
      </c>
      <c r="O13" s="201">
        <v>1342763.38</v>
      </c>
      <c r="P13" s="229"/>
      <c r="Q13" s="229"/>
      <c r="R13" s="259"/>
      <c r="S13" s="229"/>
      <c r="T13" s="229"/>
      <c r="U13" s="229"/>
      <c r="V13" s="229"/>
      <c r="W13" s="193"/>
    </row>
    <row r="14" spans="1:23" ht="21.75" customHeight="1" x14ac:dyDescent="0.2">
      <c r="A14" s="191"/>
      <c r="B14" s="315" t="s">
        <v>268</v>
      </c>
      <c r="C14" s="315"/>
      <c r="D14" s="315"/>
      <c r="E14" s="315"/>
      <c r="F14" s="315"/>
      <c r="G14" s="195" t="s">
        <v>267</v>
      </c>
      <c r="H14" s="194">
        <v>0</v>
      </c>
      <c r="I14" s="196">
        <v>0</v>
      </c>
      <c r="J14" s="196">
        <v>0</v>
      </c>
      <c r="K14" s="308"/>
      <c r="L14" s="308"/>
      <c r="M14" s="308"/>
      <c r="N14" s="308"/>
      <c r="O14" s="193">
        <v>82666.41</v>
      </c>
      <c r="P14" s="309"/>
      <c r="Q14" s="309"/>
      <c r="R14" s="309"/>
      <c r="S14" s="309"/>
      <c r="T14" s="309"/>
      <c r="U14" s="309"/>
      <c r="V14" s="309"/>
      <c r="W14" s="191"/>
    </row>
    <row r="15" spans="1:23" ht="21.75" customHeight="1" x14ac:dyDescent="0.2">
      <c r="A15" s="191"/>
      <c r="B15" s="315" t="s">
        <v>691</v>
      </c>
      <c r="C15" s="315"/>
      <c r="D15" s="315"/>
      <c r="E15" s="315"/>
      <c r="F15" s="315"/>
      <c r="G15" s="195" t="s">
        <v>287</v>
      </c>
      <c r="H15" s="194">
        <v>0</v>
      </c>
      <c r="I15" s="196">
        <v>0</v>
      </c>
      <c r="J15" s="196">
        <v>0</v>
      </c>
      <c r="K15" s="308"/>
      <c r="L15" s="308"/>
      <c r="M15" s="308"/>
      <c r="N15" s="308"/>
      <c r="O15" s="193">
        <v>76203.199999999997</v>
      </c>
      <c r="P15" s="309"/>
      <c r="Q15" s="309"/>
      <c r="R15" s="309"/>
      <c r="S15" s="309"/>
      <c r="T15" s="309"/>
      <c r="U15" s="309"/>
      <c r="V15" s="309"/>
      <c r="W15" s="191"/>
    </row>
    <row r="16" spans="1:23" ht="21.75" customHeight="1" x14ac:dyDescent="0.2">
      <c r="A16" s="191"/>
      <c r="B16" s="315" t="s">
        <v>41</v>
      </c>
      <c r="C16" s="315"/>
      <c r="D16" s="315"/>
      <c r="E16" s="315"/>
      <c r="F16" s="315"/>
      <c r="G16" s="195" t="s">
        <v>326</v>
      </c>
      <c r="H16" s="194" t="s">
        <v>218</v>
      </c>
      <c r="I16" s="196">
        <v>10</v>
      </c>
      <c r="J16" s="196">
        <v>3</v>
      </c>
      <c r="K16" s="308"/>
      <c r="L16" s="308"/>
      <c r="M16" s="308"/>
      <c r="N16" s="308"/>
      <c r="O16" s="193">
        <v>126.06</v>
      </c>
      <c r="P16" s="309"/>
      <c r="Q16" s="309"/>
      <c r="R16" s="309"/>
      <c r="S16" s="309"/>
      <c r="T16" s="309"/>
      <c r="U16" s="309"/>
      <c r="V16" s="309"/>
      <c r="W16" s="191"/>
    </row>
    <row r="17" spans="1:23" ht="21.75" customHeight="1" x14ac:dyDescent="0.2">
      <c r="A17" s="191"/>
      <c r="B17" s="315" t="s">
        <v>41</v>
      </c>
      <c r="C17" s="315"/>
      <c r="D17" s="315"/>
      <c r="E17" s="315"/>
      <c r="F17" s="315"/>
      <c r="G17" s="195" t="s">
        <v>326</v>
      </c>
      <c r="H17" s="194" t="s">
        <v>236</v>
      </c>
      <c r="I17" s="196">
        <v>10</v>
      </c>
      <c r="J17" s="196">
        <v>3</v>
      </c>
      <c r="K17" s="308"/>
      <c r="L17" s="308"/>
      <c r="M17" s="308"/>
      <c r="N17" s="308"/>
      <c r="O17" s="193">
        <v>8277.94</v>
      </c>
      <c r="P17" s="309"/>
      <c r="Q17" s="309"/>
      <c r="R17" s="309"/>
      <c r="S17" s="309"/>
      <c r="T17" s="309"/>
      <c r="U17" s="309"/>
      <c r="V17" s="309"/>
      <c r="W17" s="191"/>
    </row>
    <row r="18" spans="1:23" ht="21.75" customHeight="1" x14ac:dyDescent="0.2">
      <c r="A18" s="191"/>
      <c r="B18" s="315" t="s">
        <v>729</v>
      </c>
      <c r="C18" s="315"/>
      <c r="D18" s="315"/>
      <c r="E18" s="315"/>
      <c r="F18" s="315"/>
      <c r="G18" s="195" t="s">
        <v>728</v>
      </c>
      <c r="H18" s="194" t="s">
        <v>218</v>
      </c>
      <c r="I18" s="196">
        <v>10</v>
      </c>
      <c r="J18" s="196">
        <v>3</v>
      </c>
      <c r="K18" s="308"/>
      <c r="L18" s="308"/>
      <c r="M18" s="308"/>
      <c r="N18" s="308"/>
      <c r="O18" s="193">
        <v>644.05999999999995</v>
      </c>
      <c r="P18" s="309"/>
      <c r="Q18" s="309"/>
      <c r="R18" s="309"/>
      <c r="S18" s="309"/>
      <c r="T18" s="309"/>
      <c r="U18" s="309"/>
      <c r="V18" s="309"/>
      <c r="W18" s="191"/>
    </row>
    <row r="19" spans="1:23" ht="21.75" customHeight="1" x14ac:dyDescent="0.2">
      <c r="A19" s="191"/>
      <c r="B19" s="315" t="s">
        <v>729</v>
      </c>
      <c r="C19" s="315"/>
      <c r="D19" s="315"/>
      <c r="E19" s="315"/>
      <c r="F19" s="315"/>
      <c r="G19" s="195" t="s">
        <v>728</v>
      </c>
      <c r="H19" s="194" t="s">
        <v>236</v>
      </c>
      <c r="I19" s="196">
        <v>10</v>
      </c>
      <c r="J19" s="196">
        <v>3</v>
      </c>
      <c r="K19" s="308"/>
      <c r="L19" s="308"/>
      <c r="M19" s="308"/>
      <c r="N19" s="308"/>
      <c r="O19" s="193">
        <v>21146.67</v>
      </c>
      <c r="P19" s="309"/>
      <c r="Q19" s="309"/>
      <c r="R19" s="309"/>
      <c r="S19" s="309"/>
      <c r="T19" s="309"/>
      <c r="U19" s="309"/>
      <c r="V19" s="309"/>
      <c r="W19" s="191"/>
    </row>
    <row r="20" spans="1:23" ht="21.75" customHeight="1" x14ac:dyDescent="0.2">
      <c r="A20" s="191"/>
      <c r="B20" s="315" t="s">
        <v>729</v>
      </c>
      <c r="C20" s="315"/>
      <c r="D20" s="315"/>
      <c r="E20" s="315"/>
      <c r="F20" s="315"/>
      <c r="G20" s="195" t="s">
        <v>728</v>
      </c>
      <c r="H20" s="194" t="s">
        <v>722</v>
      </c>
      <c r="I20" s="196">
        <v>10</v>
      </c>
      <c r="J20" s="196">
        <v>3</v>
      </c>
      <c r="K20" s="308"/>
      <c r="L20" s="308"/>
      <c r="M20" s="308"/>
      <c r="N20" s="308"/>
      <c r="O20" s="193">
        <v>21146.67</v>
      </c>
      <c r="P20" s="309"/>
      <c r="Q20" s="309"/>
      <c r="R20" s="309"/>
      <c r="S20" s="309"/>
      <c r="T20" s="309"/>
      <c r="U20" s="309"/>
      <c r="V20" s="309"/>
      <c r="W20" s="191"/>
    </row>
    <row r="21" spans="1:23" ht="21.75" customHeight="1" x14ac:dyDescent="0.2">
      <c r="A21" s="191"/>
      <c r="B21" s="315" t="s">
        <v>325</v>
      </c>
      <c r="C21" s="315"/>
      <c r="D21" s="315"/>
      <c r="E21" s="315"/>
      <c r="F21" s="315"/>
      <c r="G21" s="195" t="s">
        <v>324</v>
      </c>
      <c r="H21" s="194" t="s">
        <v>218</v>
      </c>
      <c r="I21" s="196">
        <v>10</v>
      </c>
      <c r="J21" s="196">
        <v>3</v>
      </c>
      <c r="K21" s="308"/>
      <c r="L21" s="308"/>
      <c r="M21" s="308"/>
      <c r="N21" s="308"/>
      <c r="O21" s="193">
        <v>112.9</v>
      </c>
      <c r="P21" s="309"/>
      <c r="Q21" s="309"/>
      <c r="R21" s="309"/>
      <c r="S21" s="309"/>
      <c r="T21" s="309"/>
      <c r="U21" s="309"/>
      <c r="V21" s="309"/>
      <c r="W21" s="191"/>
    </row>
    <row r="22" spans="1:23" ht="12.75" customHeight="1" x14ac:dyDescent="0.2">
      <c r="A22" s="191"/>
      <c r="B22" s="315" t="s">
        <v>306</v>
      </c>
      <c r="C22" s="315"/>
      <c r="D22" s="315"/>
      <c r="E22" s="315"/>
      <c r="F22" s="315"/>
      <c r="G22" s="195" t="s">
        <v>305</v>
      </c>
      <c r="H22" s="194" t="s">
        <v>289</v>
      </c>
      <c r="I22" s="196">
        <v>10</v>
      </c>
      <c r="J22" s="196">
        <v>4</v>
      </c>
      <c r="K22" s="308"/>
      <c r="L22" s="308"/>
      <c r="M22" s="308"/>
      <c r="N22" s="308"/>
      <c r="O22" s="193">
        <v>23463.599999999999</v>
      </c>
      <c r="P22" s="309"/>
      <c r="Q22" s="309"/>
      <c r="R22" s="309"/>
      <c r="S22" s="309"/>
      <c r="T22" s="309"/>
      <c r="U22" s="309"/>
      <c r="V22" s="309"/>
      <c r="W22" s="191"/>
    </row>
    <row r="23" spans="1:23" ht="32.25" customHeight="1" x14ac:dyDescent="0.2">
      <c r="A23" s="191"/>
      <c r="B23" s="315" t="s">
        <v>323</v>
      </c>
      <c r="C23" s="315"/>
      <c r="D23" s="315"/>
      <c r="E23" s="315"/>
      <c r="F23" s="315"/>
      <c r="G23" s="195" t="s">
        <v>322</v>
      </c>
      <c r="H23" s="194" t="s">
        <v>218</v>
      </c>
      <c r="I23" s="196">
        <v>10</v>
      </c>
      <c r="J23" s="196">
        <v>3</v>
      </c>
      <c r="K23" s="308"/>
      <c r="L23" s="308"/>
      <c r="M23" s="308"/>
      <c r="N23" s="308"/>
      <c r="O23" s="193">
        <v>0.5</v>
      </c>
      <c r="P23" s="309"/>
      <c r="Q23" s="309"/>
      <c r="R23" s="309"/>
      <c r="S23" s="309"/>
      <c r="T23" s="309"/>
      <c r="U23" s="309"/>
      <c r="V23" s="309"/>
      <c r="W23" s="191"/>
    </row>
    <row r="24" spans="1:23" ht="21.75" customHeight="1" x14ac:dyDescent="0.2">
      <c r="A24" s="191"/>
      <c r="B24" s="315" t="s">
        <v>321</v>
      </c>
      <c r="C24" s="315"/>
      <c r="D24" s="315"/>
      <c r="E24" s="315"/>
      <c r="F24" s="315"/>
      <c r="G24" s="195" t="s">
        <v>320</v>
      </c>
      <c r="H24" s="194" t="s">
        <v>289</v>
      </c>
      <c r="I24" s="196">
        <v>10</v>
      </c>
      <c r="J24" s="196">
        <v>3</v>
      </c>
      <c r="K24" s="308"/>
      <c r="L24" s="308"/>
      <c r="M24" s="308"/>
      <c r="N24" s="308"/>
      <c r="O24" s="193">
        <v>282.7</v>
      </c>
      <c r="P24" s="309"/>
      <c r="Q24" s="309"/>
      <c r="R24" s="309"/>
      <c r="S24" s="309"/>
      <c r="T24" s="309"/>
      <c r="U24" s="309"/>
      <c r="V24" s="309"/>
      <c r="W24" s="191"/>
    </row>
    <row r="25" spans="1:23" ht="21.75" customHeight="1" x14ac:dyDescent="0.2">
      <c r="A25" s="191"/>
      <c r="B25" s="315" t="s">
        <v>319</v>
      </c>
      <c r="C25" s="315"/>
      <c r="D25" s="315"/>
      <c r="E25" s="315"/>
      <c r="F25" s="315"/>
      <c r="G25" s="195" t="s">
        <v>318</v>
      </c>
      <c r="H25" s="194" t="s">
        <v>289</v>
      </c>
      <c r="I25" s="196">
        <v>10</v>
      </c>
      <c r="J25" s="196">
        <v>3</v>
      </c>
      <c r="K25" s="308"/>
      <c r="L25" s="308"/>
      <c r="M25" s="308"/>
      <c r="N25" s="308"/>
      <c r="O25" s="193">
        <v>627</v>
      </c>
      <c r="P25" s="309"/>
      <c r="Q25" s="309"/>
      <c r="R25" s="309"/>
      <c r="S25" s="309"/>
      <c r="T25" s="309"/>
      <c r="U25" s="309"/>
      <c r="V25" s="309"/>
      <c r="W25" s="191"/>
    </row>
    <row r="26" spans="1:23" ht="12.75" customHeight="1" x14ac:dyDescent="0.2">
      <c r="A26" s="191"/>
      <c r="B26" s="315" t="s">
        <v>317</v>
      </c>
      <c r="C26" s="315"/>
      <c r="D26" s="315"/>
      <c r="E26" s="315"/>
      <c r="F26" s="315"/>
      <c r="G26" s="195" t="s">
        <v>316</v>
      </c>
      <c r="H26" s="194" t="s">
        <v>236</v>
      </c>
      <c r="I26" s="196">
        <v>10</v>
      </c>
      <c r="J26" s="196">
        <v>3</v>
      </c>
      <c r="K26" s="308"/>
      <c r="L26" s="308"/>
      <c r="M26" s="308"/>
      <c r="N26" s="308"/>
      <c r="O26" s="193">
        <v>190</v>
      </c>
      <c r="P26" s="309"/>
      <c r="Q26" s="309"/>
      <c r="R26" s="309"/>
      <c r="S26" s="309"/>
      <c r="T26" s="309"/>
      <c r="U26" s="309"/>
      <c r="V26" s="309"/>
      <c r="W26" s="191"/>
    </row>
    <row r="27" spans="1:23" ht="12.75" customHeight="1" x14ac:dyDescent="0.2">
      <c r="A27" s="191"/>
      <c r="B27" s="315" t="s">
        <v>345</v>
      </c>
      <c r="C27" s="315"/>
      <c r="D27" s="315"/>
      <c r="E27" s="315"/>
      <c r="F27" s="315"/>
      <c r="G27" s="195" t="s">
        <v>343</v>
      </c>
      <c r="H27" s="194" t="s">
        <v>342</v>
      </c>
      <c r="I27" s="196">
        <v>10</v>
      </c>
      <c r="J27" s="196">
        <v>1</v>
      </c>
      <c r="K27" s="308"/>
      <c r="L27" s="308"/>
      <c r="M27" s="308"/>
      <c r="N27" s="308"/>
      <c r="O27" s="193">
        <v>55.1</v>
      </c>
      <c r="P27" s="309"/>
      <c r="Q27" s="309"/>
      <c r="R27" s="309"/>
      <c r="S27" s="309"/>
      <c r="T27" s="309"/>
      <c r="U27" s="309"/>
      <c r="V27" s="309"/>
      <c r="W27" s="191"/>
    </row>
    <row r="28" spans="1:23" ht="12.75" customHeight="1" x14ac:dyDescent="0.2">
      <c r="A28" s="191"/>
      <c r="B28" s="315" t="s">
        <v>286</v>
      </c>
      <c r="C28" s="315"/>
      <c r="D28" s="315"/>
      <c r="E28" s="315"/>
      <c r="F28" s="315"/>
      <c r="G28" s="195" t="s">
        <v>285</v>
      </c>
      <c r="H28" s="194" t="s">
        <v>218</v>
      </c>
      <c r="I28" s="196">
        <v>10</v>
      </c>
      <c r="J28" s="196">
        <v>6</v>
      </c>
      <c r="K28" s="308"/>
      <c r="L28" s="308"/>
      <c r="M28" s="308"/>
      <c r="N28" s="308"/>
      <c r="O28" s="193">
        <v>120</v>
      </c>
      <c r="P28" s="309"/>
      <c r="Q28" s="309"/>
      <c r="R28" s="309"/>
      <c r="S28" s="309"/>
      <c r="T28" s="309"/>
      <c r="U28" s="309"/>
      <c r="V28" s="309"/>
      <c r="W28" s="191"/>
    </row>
    <row r="29" spans="1:23" ht="32.25" customHeight="1" x14ac:dyDescent="0.2">
      <c r="A29" s="191"/>
      <c r="B29" s="315" t="s">
        <v>315</v>
      </c>
      <c r="C29" s="315"/>
      <c r="D29" s="315"/>
      <c r="E29" s="315"/>
      <c r="F29" s="315"/>
      <c r="G29" s="195" t="s">
        <v>314</v>
      </c>
      <c r="H29" s="194" t="s">
        <v>289</v>
      </c>
      <c r="I29" s="196">
        <v>10</v>
      </c>
      <c r="J29" s="196">
        <v>3</v>
      </c>
      <c r="K29" s="308"/>
      <c r="L29" s="308"/>
      <c r="M29" s="308"/>
      <c r="N29" s="308"/>
      <c r="O29" s="193">
        <v>10</v>
      </c>
      <c r="P29" s="309"/>
      <c r="Q29" s="309"/>
      <c r="R29" s="309"/>
      <c r="S29" s="309"/>
      <c r="T29" s="309"/>
      <c r="U29" s="309"/>
      <c r="V29" s="309"/>
      <c r="W29" s="191"/>
    </row>
    <row r="30" spans="1:23" ht="21.75" customHeight="1" x14ac:dyDescent="0.2">
      <c r="A30" s="191"/>
      <c r="B30" s="315" t="s">
        <v>284</v>
      </c>
      <c r="C30" s="315"/>
      <c r="D30" s="315"/>
      <c r="E30" s="315"/>
      <c r="F30" s="315"/>
      <c r="G30" s="195" t="s">
        <v>283</v>
      </c>
      <c r="H30" s="194">
        <v>0</v>
      </c>
      <c r="I30" s="196">
        <v>0</v>
      </c>
      <c r="J30" s="196">
        <v>0</v>
      </c>
      <c r="K30" s="308"/>
      <c r="L30" s="308"/>
      <c r="M30" s="308"/>
      <c r="N30" s="308"/>
      <c r="O30" s="193">
        <v>15</v>
      </c>
      <c r="P30" s="309"/>
      <c r="Q30" s="309"/>
      <c r="R30" s="309"/>
      <c r="S30" s="309"/>
      <c r="T30" s="309"/>
      <c r="U30" s="309"/>
      <c r="V30" s="309"/>
      <c r="W30" s="191"/>
    </row>
    <row r="31" spans="1:23" ht="12.75" customHeight="1" x14ac:dyDescent="0.2">
      <c r="A31" s="191"/>
      <c r="B31" s="315" t="s">
        <v>282</v>
      </c>
      <c r="C31" s="315"/>
      <c r="D31" s="315"/>
      <c r="E31" s="315"/>
      <c r="F31" s="315"/>
      <c r="G31" s="195" t="s">
        <v>281</v>
      </c>
      <c r="H31" s="194" t="s">
        <v>218</v>
      </c>
      <c r="I31" s="196">
        <v>10</v>
      </c>
      <c r="J31" s="196">
        <v>6</v>
      </c>
      <c r="K31" s="308"/>
      <c r="L31" s="308"/>
      <c r="M31" s="308"/>
      <c r="N31" s="308"/>
      <c r="O31" s="193">
        <v>15</v>
      </c>
      <c r="P31" s="309"/>
      <c r="Q31" s="309"/>
      <c r="R31" s="309"/>
      <c r="S31" s="309"/>
      <c r="T31" s="309"/>
      <c r="U31" s="309"/>
      <c r="V31" s="309"/>
      <c r="W31" s="191"/>
    </row>
    <row r="32" spans="1:23" ht="21.75" customHeight="1" x14ac:dyDescent="0.2">
      <c r="A32" s="191"/>
      <c r="B32" s="315" t="s">
        <v>266</v>
      </c>
      <c r="C32" s="315"/>
      <c r="D32" s="315"/>
      <c r="E32" s="315"/>
      <c r="F32" s="315"/>
      <c r="G32" s="195" t="s">
        <v>265</v>
      </c>
      <c r="H32" s="194">
        <v>0</v>
      </c>
      <c r="I32" s="196">
        <v>0</v>
      </c>
      <c r="J32" s="196">
        <v>0</v>
      </c>
      <c r="K32" s="308"/>
      <c r="L32" s="308"/>
      <c r="M32" s="308"/>
      <c r="N32" s="308"/>
      <c r="O32" s="193">
        <v>6448.21</v>
      </c>
      <c r="P32" s="309"/>
      <c r="Q32" s="309"/>
      <c r="R32" s="309"/>
      <c r="S32" s="309"/>
      <c r="T32" s="309"/>
      <c r="U32" s="309"/>
      <c r="V32" s="309"/>
      <c r="W32" s="191"/>
    </row>
    <row r="33" spans="1:23" ht="21.75" customHeight="1" x14ac:dyDescent="0.2">
      <c r="A33" s="191"/>
      <c r="B33" s="315" t="s">
        <v>280</v>
      </c>
      <c r="C33" s="315"/>
      <c r="D33" s="315"/>
      <c r="E33" s="315"/>
      <c r="F33" s="315"/>
      <c r="G33" s="195" t="s">
        <v>270</v>
      </c>
      <c r="H33" s="194" t="s">
        <v>218</v>
      </c>
      <c r="I33" s="196">
        <v>10</v>
      </c>
      <c r="J33" s="196">
        <v>6</v>
      </c>
      <c r="K33" s="308"/>
      <c r="L33" s="308"/>
      <c r="M33" s="308"/>
      <c r="N33" s="308"/>
      <c r="O33" s="193">
        <v>197.5</v>
      </c>
      <c r="P33" s="309"/>
      <c r="Q33" s="309"/>
      <c r="R33" s="309"/>
      <c r="S33" s="309"/>
      <c r="T33" s="309"/>
      <c r="U33" s="309"/>
      <c r="V33" s="309"/>
      <c r="W33" s="191"/>
    </row>
    <row r="34" spans="1:23" ht="21.75" customHeight="1" x14ac:dyDescent="0.2">
      <c r="A34" s="191"/>
      <c r="B34" s="315" t="s">
        <v>280</v>
      </c>
      <c r="C34" s="315"/>
      <c r="D34" s="315"/>
      <c r="E34" s="315"/>
      <c r="F34" s="315"/>
      <c r="G34" s="195" t="s">
        <v>270</v>
      </c>
      <c r="H34" s="194" t="s">
        <v>218</v>
      </c>
      <c r="I34" s="196">
        <v>10</v>
      </c>
      <c r="J34" s="196">
        <v>6</v>
      </c>
      <c r="K34" s="308"/>
      <c r="L34" s="308"/>
      <c r="M34" s="308"/>
      <c r="N34" s="308"/>
      <c r="O34" s="193">
        <v>750.31</v>
      </c>
      <c r="P34" s="309"/>
      <c r="Q34" s="309"/>
      <c r="R34" s="309"/>
      <c r="S34" s="309"/>
      <c r="T34" s="309"/>
      <c r="U34" s="309"/>
      <c r="V34" s="309"/>
      <c r="W34" s="191"/>
    </row>
    <row r="35" spans="1:23" ht="21.75" customHeight="1" x14ac:dyDescent="0.2">
      <c r="A35" s="191"/>
      <c r="B35" s="315" t="s">
        <v>280</v>
      </c>
      <c r="C35" s="315"/>
      <c r="D35" s="315"/>
      <c r="E35" s="315"/>
      <c r="F35" s="315"/>
      <c r="G35" s="195" t="s">
        <v>270</v>
      </c>
      <c r="H35" s="194" t="s">
        <v>269</v>
      </c>
      <c r="I35" s="196">
        <v>10</v>
      </c>
      <c r="J35" s="196">
        <v>6</v>
      </c>
      <c r="K35" s="308"/>
      <c r="L35" s="308"/>
      <c r="M35" s="308"/>
      <c r="N35" s="308"/>
      <c r="O35" s="193">
        <v>5.8</v>
      </c>
      <c r="P35" s="309"/>
      <c r="Q35" s="309"/>
      <c r="R35" s="309"/>
      <c r="S35" s="309"/>
      <c r="T35" s="309"/>
      <c r="U35" s="309"/>
      <c r="V35" s="309"/>
      <c r="W35" s="191"/>
    </row>
    <row r="36" spans="1:23" ht="21.75" customHeight="1" x14ac:dyDescent="0.2">
      <c r="A36" s="191"/>
      <c r="B36" s="315" t="s">
        <v>280</v>
      </c>
      <c r="C36" s="315"/>
      <c r="D36" s="315"/>
      <c r="E36" s="315"/>
      <c r="F36" s="315"/>
      <c r="G36" s="195" t="s">
        <v>270</v>
      </c>
      <c r="H36" s="194" t="s">
        <v>269</v>
      </c>
      <c r="I36" s="196">
        <v>10</v>
      </c>
      <c r="J36" s="196">
        <v>6</v>
      </c>
      <c r="K36" s="308"/>
      <c r="L36" s="308"/>
      <c r="M36" s="308"/>
      <c r="N36" s="308"/>
      <c r="O36" s="193">
        <v>1.2</v>
      </c>
      <c r="P36" s="309"/>
      <c r="Q36" s="309"/>
      <c r="R36" s="309"/>
      <c r="S36" s="309"/>
      <c r="T36" s="309"/>
      <c r="U36" s="309"/>
      <c r="V36" s="309"/>
      <c r="W36" s="191"/>
    </row>
    <row r="37" spans="1:23" ht="21.75" customHeight="1" x14ac:dyDescent="0.2">
      <c r="A37" s="191"/>
      <c r="B37" s="315" t="s">
        <v>280</v>
      </c>
      <c r="C37" s="315"/>
      <c r="D37" s="315"/>
      <c r="E37" s="315"/>
      <c r="F37" s="315"/>
      <c r="G37" s="195" t="s">
        <v>270</v>
      </c>
      <c r="H37" s="194" t="s">
        <v>218</v>
      </c>
      <c r="I37" s="196">
        <v>10</v>
      </c>
      <c r="J37" s="196">
        <v>6</v>
      </c>
      <c r="K37" s="308"/>
      <c r="L37" s="308"/>
      <c r="M37" s="308"/>
      <c r="N37" s="308"/>
      <c r="O37" s="193">
        <v>86</v>
      </c>
      <c r="P37" s="309"/>
      <c r="Q37" s="309"/>
      <c r="R37" s="309"/>
      <c r="S37" s="309"/>
      <c r="T37" s="309"/>
      <c r="U37" s="309"/>
      <c r="V37" s="309"/>
      <c r="W37" s="191"/>
    </row>
    <row r="38" spans="1:23" ht="21.75" customHeight="1" x14ac:dyDescent="0.2">
      <c r="A38" s="191"/>
      <c r="B38" s="315" t="s">
        <v>280</v>
      </c>
      <c r="C38" s="315"/>
      <c r="D38" s="315"/>
      <c r="E38" s="315"/>
      <c r="F38" s="315"/>
      <c r="G38" s="195" t="s">
        <v>270</v>
      </c>
      <c r="H38" s="194" t="s">
        <v>252</v>
      </c>
      <c r="I38" s="196">
        <v>10</v>
      </c>
      <c r="J38" s="196">
        <v>6</v>
      </c>
      <c r="K38" s="308"/>
      <c r="L38" s="308"/>
      <c r="M38" s="308"/>
      <c r="N38" s="308"/>
      <c r="O38" s="193">
        <v>10</v>
      </c>
      <c r="P38" s="309"/>
      <c r="Q38" s="309"/>
      <c r="R38" s="309"/>
      <c r="S38" s="309"/>
      <c r="T38" s="309"/>
      <c r="U38" s="309"/>
      <c r="V38" s="309"/>
      <c r="W38" s="191"/>
    </row>
    <row r="39" spans="1:23" ht="21.75" customHeight="1" x14ac:dyDescent="0.2">
      <c r="A39" s="191"/>
      <c r="B39" s="315" t="s">
        <v>280</v>
      </c>
      <c r="C39" s="315"/>
      <c r="D39" s="315"/>
      <c r="E39" s="315"/>
      <c r="F39" s="315"/>
      <c r="G39" s="195" t="s">
        <v>270</v>
      </c>
      <c r="H39" s="194" t="s">
        <v>218</v>
      </c>
      <c r="I39" s="196">
        <v>10</v>
      </c>
      <c r="J39" s="196">
        <v>6</v>
      </c>
      <c r="K39" s="308"/>
      <c r="L39" s="308"/>
      <c r="M39" s="308"/>
      <c r="N39" s="308"/>
      <c r="O39" s="193">
        <v>116.1</v>
      </c>
      <c r="P39" s="309"/>
      <c r="Q39" s="309"/>
      <c r="R39" s="309"/>
      <c r="S39" s="309"/>
      <c r="T39" s="309"/>
      <c r="U39" s="309"/>
      <c r="V39" s="309"/>
      <c r="W39" s="191"/>
    </row>
    <row r="40" spans="1:23" ht="21.75" customHeight="1" x14ac:dyDescent="0.2">
      <c r="A40" s="191"/>
      <c r="B40" s="315" t="s">
        <v>264</v>
      </c>
      <c r="C40" s="315"/>
      <c r="D40" s="315"/>
      <c r="E40" s="315"/>
      <c r="F40" s="315"/>
      <c r="G40" s="195" t="s">
        <v>256</v>
      </c>
      <c r="H40" s="194" t="s">
        <v>258</v>
      </c>
      <c r="I40" s="196">
        <v>10</v>
      </c>
      <c r="J40" s="196">
        <v>6</v>
      </c>
      <c r="K40" s="308"/>
      <c r="L40" s="308"/>
      <c r="M40" s="308"/>
      <c r="N40" s="308"/>
      <c r="O40" s="193">
        <v>2992.8</v>
      </c>
      <c r="P40" s="309"/>
      <c r="Q40" s="309"/>
      <c r="R40" s="309"/>
      <c r="S40" s="309"/>
      <c r="T40" s="309"/>
      <c r="U40" s="309"/>
      <c r="V40" s="309"/>
      <c r="W40" s="191"/>
    </row>
    <row r="41" spans="1:23" ht="21.75" customHeight="1" x14ac:dyDescent="0.2">
      <c r="A41" s="191"/>
      <c r="B41" s="315" t="s">
        <v>264</v>
      </c>
      <c r="C41" s="315"/>
      <c r="D41" s="315"/>
      <c r="E41" s="315"/>
      <c r="F41" s="315"/>
      <c r="G41" s="195" t="s">
        <v>256</v>
      </c>
      <c r="H41" s="194" t="s">
        <v>255</v>
      </c>
      <c r="I41" s="196">
        <v>10</v>
      </c>
      <c r="J41" s="196">
        <v>6</v>
      </c>
      <c r="K41" s="308"/>
      <c r="L41" s="308"/>
      <c r="M41" s="308"/>
      <c r="N41" s="308"/>
      <c r="O41" s="193">
        <v>903.8</v>
      </c>
      <c r="P41" s="309"/>
      <c r="Q41" s="309"/>
      <c r="R41" s="309"/>
      <c r="S41" s="309"/>
      <c r="T41" s="309"/>
      <c r="U41" s="309"/>
      <c r="V41" s="309"/>
      <c r="W41" s="191"/>
    </row>
    <row r="42" spans="1:23" ht="42.75" customHeight="1" x14ac:dyDescent="0.2">
      <c r="A42" s="191"/>
      <c r="B42" s="315" t="s">
        <v>254</v>
      </c>
      <c r="C42" s="315"/>
      <c r="D42" s="315"/>
      <c r="E42" s="315"/>
      <c r="F42" s="315"/>
      <c r="G42" s="195" t="s">
        <v>251</v>
      </c>
      <c r="H42" s="194" t="s">
        <v>218</v>
      </c>
      <c r="I42" s="196">
        <v>10</v>
      </c>
      <c r="J42" s="196">
        <v>6</v>
      </c>
      <c r="K42" s="308"/>
      <c r="L42" s="308"/>
      <c r="M42" s="308"/>
      <c r="N42" s="308"/>
      <c r="O42" s="193">
        <v>1192.4000000000001</v>
      </c>
      <c r="P42" s="309"/>
      <c r="Q42" s="309"/>
      <c r="R42" s="309"/>
      <c r="S42" s="309"/>
      <c r="T42" s="309"/>
      <c r="U42" s="309"/>
      <c r="V42" s="309"/>
      <c r="W42" s="191"/>
    </row>
    <row r="43" spans="1:23" ht="42.75" customHeight="1" x14ac:dyDescent="0.2">
      <c r="A43" s="191"/>
      <c r="B43" s="315" t="s">
        <v>254</v>
      </c>
      <c r="C43" s="315"/>
      <c r="D43" s="315"/>
      <c r="E43" s="315"/>
      <c r="F43" s="315"/>
      <c r="G43" s="195" t="s">
        <v>251</v>
      </c>
      <c r="H43" s="194" t="s">
        <v>218</v>
      </c>
      <c r="I43" s="196">
        <v>10</v>
      </c>
      <c r="J43" s="196">
        <v>6</v>
      </c>
      <c r="K43" s="308"/>
      <c r="L43" s="308"/>
      <c r="M43" s="308"/>
      <c r="N43" s="308"/>
      <c r="O43" s="193">
        <v>100</v>
      </c>
      <c r="P43" s="309"/>
      <c r="Q43" s="309"/>
      <c r="R43" s="309"/>
      <c r="S43" s="309"/>
      <c r="T43" s="309"/>
      <c r="U43" s="309"/>
      <c r="V43" s="309"/>
      <c r="W43" s="191"/>
    </row>
    <row r="44" spans="1:23" ht="42.75" customHeight="1" x14ac:dyDescent="0.2">
      <c r="A44" s="191"/>
      <c r="B44" s="315" t="s">
        <v>254</v>
      </c>
      <c r="C44" s="315"/>
      <c r="D44" s="315"/>
      <c r="E44" s="315"/>
      <c r="F44" s="315"/>
      <c r="G44" s="195" t="s">
        <v>251</v>
      </c>
      <c r="H44" s="194" t="s">
        <v>218</v>
      </c>
      <c r="I44" s="196">
        <v>10</v>
      </c>
      <c r="J44" s="196">
        <v>6</v>
      </c>
      <c r="K44" s="308"/>
      <c r="L44" s="308"/>
      <c r="M44" s="308"/>
      <c r="N44" s="308"/>
      <c r="O44" s="193">
        <v>92.3</v>
      </c>
      <c r="P44" s="309"/>
      <c r="Q44" s="309"/>
      <c r="R44" s="309"/>
      <c r="S44" s="309"/>
      <c r="T44" s="309"/>
      <c r="U44" s="309"/>
      <c r="V44" s="309"/>
      <c r="W44" s="191"/>
    </row>
    <row r="45" spans="1:23" ht="21.75" customHeight="1" x14ac:dyDescent="0.2">
      <c r="A45" s="191"/>
      <c r="B45" s="315" t="s">
        <v>363</v>
      </c>
      <c r="C45" s="315"/>
      <c r="D45" s="315"/>
      <c r="E45" s="315"/>
      <c r="F45" s="315"/>
      <c r="G45" s="195" t="s">
        <v>362</v>
      </c>
      <c r="H45" s="194">
        <v>0</v>
      </c>
      <c r="I45" s="196">
        <v>0</v>
      </c>
      <c r="J45" s="196">
        <v>0</v>
      </c>
      <c r="K45" s="308"/>
      <c r="L45" s="308"/>
      <c r="M45" s="308"/>
      <c r="N45" s="308"/>
      <c r="O45" s="193">
        <v>80612.479999999996</v>
      </c>
      <c r="P45" s="309"/>
      <c r="Q45" s="309"/>
      <c r="R45" s="309"/>
      <c r="S45" s="309"/>
      <c r="T45" s="309"/>
      <c r="U45" s="309"/>
      <c r="V45" s="309"/>
      <c r="W45" s="191"/>
    </row>
    <row r="46" spans="1:23" ht="32.25" customHeight="1" x14ac:dyDescent="0.2">
      <c r="A46" s="191"/>
      <c r="B46" s="315" t="s">
        <v>392</v>
      </c>
      <c r="C46" s="315"/>
      <c r="D46" s="315"/>
      <c r="E46" s="315"/>
      <c r="F46" s="315"/>
      <c r="G46" s="195" t="s">
        <v>391</v>
      </c>
      <c r="H46" s="194">
        <v>0</v>
      </c>
      <c r="I46" s="196">
        <v>0</v>
      </c>
      <c r="J46" s="196">
        <v>0</v>
      </c>
      <c r="K46" s="308"/>
      <c r="L46" s="308"/>
      <c r="M46" s="308"/>
      <c r="N46" s="308"/>
      <c r="O46" s="193">
        <v>24413.37</v>
      </c>
      <c r="P46" s="309"/>
      <c r="Q46" s="309"/>
      <c r="R46" s="309"/>
      <c r="S46" s="309"/>
      <c r="T46" s="309"/>
      <c r="U46" s="309"/>
      <c r="V46" s="309"/>
      <c r="W46" s="191"/>
    </row>
    <row r="47" spans="1:23" ht="21.75" customHeight="1" x14ac:dyDescent="0.2">
      <c r="A47" s="191"/>
      <c r="B47" s="315" t="s">
        <v>390</v>
      </c>
      <c r="C47" s="315"/>
      <c r="D47" s="315"/>
      <c r="E47" s="315"/>
      <c r="F47" s="315"/>
      <c r="G47" s="195" t="s">
        <v>389</v>
      </c>
      <c r="H47" s="194" t="s">
        <v>378</v>
      </c>
      <c r="I47" s="196">
        <v>8</v>
      </c>
      <c r="J47" s="196">
        <v>1</v>
      </c>
      <c r="K47" s="308"/>
      <c r="L47" s="308"/>
      <c r="M47" s="308"/>
      <c r="N47" s="308"/>
      <c r="O47" s="193">
        <v>24413.37</v>
      </c>
      <c r="P47" s="309"/>
      <c r="Q47" s="309"/>
      <c r="R47" s="309"/>
      <c r="S47" s="309"/>
      <c r="T47" s="309"/>
      <c r="U47" s="309"/>
      <c r="V47" s="309"/>
      <c r="W47" s="191"/>
    </row>
    <row r="48" spans="1:23" ht="21.75" customHeight="1" x14ac:dyDescent="0.2">
      <c r="A48" s="191"/>
      <c r="B48" s="315" t="s">
        <v>383</v>
      </c>
      <c r="C48" s="315"/>
      <c r="D48" s="315"/>
      <c r="E48" s="315"/>
      <c r="F48" s="315"/>
      <c r="G48" s="195" t="s">
        <v>382</v>
      </c>
      <c r="H48" s="194">
        <v>0</v>
      </c>
      <c r="I48" s="196">
        <v>0</v>
      </c>
      <c r="J48" s="196">
        <v>0</v>
      </c>
      <c r="K48" s="308"/>
      <c r="L48" s="308"/>
      <c r="M48" s="308"/>
      <c r="N48" s="308"/>
      <c r="O48" s="193">
        <v>14165.94</v>
      </c>
      <c r="P48" s="309"/>
      <c r="Q48" s="309"/>
      <c r="R48" s="309"/>
      <c r="S48" s="309"/>
      <c r="T48" s="309"/>
      <c r="U48" s="309"/>
      <c r="V48" s="309"/>
      <c r="W48" s="191"/>
    </row>
    <row r="49" spans="1:23" ht="12.75" customHeight="1" x14ac:dyDescent="0.2">
      <c r="A49" s="191"/>
      <c r="B49" s="315" t="s">
        <v>381</v>
      </c>
      <c r="C49" s="315"/>
      <c r="D49" s="315"/>
      <c r="E49" s="315"/>
      <c r="F49" s="315"/>
      <c r="G49" s="195" t="s">
        <v>379</v>
      </c>
      <c r="H49" s="194" t="s">
        <v>378</v>
      </c>
      <c r="I49" s="196">
        <v>8</v>
      </c>
      <c r="J49" s="196">
        <v>1</v>
      </c>
      <c r="K49" s="308"/>
      <c r="L49" s="308"/>
      <c r="M49" s="308"/>
      <c r="N49" s="308"/>
      <c r="O49" s="193">
        <v>14165.94</v>
      </c>
      <c r="P49" s="309"/>
      <c r="Q49" s="309"/>
      <c r="R49" s="309"/>
      <c r="S49" s="309"/>
      <c r="T49" s="309"/>
      <c r="U49" s="309"/>
      <c r="V49" s="309"/>
      <c r="W49" s="191"/>
    </row>
    <row r="50" spans="1:23" ht="42.75" customHeight="1" x14ac:dyDescent="0.2">
      <c r="A50" s="191"/>
      <c r="B50" s="315" t="s">
        <v>445</v>
      </c>
      <c r="C50" s="315"/>
      <c r="D50" s="315"/>
      <c r="E50" s="315"/>
      <c r="F50" s="315"/>
      <c r="G50" s="195" t="s">
        <v>444</v>
      </c>
      <c r="H50" s="194">
        <v>0</v>
      </c>
      <c r="I50" s="196">
        <v>0</v>
      </c>
      <c r="J50" s="196">
        <v>0</v>
      </c>
      <c r="K50" s="308"/>
      <c r="L50" s="308"/>
      <c r="M50" s="308"/>
      <c r="N50" s="308"/>
      <c r="O50" s="193">
        <v>17309.27</v>
      </c>
      <c r="P50" s="309"/>
      <c r="Q50" s="309"/>
      <c r="R50" s="309"/>
      <c r="S50" s="309"/>
      <c r="T50" s="309"/>
      <c r="U50" s="309"/>
      <c r="V50" s="309"/>
      <c r="W50" s="191"/>
    </row>
    <row r="51" spans="1:23" ht="21.75" customHeight="1" x14ac:dyDescent="0.2">
      <c r="A51" s="191"/>
      <c r="B51" s="315" t="s">
        <v>441</v>
      </c>
      <c r="C51" s="315"/>
      <c r="D51" s="315"/>
      <c r="E51" s="315"/>
      <c r="F51" s="315"/>
      <c r="G51" s="195" t="s">
        <v>440</v>
      </c>
      <c r="H51" s="194" t="s">
        <v>367</v>
      </c>
      <c r="I51" s="196">
        <v>7</v>
      </c>
      <c r="J51" s="196">
        <v>3</v>
      </c>
      <c r="K51" s="308"/>
      <c r="L51" s="308"/>
      <c r="M51" s="308"/>
      <c r="N51" s="308"/>
      <c r="O51" s="193">
        <v>17309.27</v>
      </c>
      <c r="P51" s="309"/>
      <c r="Q51" s="309"/>
      <c r="R51" s="309"/>
      <c r="S51" s="309"/>
      <c r="T51" s="309"/>
      <c r="U51" s="309"/>
      <c r="V51" s="309"/>
      <c r="W51" s="191"/>
    </row>
    <row r="52" spans="1:23" ht="21.75" customHeight="1" x14ac:dyDescent="0.2">
      <c r="A52" s="191"/>
      <c r="B52" s="315" t="s">
        <v>361</v>
      </c>
      <c r="C52" s="315"/>
      <c r="D52" s="315"/>
      <c r="E52" s="315"/>
      <c r="F52" s="315"/>
      <c r="G52" s="195" t="s">
        <v>360</v>
      </c>
      <c r="H52" s="194">
        <v>0</v>
      </c>
      <c r="I52" s="196">
        <v>0</v>
      </c>
      <c r="J52" s="196">
        <v>0</v>
      </c>
      <c r="K52" s="308"/>
      <c r="L52" s="308"/>
      <c r="M52" s="308"/>
      <c r="N52" s="308"/>
      <c r="O52" s="193">
        <v>24723.9</v>
      </c>
      <c r="P52" s="309"/>
      <c r="Q52" s="309"/>
      <c r="R52" s="309"/>
      <c r="S52" s="309"/>
      <c r="T52" s="309"/>
      <c r="U52" s="309"/>
      <c r="V52" s="309"/>
      <c r="W52" s="191"/>
    </row>
    <row r="53" spans="1:23" ht="21.75" customHeight="1" x14ac:dyDescent="0.2">
      <c r="A53" s="191"/>
      <c r="B53" s="315" t="s">
        <v>365</v>
      </c>
      <c r="C53" s="315"/>
      <c r="D53" s="315"/>
      <c r="E53" s="315"/>
      <c r="F53" s="315"/>
      <c r="G53" s="195" t="s">
        <v>364</v>
      </c>
      <c r="H53" s="194" t="s">
        <v>252</v>
      </c>
      <c r="I53" s="196">
        <v>8</v>
      </c>
      <c r="J53" s="196">
        <v>4</v>
      </c>
      <c r="K53" s="308"/>
      <c r="L53" s="308"/>
      <c r="M53" s="308"/>
      <c r="N53" s="308"/>
      <c r="O53" s="193">
        <v>16.2</v>
      </c>
      <c r="P53" s="309"/>
      <c r="Q53" s="309"/>
      <c r="R53" s="309"/>
      <c r="S53" s="309"/>
      <c r="T53" s="309"/>
      <c r="U53" s="309"/>
      <c r="V53" s="309"/>
      <c r="W53" s="191"/>
    </row>
    <row r="54" spans="1:23" ht="21.75" customHeight="1" x14ac:dyDescent="0.2">
      <c r="A54" s="191"/>
      <c r="B54" s="315" t="s">
        <v>365</v>
      </c>
      <c r="C54" s="315"/>
      <c r="D54" s="315"/>
      <c r="E54" s="315"/>
      <c r="F54" s="315"/>
      <c r="G54" s="195" t="s">
        <v>364</v>
      </c>
      <c r="H54" s="194" t="s">
        <v>218</v>
      </c>
      <c r="I54" s="196">
        <v>8</v>
      </c>
      <c r="J54" s="196">
        <v>4</v>
      </c>
      <c r="K54" s="308"/>
      <c r="L54" s="308"/>
      <c r="M54" s="308"/>
      <c r="N54" s="308"/>
      <c r="O54" s="193">
        <v>67</v>
      </c>
      <c r="P54" s="309"/>
      <c r="Q54" s="309"/>
      <c r="R54" s="309"/>
      <c r="S54" s="309"/>
      <c r="T54" s="309"/>
      <c r="U54" s="309"/>
      <c r="V54" s="309"/>
      <c r="W54" s="191"/>
    </row>
    <row r="55" spans="1:23" ht="21.75" customHeight="1" x14ac:dyDescent="0.2">
      <c r="A55" s="191"/>
      <c r="B55" s="315" t="s">
        <v>365</v>
      </c>
      <c r="C55" s="315"/>
      <c r="D55" s="315"/>
      <c r="E55" s="315"/>
      <c r="F55" s="315"/>
      <c r="G55" s="195" t="s">
        <v>364</v>
      </c>
      <c r="H55" s="194" t="s">
        <v>272</v>
      </c>
      <c r="I55" s="196">
        <v>8</v>
      </c>
      <c r="J55" s="196">
        <v>4</v>
      </c>
      <c r="K55" s="308"/>
      <c r="L55" s="308"/>
      <c r="M55" s="308"/>
      <c r="N55" s="308"/>
      <c r="O55" s="193">
        <v>266</v>
      </c>
      <c r="P55" s="309"/>
      <c r="Q55" s="309"/>
      <c r="R55" s="309"/>
      <c r="S55" s="309"/>
      <c r="T55" s="309"/>
      <c r="U55" s="309"/>
      <c r="V55" s="309"/>
      <c r="W55" s="191"/>
    </row>
    <row r="56" spans="1:23" ht="21.75" customHeight="1" x14ac:dyDescent="0.2">
      <c r="A56" s="191"/>
      <c r="B56" s="315" t="s">
        <v>365</v>
      </c>
      <c r="C56" s="315"/>
      <c r="D56" s="315"/>
      <c r="E56" s="315"/>
      <c r="F56" s="315"/>
      <c r="G56" s="195" t="s">
        <v>364</v>
      </c>
      <c r="H56" s="194" t="s">
        <v>218</v>
      </c>
      <c r="I56" s="196">
        <v>8</v>
      </c>
      <c r="J56" s="196">
        <v>4</v>
      </c>
      <c r="K56" s="308"/>
      <c r="L56" s="308"/>
      <c r="M56" s="308"/>
      <c r="N56" s="308"/>
      <c r="O56" s="193">
        <v>46.9</v>
      </c>
      <c r="P56" s="309"/>
      <c r="Q56" s="309"/>
      <c r="R56" s="309"/>
      <c r="S56" s="309"/>
      <c r="T56" s="309"/>
      <c r="U56" s="309"/>
      <c r="V56" s="309"/>
      <c r="W56" s="191"/>
    </row>
    <row r="57" spans="1:23" ht="21.75" customHeight="1" x14ac:dyDescent="0.2">
      <c r="A57" s="191"/>
      <c r="B57" s="315" t="s">
        <v>359</v>
      </c>
      <c r="C57" s="315"/>
      <c r="D57" s="315"/>
      <c r="E57" s="315"/>
      <c r="F57" s="315"/>
      <c r="G57" s="195" t="s">
        <v>358</v>
      </c>
      <c r="H57" s="194" t="s">
        <v>258</v>
      </c>
      <c r="I57" s="196">
        <v>8</v>
      </c>
      <c r="J57" s="196">
        <v>4</v>
      </c>
      <c r="K57" s="308"/>
      <c r="L57" s="308"/>
      <c r="M57" s="308"/>
      <c r="N57" s="308"/>
      <c r="O57" s="193">
        <v>18684.900000000001</v>
      </c>
      <c r="P57" s="309"/>
      <c r="Q57" s="309"/>
      <c r="R57" s="309"/>
      <c r="S57" s="309"/>
      <c r="T57" s="309"/>
      <c r="U57" s="309"/>
      <c r="V57" s="309"/>
      <c r="W57" s="191"/>
    </row>
    <row r="58" spans="1:23" ht="21.75" customHeight="1" x14ac:dyDescent="0.2">
      <c r="A58" s="191"/>
      <c r="B58" s="315" t="s">
        <v>359</v>
      </c>
      <c r="C58" s="315"/>
      <c r="D58" s="315"/>
      <c r="E58" s="315"/>
      <c r="F58" s="315"/>
      <c r="G58" s="195" t="s">
        <v>358</v>
      </c>
      <c r="H58" s="194" t="s">
        <v>255</v>
      </c>
      <c r="I58" s="196">
        <v>8</v>
      </c>
      <c r="J58" s="196">
        <v>4</v>
      </c>
      <c r="K58" s="308"/>
      <c r="L58" s="308"/>
      <c r="M58" s="308"/>
      <c r="N58" s="308"/>
      <c r="O58" s="193">
        <v>5642.9</v>
      </c>
      <c r="P58" s="309"/>
      <c r="Q58" s="309"/>
      <c r="R58" s="309"/>
      <c r="S58" s="309"/>
      <c r="T58" s="309"/>
      <c r="U58" s="309"/>
      <c r="V58" s="309"/>
      <c r="W58" s="191"/>
    </row>
    <row r="59" spans="1:23" ht="21.75" customHeight="1" x14ac:dyDescent="0.2">
      <c r="A59" s="191"/>
      <c r="B59" s="315" t="s">
        <v>527</v>
      </c>
      <c r="C59" s="315"/>
      <c r="D59" s="315"/>
      <c r="E59" s="315"/>
      <c r="F59" s="315"/>
      <c r="G59" s="195" t="s">
        <v>526</v>
      </c>
      <c r="H59" s="194">
        <v>0</v>
      </c>
      <c r="I59" s="196">
        <v>0</v>
      </c>
      <c r="J59" s="196">
        <v>0</v>
      </c>
      <c r="K59" s="308"/>
      <c r="L59" s="308"/>
      <c r="M59" s="308"/>
      <c r="N59" s="308"/>
      <c r="O59" s="193">
        <v>1423</v>
      </c>
      <c r="P59" s="309"/>
      <c r="Q59" s="309"/>
      <c r="R59" s="309"/>
      <c r="S59" s="309"/>
      <c r="T59" s="309"/>
      <c r="U59" s="309"/>
      <c r="V59" s="309"/>
      <c r="W59" s="191"/>
    </row>
    <row r="60" spans="1:23" ht="21.75" customHeight="1" x14ac:dyDescent="0.2">
      <c r="A60" s="191"/>
      <c r="B60" s="315" t="s">
        <v>583</v>
      </c>
      <c r="C60" s="315"/>
      <c r="D60" s="315"/>
      <c r="E60" s="315"/>
      <c r="F60" s="315"/>
      <c r="G60" s="195" t="s">
        <v>582</v>
      </c>
      <c r="H60" s="194">
        <v>0</v>
      </c>
      <c r="I60" s="196">
        <v>0</v>
      </c>
      <c r="J60" s="196">
        <v>0</v>
      </c>
      <c r="K60" s="308"/>
      <c r="L60" s="308"/>
      <c r="M60" s="308"/>
      <c r="N60" s="308"/>
      <c r="O60" s="193">
        <v>550</v>
      </c>
      <c r="P60" s="309"/>
      <c r="Q60" s="309"/>
      <c r="R60" s="309"/>
      <c r="S60" s="309"/>
      <c r="T60" s="309"/>
      <c r="U60" s="309"/>
      <c r="V60" s="309"/>
      <c r="W60" s="191"/>
    </row>
    <row r="61" spans="1:23" ht="21.75" customHeight="1" x14ac:dyDescent="0.2">
      <c r="A61" s="191"/>
      <c r="B61" s="315" t="s">
        <v>581</v>
      </c>
      <c r="C61" s="315"/>
      <c r="D61" s="315"/>
      <c r="E61" s="315"/>
      <c r="F61" s="315"/>
      <c r="G61" s="195" t="s">
        <v>580</v>
      </c>
      <c r="H61" s="194" t="s">
        <v>218</v>
      </c>
      <c r="I61" s="196">
        <v>4</v>
      </c>
      <c r="J61" s="196">
        <v>1</v>
      </c>
      <c r="K61" s="308"/>
      <c r="L61" s="308"/>
      <c r="M61" s="308"/>
      <c r="N61" s="308"/>
      <c r="O61" s="193">
        <v>30</v>
      </c>
      <c r="P61" s="309"/>
      <c r="Q61" s="309"/>
      <c r="R61" s="309"/>
      <c r="S61" s="309"/>
      <c r="T61" s="309"/>
      <c r="U61" s="309"/>
      <c r="V61" s="309"/>
      <c r="W61" s="191"/>
    </row>
    <row r="62" spans="1:23" ht="21.75" customHeight="1" x14ac:dyDescent="0.2">
      <c r="A62" s="191"/>
      <c r="B62" s="315" t="s">
        <v>581</v>
      </c>
      <c r="C62" s="315"/>
      <c r="D62" s="315"/>
      <c r="E62" s="315"/>
      <c r="F62" s="315"/>
      <c r="G62" s="195" t="s">
        <v>580</v>
      </c>
      <c r="H62" s="194" t="s">
        <v>218</v>
      </c>
      <c r="I62" s="196">
        <v>4</v>
      </c>
      <c r="J62" s="196">
        <v>1</v>
      </c>
      <c r="K62" s="308"/>
      <c r="L62" s="308"/>
      <c r="M62" s="308"/>
      <c r="N62" s="308"/>
      <c r="O62" s="193">
        <v>510</v>
      </c>
      <c r="P62" s="309"/>
      <c r="Q62" s="309"/>
      <c r="R62" s="309"/>
      <c r="S62" s="309"/>
      <c r="T62" s="309"/>
      <c r="U62" s="309"/>
      <c r="V62" s="309"/>
      <c r="W62" s="191"/>
    </row>
    <row r="63" spans="1:23" ht="21.75" customHeight="1" x14ac:dyDescent="0.2">
      <c r="A63" s="191"/>
      <c r="B63" s="315" t="s">
        <v>581</v>
      </c>
      <c r="C63" s="315"/>
      <c r="D63" s="315"/>
      <c r="E63" s="315"/>
      <c r="F63" s="315"/>
      <c r="G63" s="195" t="s">
        <v>580</v>
      </c>
      <c r="H63" s="194" t="s">
        <v>218</v>
      </c>
      <c r="I63" s="196">
        <v>4</v>
      </c>
      <c r="J63" s="196">
        <v>1</v>
      </c>
      <c r="K63" s="308"/>
      <c r="L63" s="308"/>
      <c r="M63" s="308"/>
      <c r="N63" s="308"/>
      <c r="O63" s="193">
        <v>10</v>
      </c>
      <c r="P63" s="309"/>
      <c r="Q63" s="309"/>
      <c r="R63" s="309"/>
      <c r="S63" s="309"/>
      <c r="T63" s="309"/>
      <c r="U63" s="309"/>
      <c r="V63" s="309"/>
      <c r="W63" s="191"/>
    </row>
    <row r="64" spans="1:23" ht="21.75" customHeight="1" x14ac:dyDescent="0.2">
      <c r="A64" s="191"/>
      <c r="B64" s="315" t="s">
        <v>579</v>
      </c>
      <c r="C64" s="315"/>
      <c r="D64" s="315"/>
      <c r="E64" s="315"/>
      <c r="F64" s="315"/>
      <c r="G64" s="195" t="s">
        <v>578</v>
      </c>
      <c r="H64" s="194">
        <v>0</v>
      </c>
      <c r="I64" s="196">
        <v>0</v>
      </c>
      <c r="J64" s="196">
        <v>0</v>
      </c>
      <c r="K64" s="308"/>
      <c r="L64" s="308"/>
      <c r="M64" s="308"/>
      <c r="N64" s="308"/>
      <c r="O64" s="193">
        <v>800</v>
      </c>
      <c r="P64" s="309"/>
      <c r="Q64" s="309"/>
      <c r="R64" s="309"/>
      <c r="S64" s="309"/>
      <c r="T64" s="309"/>
      <c r="U64" s="309"/>
      <c r="V64" s="309"/>
      <c r="W64" s="191"/>
    </row>
    <row r="65" spans="1:23" ht="32.25" customHeight="1" x14ac:dyDescent="0.2">
      <c r="A65" s="191"/>
      <c r="B65" s="315" t="s">
        <v>577</v>
      </c>
      <c r="C65" s="315"/>
      <c r="D65" s="315"/>
      <c r="E65" s="315"/>
      <c r="F65" s="315"/>
      <c r="G65" s="195" t="s">
        <v>576</v>
      </c>
      <c r="H65" s="194" t="s">
        <v>539</v>
      </c>
      <c r="I65" s="196">
        <v>4</v>
      </c>
      <c r="J65" s="196">
        <v>1</v>
      </c>
      <c r="K65" s="308"/>
      <c r="L65" s="308"/>
      <c r="M65" s="308"/>
      <c r="N65" s="308"/>
      <c r="O65" s="193">
        <v>80</v>
      </c>
      <c r="P65" s="309"/>
      <c r="Q65" s="309"/>
      <c r="R65" s="309"/>
      <c r="S65" s="309"/>
      <c r="T65" s="309"/>
      <c r="U65" s="309"/>
      <c r="V65" s="309"/>
      <c r="W65" s="191"/>
    </row>
    <row r="66" spans="1:23" ht="32.25" customHeight="1" x14ac:dyDescent="0.2">
      <c r="A66" s="191"/>
      <c r="B66" s="315" t="s">
        <v>577</v>
      </c>
      <c r="C66" s="315"/>
      <c r="D66" s="315"/>
      <c r="E66" s="315"/>
      <c r="F66" s="315"/>
      <c r="G66" s="195" t="s">
        <v>576</v>
      </c>
      <c r="H66" s="194" t="s">
        <v>218</v>
      </c>
      <c r="I66" s="196">
        <v>4</v>
      </c>
      <c r="J66" s="196">
        <v>1</v>
      </c>
      <c r="K66" s="308"/>
      <c r="L66" s="308"/>
      <c r="M66" s="308"/>
      <c r="N66" s="308"/>
      <c r="O66" s="193">
        <v>50</v>
      </c>
      <c r="P66" s="309"/>
      <c r="Q66" s="309"/>
      <c r="R66" s="309"/>
      <c r="S66" s="309"/>
      <c r="T66" s="309"/>
      <c r="U66" s="309"/>
      <c r="V66" s="309"/>
      <c r="W66" s="191"/>
    </row>
    <row r="67" spans="1:23" ht="32.25" customHeight="1" x14ac:dyDescent="0.2">
      <c r="A67" s="191"/>
      <c r="B67" s="315" t="s">
        <v>577</v>
      </c>
      <c r="C67" s="315"/>
      <c r="D67" s="315"/>
      <c r="E67" s="315"/>
      <c r="F67" s="315"/>
      <c r="G67" s="195" t="s">
        <v>576</v>
      </c>
      <c r="H67" s="194" t="s">
        <v>218</v>
      </c>
      <c r="I67" s="196">
        <v>4</v>
      </c>
      <c r="J67" s="196">
        <v>1</v>
      </c>
      <c r="K67" s="308"/>
      <c r="L67" s="308"/>
      <c r="M67" s="308"/>
      <c r="N67" s="308"/>
      <c r="O67" s="193">
        <v>670</v>
      </c>
      <c r="P67" s="309"/>
      <c r="Q67" s="309"/>
      <c r="R67" s="309"/>
      <c r="S67" s="309"/>
      <c r="T67" s="309"/>
      <c r="U67" s="309"/>
      <c r="V67" s="309"/>
      <c r="W67" s="191"/>
    </row>
    <row r="68" spans="1:23" ht="21.75" customHeight="1" x14ac:dyDescent="0.2">
      <c r="A68" s="191"/>
      <c r="B68" s="315" t="s">
        <v>525</v>
      </c>
      <c r="C68" s="315"/>
      <c r="D68" s="315"/>
      <c r="E68" s="315"/>
      <c r="F68" s="315"/>
      <c r="G68" s="195" t="s">
        <v>524</v>
      </c>
      <c r="H68" s="194">
        <v>0</v>
      </c>
      <c r="I68" s="196">
        <v>0</v>
      </c>
      <c r="J68" s="196">
        <v>0</v>
      </c>
      <c r="K68" s="308"/>
      <c r="L68" s="308"/>
      <c r="M68" s="308"/>
      <c r="N68" s="308"/>
      <c r="O68" s="193">
        <v>73</v>
      </c>
      <c r="P68" s="309"/>
      <c r="Q68" s="309"/>
      <c r="R68" s="309"/>
      <c r="S68" s="309"/>
      <c r="T68" s="309"/>
      <c r="U68" s="309"/>
      <c r="V68" s="309"/>
      <c r="W68" s="191"/>
    </row>
    <row r="69" spans="1:23" ht="32.25" customHeight="1" x14ac:dyDescent="0.2">
      <c r="A69" s="191"/>
      <c r="B69" s="315" t="s">
        <v>529</v>
      </c>
      <c r="C69" s="315"/>
      <c r="D69" s="315"/>
      <c r="E69" s="315"/>
      <c r="F69" s="315"/>
      <c r="G69" s="195" t="s">
        <v>528</v>
      </c>
      <c r="H69" s="194" t="s">
        <v>218</v>
      </c>
      <c r="I69" s="196">
        <v>4</v>
      </c>
      <c r="J69" s="196">
        <v>12</v>
      </c>
      <c r="K69" s="308"/>
      <c r="L69" s="308"/>
      <c r="M69" s="308"/>
      <c r="N69" s="308"/>
      <c r="O69" s="193">
        <v>73</v>
      </c>
      <c r="P69" s="309"/>
      <c r="Q69" s="309"/>
      <c r="R69" s="309"/>
      <c r="S69" s="309"/>
      <c r="T69" s="309"/>
      <c r="U69" s="309"/>
      <c r="V69" s="309"/>
      <c r="W69" s="191"/>
    </row>
    <row r="70" spans="1:23" ht="21.75" customHeight="1" x14ac:dyDescent="0.2">
      <c r="A70" s="191"/>
      <c r="B70" s="315" t="s">
        <v>304</v>
      </c>
      <c r="C70" s="315"/>
      <c r="D70" s="315"/>
      <c r="E70" s="315"/>
      <c r="F70" s="315"/>
      <c r="G70" s="195" t="s">
        <v>303</v>
      </c>
      <c r="H70" s="194">
        <v>0</v>
      </c>
      <c r="I70" s="196">
        <v>0</v>
      </c>
      <c r="J70" s="196">
        <v>0</v>
      </c>
      <c r="K70" s="308"/>
      <c r="L70" s="308"/>
      <c r="M70" s="308"/>
      <c r="N70" s="308"/>
      <c r="O70" s="193">
        <v>789347.95</v>
      </c>
      <c r="P70" s="309"/>
      <c r="Q70" s="309"/>
      <c r="R70" s="309"/>
      <c r="S70" s="309"/>
      <c r="T70" s="309"/>
      <c r="U70" s="309"/>
      <c r="V70" s="309"/>
      <c r="W70" s="191"/>
    </row>
    <row r="71" spans="1:23" ht="21.75" customHeight="1" x14ac:dyDescent="0.2">
      <c r="A71" s="191"/>
      <c r="B71" s="315" t="s">
        <v>302</v>
      </c>
      <c r="C71" s="315"/>
      <c r="D71" s="315"/>
      <c r="E71" s="315"/>
      <c r="F71" s="315"/>
      <c r="G71" s="195" t="s">
        <v>301</v>
      </c>
      <c r="H71" s="194">
        <v>0</v>
      </c>
      <c r="I71" s="196">
        <v>0</v>
      </c>
      <c r="J71" s="196">
        <v>0</v>
      </c>
      <c r="K71" s="308"/>
      <c r="L71" s="308"/>
      <c r="M71" s="308"/>
      <c r="N71" s="308"/>
      <c r="O71" s="193">
        <v>215843.58</v>
      </c>
      <c r="P71" s="309"/>
      <c r="Q71" s="309"/>
      <c r="R71" s="309"/>
      <c r="S71" s="309"/>
      <c r="T71" s="309"/>
      <c r="U71" s="309"/>
      <c r="V71" s="309"/>
      <c r="W71" s="191"/>
    </row>
    <row r="72" spans="1:23" ht="21.75" customHeight="1" x14ac:dyDescent="0.2">
      <c r="A72" s="191"/>
      <c r="B72" s="315" t="s">
        <v>441</v>
      </c>
      <c r="C72" s="315"/>
      <c r="D72" s="315"/>
      <c r="E72" s="315"/>
      <c r="F72" s="315"/>
      <c r="G72" s="195" t="s">
        <v>483</v>
      </c>
      <c r="H72" s="194" t="s">
        <v>367</v>
      </c>
      <c r="I72" s="196">
        <v>7</v>
      </c>
      <c r="J72" s="196">
        <v>1</v>
      </c>
      <c r="K72" s="308"/>
      <c r="L72" s="308"/>
      <c r="M72" s="308"/>
      <c r="N72" s="308"/>
      <c r="O72" s="193">
        <v>204716.08</v>
      </c>
      <c r="P72" s="309"/>
      <c r="Q72" s="309"/>
      <c r="R72" s="309"/>
      <c r="S72" s="309"/>
      <c r="T72" s="309"/>
      <c r="U72" s="309"/>
      <c r="V72" s="309"/>
      <c r="W72" s="191"/>
    </row>
    <row r="73" spans="1:23" ht="32.25" customHeight="1" x14ac:dyDescent="0.2">
      <c r="A73" s="191"/>
      <c r="B73" s="315" t="s">
        <v>300</v>
      </c>
      <c r="C73" s="315"/>
      <c r="D73" s="315"/>
      <c r="E73" s="315"/>
      <c r="F73" s="315"/>
      <c r="G73" s="195" t="s">
        <v>299</v>
      </c>
      <c r="H73" s="194" t="s">
        <v>289</v>
      </c>
      <c r="I73" s="196">
        <v>10</v>
      </c>
      <c r="J73" s="196">
        <v>4</v>
      </c>
      <c r="K73" s="308"/>
      <c r="L73" s="308"/>
      <c r="M73" s="308"/>
      <c r="N73" s="308"/>
      <c r="O73" s="193">
        <v>10020.5</v>
      </c>
      <c r="P73" s="309"/>
      <c r="Q73" s="309"/>
      <c r="R73" s="309"/>
      <c r="S73" s="309"/>
      <c r="T73" s="309"/>
      <c r="U73" s="309"/>
      <c r="V73" s="309"/>
      <c r="W73" s="191"/>
    </row>
    <row r="74" spans="1:23" ht="21.75" customHeight="1" x14ac:dyDescent="0.2">
      <c r="A74" s="191"/>
      <c r="B74" s="315" t="s">
        <v>480</v>
      </c>
      <c r="C74" s="315"/>
      <c r="D74" s="315"/>
      <c r="E74" s="315"/>
      <c r="F74" s="315"/>
      <c r="G74" s="195" t="s">
        <v>479</v>
      </c>
      <c r="H74" s="194" t="s">
        <v>206</v>
      </c>
      <c r="I74" s="196">
        <v>7</v>
      </c>
      <c r="J74" s="196">
        <v>1</v>
      </c>
      <c r="K74" s="308"/>
      <c r="L74" s="308"/>
      <c r="M74" s="308"/>
      <c r="N74" s="308"/>
      <c r="O74" s="193">
        <v>1107</v>
      </c>
      <c r="P74" s="309"/>
      <c r="Q74" s="309"/>
      <c r="R74" s="309"/>
      <c r="S74" s="309"/>
      <c r="T74" s="309"/>
      <c r="U74" s="309"/>
      <c r="V74" s="309"/>
      <c r="W74" s="191"/>
    </row>
    <row r="75" spans="1:23" ht="12.75" customHeight="1" x14ac:dyDescent="0.2">
      <c r="A75" s="191"/>
      <c r="B75" s="315" t="s">
        <v>467</v>
      </c>
      <c r="C75" s="315"/>
      <c r="D75" s="315"/>
      <c r="E75" s="315"/>
      <c r="F75" s="315"/>
      <c r="G75" s="195" t="s">
        <v>466</v>
      </c>
      <c r="H75" s="194">
        <v>0</v>
      </c>
      <c r="I75" s="196">
        <v>0</v>
      </c>
      <c r="J75" s="196">
        <v>0</v>
      </c>
      <c r="K75" s="308"/>
      <c r="L75" s="308"/>
      <c r="M75" s="308"/>
      <c r="N75" s="308"/>
      <c r="O75" s="193">
        <v>532690.23</v>
      </c>
      <c r="P75" s="309"/>
      <c r="Q75" s="309"/>
      <c r="R75" s="309"/>
      <c r="S75" s="309"/>
      <c r="T75" s="309"/>
      <c r="U75" s="309"/>
      <c r="V75" s="309"/>
      <c r="W75" s="191"/>
    </row>
    <row r="76" spans="1:23" ht="32.25" customHeight="1" x14ac:dyDescent="0.2">
      <c r="A76" s="191"/>
      <c r="B76" s="315" t="s">
        <v>465</v>
      </c>
      <c r="C76" s="315"/>
      <c r="D76" s="315"/>
      <c r="E76" s="315"/>
      <c r="F76" s="315"/>
      <c r="G76" s="195" t="s">
        <v>464</v>
      </c>
      <c r="H76" s="194" t="s">
        <v>378</v>
      </c>
      <c r="I76" s="196">
        <v>7</v>
      </c>
      <c r="J76" s="196">
        <v>2</v>
      </c>
      <c r="K76" s="308"/>
      <c r="L76" s="308"/>
      <c r="M76" s="308"/>
      <c r="N76" s="308"/>
      <c r="O76" s="193">
        <v>532690.23</v>
      </c>
      <c r="P76" s="309"/>
      <c r="Q76" s="309"/>
      <c r="R76" s="309"/>
      <c r="S76" s="309"/>
      <c r="T76" s="309"/>
      <c r="U76" s="309"/>
      <c r="V76" s="309"/>
      <c r="W76" s="191"/>
    </row>
    <row r="77" spans="1:23" ht="21.75" customHeight="1" x14ac:dyDescent="0.2">
      <c r="A77" s="191"/>
      <c r="B77" s="315" t="s">
        <v>437</v>
      </c>
      <c r="C77" s="315"/>
      <c r="D77" s="315"/>
      <c r="E77" s="315"/>
      <c r="F77" s="315"/>
      <c r="G77" s="195" t="s">
        <v>436</v>
      </c>
      <c r="H77" s="194">
        <v>0</v>
      </c>
      <c r="I77" s="196">
        <v>0</v>
      </c>
      <c r="J77" s="196">
        <v>0</v>
      </c>
      <c r="K77" s="308"/>
      <c r="L77" s="308"/>
      <c r="M77" s="308"/>
      <c r="N77" s="308"/>
      <c r="O77" s="193">
        <v>5177.8</v>
      </c>
      <c r="P77" s="309"/>
      <c r="Q77" s="309"/>
      <c r="R77" s="309"/>
      <c r="S77" s="309"/>
      <c r="T77" s="309"/>
      <c r="U77" s="309"/>
      <c r="V77" s="309"/>
      <c r="W77" s="191"/>
    </row>
    <row r="78" spans="1:23" ht="21.75" customHeight="1" x14ac:dyDescent="0.2">
      <c r="A78" s="191"/>
      <c r="B78" s="315" t="s">
        <v>397</v>
      </c>
      <c r="C78" s="315"/>
      <c r="D78" s="315"/>
      <c r="E78" s="315"/>
      <c r="F78" s="315"/>
      <c r="G78" s="195" t="s">
        <v>435</v>
      </c>
      <c r="H78" s="194" t="s">
        <v>206</v>
      </c>
      <c r="I78" s="196">
        <v>7</v>
      </c>
      <c r="J78" s="196">
        <v>3</v>
      </c>
      <c r="K78" s="308"/>
      <c r="L78" s="308"/>
      <c r="M78" s="308"/>
      <c r="N78" s="308"/>
      <c r="O78" s="193">
        <v>5177.8</v>
      </c>
      <c r="P78" s="309"/>
      <c r="Q78" s="309"/>
      <c r="R78" s="309"/>
      <c r="S78" s="309"/>
      <c r="T78" s="309"/>
      <c r="U78" s="309"/>
      <c r="V78" s="309"/>
      <c r="W78" s="191"/>
    </row>
    <row r="79" spans="1:23" ht="21.75" customHeight="1" x14ac:dyDescent="0.2">
      <c r="A79" s="191"/>
      <c r="B79" s="315" t="s">
        <v>463</v>
      </c>
      <c r="C79" s="315"/>
      <c r="D79" s="315"/>
      <c r="E79" s="315"/>
      <c r="F79" s="315"/>
      <c r="G79" s="195" t="s">
        <v>462</v>
      </c>
      <c r="H79" s="194">
        <v>0</v>
      </c>
      <c r="I79" s="196">
        <v>0</v>
      </c>
      <c r="J79" s="196">
        <v>0</v>
      </c>
      <c r="K79" s="308"/>
      <c r="L79" s="308"/>
      <c r="M79" s="308"/>
      <c r="N79" s="308"/>
      <c r="O79" s="193">
        <v>40</v>
      </c>
      <c r="P79" s="309"/>
      <c r="Q79" s="309"/>
      <c r="R79" s="309"/>
      <c r="S79" s="309"/>
      <c r="T79" s="309"/>
      <c r="U79" s="309"/>
      <c r="V79" s="309"/>
      <c r="W79" s="191"/>
    </row>
    <row r="80" spans="1:23" ht="12.75" customHeight="1" x14ac:dyDescent="0.2">
      <c r="A80" s="191"/>
      <c r="B80" s="315" t="s">
        <v>455</v>
      </c>
      <c r="C80" s="315"/>
      <c r="D80" s="315"/>
      <c r="E80" s="315"/>
      <c r="F80" s="315"/>
      <c r="G80" s="195" t="s">
        <v>461</v>
      </c>
      <c r="H80" s="194" t="s">
        <v>367</v>
      </c>
      <c r="I80" s="196">
        <v>7</v>
      </c>
      <c r="J80" s="196">
        <v>2</v>
      </c>
      <c r="K80" s="308"/>
      <c r="L80" s="308"/>
      <c r="M80" s="308"/>
      <c r="N80" s="308"/>
      <c r="O80" s="193">
        <v>40</v>
      </c>
      <c r="P80" s="309"/>
      <c r="Q80" s="309"/>
      <c r="R80" s="309"/>
      <c r="S80" s="309"/>
      <c r="T80" s="309"/>
      <c r="U80" s="309"/>
      <c r="V80" s="309"/>
      <c r="W80" s="191"/>
    </row>
    <row r="81" spans="1:23" ht="21.75" customHeight="1" x14ac:dyDescent="0.2">
      <c r="A81" s="191"/>
      <c r="B81" s="315" t="s">
        <v>431</v>
      </c>
      <c r="C81" s="315"/>
      <c r="D81" s="315"/>
      <c r="E81" s="315"/>
      <c r="F81" s="315"/>
      <c r="G81" s="195" t="s">
        <v>430</v>
      </c>
      <c r="H81" s="194">
        <v>0</v>
      </c>
      <c r="I81" s="196">
        <v>0</v>
      </c>
      <c r="J81" s="196">
        <v>0</v>
      </c>
      <c r="K81" s="308"/>
      <c r="L81" s="308"/>
      <c r="M81" s="308"/>
      <c r="N81" s="308"/>
      <c r="O81" s="193">
        <v>3919</v>
      </c>
      <c r="P81" s="309"/>
      <c r="Q81" s="309"/>
      <c r="R81" s="309"/>
      <c r="S81" s="309"/>
      <c r="T81" s="309"/>
      <c r="U81" s="309"/>
      <c r="V81" s="309"/>
      <c r="W81" s="191"/>
    </row>
    <row r="82" spans="1:23" ht="21.75" customHeight="1" x14ac:dyDescent="0.2">
      <c r="A82" s="191"/>
      <c r="B82" s="315" t="s">
        <v>429</v>
      </c>
      <c r="C82" s="315"/>
      <c r="D82" s="315"/>
      <c r="E82" s="315"/>
      <c r="F82" s="315"/>
      <c r="G82" s="195" t="s">
        <v>428</v>
      </c>
      <c r="H82" s="194" t="s">
        <v>206</v>
      </c>
      <c r="I82" s="196">
        <v>7</v>
      </c>
      <c r="J82" s="196">
        <v>7</v>
      </c>
      <c r="K82" s="308"/>
      <c r="L82" s="308"/>
      <c r="M82" s="308"/>
      <c r="N82" s="308"/>
      <c r="O82" s="193">
        <v>3919</v>
      </c>
      <c r="P82" s="309"/>
      <c r="Q82" s="309"/>
      <c r="R82" s="309"/>
      <c r="S82" s="309"/>
      <c r="T82" s="309"/>
      <c r="U82" s="309"/>
      <c r="V82" s="309"/>
      <c r="W82" s="191"/>
    </row>
    <row r="83" spans="1:23" ht="21.75" customHeight="1" x14ac:dyDescent="0.2">
      <c r="A83" s="191"/>
      <c r="B83" s="315" t="s">
        <v>460</v>
      </c>
      <c r="C83" s="315"/>
      <c r="D83" s="315"/>
      <c r="E83" s="315"/>
      <c r="F83" s="315"/>
      <c r="G83" s="195" t="s">
        <v>459</v>
      </c>
      <c r="H83" s="194">
        <v>0</v>
      </c>
      <c r="I83" s="196">
        <v>0</v>
      </c>
      <c r="J83" s="196">
        <v>0</v>
      </c>
      <c r="K83" s="308"/>
      <c r="L83" s="308"/>
      <c r="M83" s="308"/>
      <c r="N83" s="308"/>
      <c r="O83" s="193">
        <v>115</v>
      </c>
      <c r="P83" s="309"/>
      <c r="Q83" s="309"/>
      <c r="R83" s="309"/>
      <c r="S83" s="309"/>
      <c r="T83" s="309"/>
      <c r="U83" s="309"/>
      <c r="V83" s="309"/>
      <c r="W83" s="191"/>
    </row>
    <row r="84" spans="1:23" ht="12.75" customHeight="1" x14ac:dyDescent="0.2">
      <c r="A84" s="191"/>
      <c r="B84" s="315" t="s">
        <v>455</v>
      </c>
      <c r="C84" s="315"/>
      <c r="D84" s="315"/>
      <c r="E84" s="315"/>
      <c r="F84" s="315"/>
      <c r="G84" s="195" t="s">
        <v>458</v>
      </c>
      <c r="H84" s="194" t="s">
        <v>367</v>
      </c>
      <c r="I84" s="196">
        <v>7</v>
      </c>
      <c r="J84" s="196">
        <v>2</v>
      </c>
      <c r="K84" s="308"/>
      <c r="L84" s="308"/>
      <c r="M84" s="308"/>
      <c r="N84" s="308"/>
      <c r="O84" s="193">
        <v>115</v>
      </c>
      <c r="P84" s="309"/>
      <c r="Q84" s="309"/>
      <c r="R84" s="309"/>
      <c r="S84" s="309"/>
      <c r="T84" s="309"/>
      <c r="U84" s="309"/>
      <c r="V84" s="309"/>
      <c r="W84" s="191"/>
    </row>
    <row r="85" spans="1:23" ht="12.75" customHeight="1" x14ac:dyDescent="0.2">
      <c r="A85" s="191"/>
      <c r="B85" s="315" t="s">
        <v>457</v>
      </c>
      <c r="C85" s="315"/>
      <c r="D85" s="315"/>
      <c r="E85" s="315"/>
      <c r="F85" s="315"/>
      <c r="G85" s="195" t="s">
        <v>456</v>
      </c>
      <c r="H85" s="194">
        <v>0</v>
      </c>
      <c r="I85" s="196">
        <v>0</v>
      </c>
      <c r="J85" s="196">
        <v>0</v>
      </c>
      <c r="K85" s="308"/>
      <c r="L85" s="308"/>
      <c r="M85" s="308"/>
      <c r="N85" s="308"/>
      <c r="O85" s="193">
        <v>20</v>
      </c>
      <c r="P85" s="309"/>
      <c r="Q85" s="309"/>
      <c r="R85" s="309"/>
      <c r="S85" s="309"/>
      <c r="T85" s="309"/>
      <c r="U85" s="309"/>
      <c r="V85" s="309"/>
      <c r="W85" s="191"/>
    </row>
    <row r="86" spans="1:23" ht="12.75" customHeight="1" x14ac:dyDescent="0.2">
      <c r="A86" s="191"/>
      <c r="B86" s="315" t="s">
        <v>455</v>
      </c>
      <c r="C86" s="315"/>
      <c r="D86" s="315"/>
      <c r="E86" s="315"/>
      <c r="F86" s="315"/>
      <c r="G86" s="195" t="s">
        <v>454</v>
      </c>
      <c r="H86" s="194" t="s">
        <v>367</v>
      </c>
      <c r="I86" s="196">
        <v>7</v>
      </c>
      <c r="J86" s="196">
        <v>2</v>
      </c>
      <c r="K86" s="308"/>
      <c r="L86" s="308"/>
      <c r="M86" s="308"/>
      <c r="N86" s="308"/>
      <c r="O86" s="193">
        <v>20</v>
      </c>
      <c r="P86" s="309"/>
      <c r="Q86" s="309"/>
      <c r="R86" s="309"/>
      <c r="S86" s="309"/>
      <c r="T86" s="309"/>
      <c r="U86" s="309"/>
      <c r="V86" s="309"/>
      <c r="W86" s="191"/>
    </row>
    <row r="87" spans="1:23" ht="12.75" customHeight="1" x14ac:dyDescent="0.2">
      <c r="A87" s="191"/>
      <c r="B87" s="315" t="s">
        <v>411</v>
      </c>
      <c r="C87" s="315"/>
      <c r="D87" s="315"/>
      <c r="E87" s="315"/>
      <c r="F87" s="315"/>
      <c r="G87" s="195" t="s">
        <v>410</v>
      </c>
      <c r="H87" s="194">
        <v>0</v>
      </c>
      <c r="I87" s="196">
        <v>0</v>
      </c>
      <c r="J87" s="196">
        <v>0</v>
      </c>
      <c r="K87" s="308"/>
      <c r="L87" s="308"/>
      <c r="M87" s="308"/>
      <c r="N87" s="308"/>
      <c r="O87" s="193">
        <v>30739.439999999999</v>
      </c>
      <c r="P87" s="309"/>
      <c r="Q87" s="309"/>
      <c r="R87" s="309"/>
      <c r="S87" s="309"/>
      <c r="T87" s="309"/>
      <c r="U87" s="309"/>
      <c r="V87" s="309"/>
      <c r="W87" s="191"/>
    </row>
    <row r="88" spans="1:23" ht="21.75" customHeight="1" x14ac:dyDescent="0.2">
      <c r="A88" s="191"/>
      <c r="B88" s="315" t="s">
        <v>418</v>
      </c>
      <c r="C88" s="315"/>
      <c r="D88" s="315"/>
      <c r="E88" s="315"/>
      <c r="F88" s="315"/>
      <c r="G88" s="195" t="s">
        <v>413</v>
      </c>
      <c r="H88" s="194" t="s">
        <v>278</v>
      </c>
      <c r="I88" s="196">
        <v>7</v>
      </c>
      <c r="J88" s="196">
        <v>9</v>
      </c>
      <c r="K88" s="308"/>
      <c r="L88" s="308"/>
      <c r="M88" s="308"/>
      <c r="N88" s="308"/>
      <c r="O88" s="193">
        <v>10</v>
      </c>
      <c r="P88" s="309"/>
      <c r="Q88" s="309"/>
      <c r="R88" s="309"/>
      <c r="S88" s="309"/>
      <c r="T88" s="309"/>
      <c r="U88" s="309"/>
      <c r="V88" s="309"/>
      <c r="W88" s="191"/>
    </row>
    <row r="89" spans="1:23" ht="21.75" customHeight="1" x14ac:dyDescent="0.2">
      <c r="A89" s="191"/>
      <c r="B89" s="315" t="s">
        <v>418</v>
      </c>
      <c r="C89" s="315"/>
      <c r="D89" s="315"/>
      <c r="E89" s="315"/>
      <c r="F89" s="315"/>
      <c r="G89" s="195" t="s">
        <v>413</v>
      </c>
      <c r="H89" s="194" t="s">
        <v>252</v>
      </c>
      <c r="I89" s="196">
        <v>7</v>
      </c>
      <c r="J89" s="196">
        <v>9</v>
      </c>
      <c r="K89" s="308"/>
      <c r="L89" s="308"/>
      <c r="M89" s="308"/>
      <c r="N89" s="308"/>
      <c r="O89" s="193">
        <v>192</v>
      </c>
      <c r="P89" s="309"/>
      <c r="Q89" s="309"/>
      <c r="R89" s="309"/>
      <c r="S89" s="309"/>
      <c r="T89" s="309"/>
      <c r="U89" s="309"/>
      <c r="V89" s="309"/>
      <c r="W89" s="191"/>
    </row>
    <row r="90" spans="1:23" ht="21.75" customHeight="1" x14ac:dyDescent="0.2">
      <c r="A90" s="191"/>
      <c r="B90" s="315" t="s">
        <v>418</v>
      </c>
      <c r="C90" s="315"/>
      <c r="D90" s="315"/>
      <c r="E90" s="315"/>
      <c r="F90" s="315"/>
      <c r="G90" s="195" t="s">
        <v>413</v>
      </c>
      <c r="H90" s="194" t="s">
        <v>218</v>
      </c>
      <c r="I90" s="196">
        <v>7</v>
      </c>
      <c r="J90" s="196">
        <v>9</v>
      </c>
      <c r="K90" s="308"/>
      <c r="L90" s="308"/>
      <c r="M90" s="308"/>
      <c r="N90" s="308"/>
      <c r="O90" s="193">
        <v>115</v>
      </c>
      <c r="P90" s="309"/>
      <c r="Q90" s="309"/>
      <c r="R90" s="309"/>
      <c r="S90" s="309"/>
      <c r="T90" s="309"/>
      <c r="U90" s="309"/>
      <c r="V90" s="309"/>
      <c r="W90" s="191"/>
    </row>
    <row r="91" spans="1:23" ht="21.75" customHeight="1" x14ac:dyDescent="0.2">
      <c r="A91" s="191"/>
      <c r="B91" s="315" t="s">
        <v>418</v>
      </c>
      <c r="C91" s="315"/>
      <c r="D91" s="315"/>
      <c r="E91" s="315"/>
      <c r="F91" s="315"/>
      <c r="G91" s="195" t="s">
        <v>413</v>
      </c>
      <c r="H91" s="194" t="s">
        <v>218</v>
      </c>
      <c r="I91" s="196">
        <v>7</v>
      </c>
      <c r="J91" s="196">
        <v>9</v>
      </c>
      <c r="K91" s="308"/>
      <c r="L91" s="308"/>
      <c r="M91" s="308"/>
      <c r="N91" s="308"/>
      <c r="O91" s="193">
        <v>566</v>
      </c>
      <c r="P91" s="309"/>
      <c r="Q91" s="309"/>
      <c r="R91" s="309"/>
      <c r="S91" s="309"/>
      <c r="T91" s="309"/>
      <c r="U91" s="309"/>
      <c r="V91" s="309"/>
      <c r="W91" s="191"/>
    </row>
    <row r="92" spans="1:23" ht="21.75" customHeight="1" x14ac:dyDescent="0.2">
      <c r="A92" s="191"/>
      <c r="B92" s="315" t="s">
        <v>418</v>
      </c>
      <c r="C92" s="315"/>
      <c r="D92" s="315"/>
      <c r="E92" s="315"/>
      <c r="F92" s="315"/>
      <c r="G92" s="195" t="s">
        <v>413</v>
      </c>
      <c r="H92" s="194" t="s">
        <v>269</v>
      </c>
      <c r="I92" s="196">
        <v>7</v>
      </c>
      <c r="J92" s="196">
        <v>9</v>
      </c>
      <c r="K92" s="308"/>
      <c r="L92" s="308"/>
      <c r="M92" s="308"/>
      <c r="N92" s="308"/>
      <c r="O92" s="193">
        <v>27.1</v>
      </c>
      <c r="P92" s="309"/>
      <c r="Q92" s="309"/>
      <c r="R92" s="309"/>
      <c r="S92" s="309"/>
      <c r="T92" s="309"/>
      <c r="U92" s="309"/>
      <c r="V92" s="309"/>
      <c r="W92" s="191"/>
    </row>
    <row r="93" spans="1:23" ht="21.75" customHeight="1" x14ac:dyDescent="0.2">
      <c r="A93" s="191"/>
      <c r="B93" s="315" t="s">
        <v>418</v>
      </c>
      <c r="C93" s="315"/>
      <c r="D93" s="315"/>
      <c r="E93" s="315"/>
      <c r="F93" s="315"/>
      <c r="G93" s="195" t="s">
        <v>413</v>
      </c>
      <c r="H93" s="194" t="s">
        <v>269</v>
      </c>
      <c r="I93" s="196">
        <v>7</v>
      </c>
      <c r="J93" s="196">
        <v>9</v>
      </c>
      <c r="K93" s="308"/>
      <c r="L93" s="308"/>
      <c r="M93" s="308"/>
      <c r="N93" s="308"/>
      <c r="O93" s="193">
        <v>29.5</v>
      </c>
      <c r="P93" s="309"/>
      <c r="Q93" s="309"/>
      <c r="R93" s="309"/>
      <c r="S93" s="309"/>
      <c r="T93" s="309"/>
      <c r="U93" s="309"/>
      <c r="V93" s="309"/>
      <c r="W93" s="191"/>
    </row>
    <row r="94" spans="1:23" ht="21.75" customHeight="1" x14ac:dyDescent="0.2">
      <c r="A94" s="191"/>
      <c r="B94" s="315" t="s">
        <v>418</v>
      </c>
      <c r="C94" s="315"/>
      <c r="D94" s="315"/>
      <c r="E94" s="315"/>
      <c r="F94" s="315"/>
      <c r="G94" s="195" t="s">
        <v>413</v>
      </c>
      <c r="H94" s="194" t="s">
        <v>252</v>
      </c>
      <c r="I94" s="196">
        <v>7</v>
      </c>
      <c r="J94" s="196">
        <v>9</v>
      </c>
      <c r="K94" s="308"/>
      <c r="L94" s="308"/>
      <c r="M94" s="308"/>
      <c r="N94" s="308"/>
      <c r="O94" s="193">
        <v>153</v>
      </c>
      <c r="P94" s="309"/>
      <c r="Q94" s="309"/>
      <c r="R94" s="309"/>
      <c r="S94" s="309"/>
      <c r="T94" s="309"/>
      <c r="U94" s="309"/>
      <c r="V94" s="309"/>
      <c r="W94" s="191"/>
    </row>
    <row r="95" spans="1:23" ht="21.75" customHeight="1" x14ac:dyDescent="0.2">
      <c r="A95" s="191"/>
      <c r="B95" s="315" t="s">
        <v>418</v>
      </c>
      <c r="C95" s="315"/>
      <c r="D95" s="315"/>
      <c r="E95" s="315"/>
      <c r="F95" s="315"/>
      <c r="G95" s="195" t="s">
        <v>413</v>
      </c>
      <c r="H95" s="194" t="s">
        <v>218</v>
      </c>
      <c r="I95" s="196">
        <v>7</v>
      </c>
      <c r="J95" s="196">
        <v>9</v>
      </c>
      <c r="K95" s="308"/>
      <c r="L95" s="308"/>
      <c r="M95" s="308"/>
      <c r="N95" s="308"/>
      <c r="O95" s="193">
        <v>399.33</v>
      </c>
      <c r="P95" s="309"/>
      <c r="Q95" s="309"/>
      <c r="R95" s="309"/>
      <c r="S95" s="309"/>
      <c r="T95" s="309"/>
      <c r="U95" s="309"/>
      <c r="V95" s="309"/>
      <c r="W95" s="191"/>
    </row>
    <row r="96" spans="1:23" ht="21.75" customHeight="1" x14ac:dyDescent="0.2">
      <c r="A96" s="191"/>
      <c r="B96" s="315" t="s">
        <v>418</v>
      </c>
      <c r="C96" s="315"/>
      <c r="D96" s="315"/>
      <c r="E96" s="315"/>
      <c r="F96" s="315"/>
      <c r="G96" s="195" t="s">
        <v>413</v>
      </c>
      <c r="H96" s="194" t="s">
        <v>218</v>
      </c>
      <c r="I96" s="196">
        <v>7</v>
      </c>
      <c r="J96" s="196">
        <v>9</v>
      </c>
      <c r="K96" s="308"/>
      <c r="L96" s="308"/>
      <c r="M96" s="308"/>
      <c r="N96" s="308"/>
      <c r="O96" s="193">
        <v>168</v>
      </c>
      <c r="P96" s="309"/>
      <c r="Q96" s="309"/>
      <c r="R96" s="309"/>
      <c r="S96" s="309"/>
      <c r="T96" s="309"/>
      <c r="U96" s="309"/>
      <c r="V96" s="309"/>
      <c r="W96" s="191"/>
    </row>
    <row r="97" spans="1:23" ht="21.75" customHeight="1" x14ac:dyDescent="0.2">
      <c r="A97" s="191"/>
      <c r="B97" s="315" t="s">
        <v>418</v>
      </c>
      <c r="C97" s="315"/>
      <c r="D97" s="315"/>
      <c r="E97" s="315"/>
      <c r="F97" s="315"/>
      <c r="G97" s="195" t="s">
        <v>413</v>
      </c>
      <c r="H97" s="194" t="s">
        <v>218</v>
      </c>
      <c r="I97" s="196">
        <v>7</v>
      </c>
      <c r="J97" s="196">
        <v>9</v>
      </c>
      <c r="K97" s="308"/>
      <c r="L97" s="308"/>
      <c r="M97" s="308"/>
      <c r="N97" s="308"/>
      <c r="O97" s="193">
        <v>116.8</v>
      </c>
      <c r="P97" s="309"/>
      <c r="Q97" s="309"/>
      <c r="R97" s="309"/>
      <c r="S97" s="309"/>
      <c r="T97" s="309"/>
      <c r="U97" s="309"/>
      <c r="V97" s="309"/>
      <c r="W97" s="191"/>
    </row>
    <row r="98" spans="1:23" ht="21.75" customHeight="1" x14ac:dyDescent="0.2">
      <c r="A98" s="191"/>
      <c r="B98" s="315" t="s">
        <v>418</v>
      </c>
      <c r="C98" s="315"/>
      <c r="D98" s="315"/>
      <c r="E98" s="315"/>
      <c r="F98" s="315"/>
      <c r="G98" s="195" t="s">
        <v>413</v>
      </c>
      <c r="H98" s="194" t="s">
        <v>218</v>
      </c>
      <c r="I98" s="196">
        <v>7</v>
      </c>
      <c r="J98" s="196">
        <v>9</v>
      </c>
      <c r="K98" s="308"/>
      <c r="L98" s="308"/>
      <c r="M98" s="308"/>
      <c r="N98" s="308"/>
      <c r="O98" s="193">
        <v>200</v>
      </c>
      <c r="P98" s="309"/>
      <c r="Q98" s="309"/>
      <c r="R98" s="309"/>
      <c r="S98" s="309"/>
      <c r="T98" s="309"/>
      <c r="U98" s="309"/>
      <c r="V98" s="309"/>
      <c r="W98" s="191"/>
    </row>
    <row r="99" spans="1:23" ht="21.75" customHeight="1" x14ac:dyDescent="0.2">
      <c r="A99" s="191"/>
      <c r="B99" s="315" t="s">
        <v>231</v>
      </c>
      <c r="C99" s="315"/>
      <c r="D99" s="315"/>
      <c r="E99" s="315"/>
      <c r="F99" s="315"/>
      <c r="G99" s="195" t="s">
        <v>412</v>
      </c>
      <c r="H99" s="194" t="s">
        <v>730</v>
      </c>
      <c r="I99" s="196">
        <v>7</v>
      </c>
      <c r="J99" s="196">
        <v>9</v>
      </c>
      <c r="K99" s="308"/>
      <c r="L99" s="308"/>
      <c r="M99" s="308"/>
      <c r="N99" s="308"/>
      <c r="O99" s="193">
        <v>98.92</v>
      </c>
      <c r="P99" s="309"/>
      <c r="Q99" s="309"/>
      <c r="R99" s="309"/>
      <c r="S99" s="309"/>
      <c r="T99" s="309"/>
      <c r="U99" s="309"/>
      <c r="V99" s="309"/>
      <c r="W99" s="191"/>
    </row>
    <row r="100" spans="1:23" ht="21.75" customHeight="1" x14ac:dyDescent="0.2">
      <c r="A100" s="191"/>
      <c r="B100" s="315" t="s">
        <v>359</v>
      </c>
      <c r="C100" s="315"/>
      <c r="D100" s="315"/>
      <c r="E100" s="315"/>
      <c r="F100" s="315"/>
      <c r="G100" s="195" t="s">
        <v>409</v>
      </c>
      <c r="H100" s="194" t="s">
        <v>258</v>
      </c>
      <c r="I100" s="196">
        <v>7</v>
      </c>
      <c r="J100" s="196">
        <v>9</v>
      </c>
      <c r="K100" s="308"/>
      <c r="L100" s="308"/>
      <c r="M100" s="308"/>
      <c r="N100" s="308"/>
      <c r="O100" s="193">
        <v>629.1</v>
      </c>
      <c r="P100" s="309"/>
      <c r="Q100" s="309"/>
      <c r="R100" s="309"/>
      <c r="S100" s="309"/>
      <c r="T100" s="309"/>
      <c r="U100" s="309"/>
      <c r="V100" s="309"/>
      <c r="W100" s="191"/>
    </row>
    <row r="101" spans="1:23" ht="21.75" customHeight="1" x14ac:dyDescent="0.2">
      <c r="A101" s="191"/>
      <c r="B101" s="315" t="s">
        <v>359</v>
      </c>
      <c r="C101" s="315"/>
      <c r="D101" s="315"/>
      <c r="E101" s="315"/>
      <c r="F101" s="315"/>
      <c r="G101" s="195" t="s">
        <v>409</v>
      </c>
      <c r="H101" s="194" t="s">
        <v>255</v>
      </c>
      <c r="I101" s="196">
        <v>7</v>
      </c>
      <c r="J101" s="196">
        <v>9</v>
      </c>
      <c r="K101" s="308"/>
      <c r="L101" s="308"/>
      <c r="M101" s="308"/>
      <c r="N101" s="308"/>
      <c r="O101" s="193">
        <v>190</v>
      </c>
      <c r="P101" s="309"/>
      <c r="Q101" s="309"/>
      <c r="R101" s="309"/>
      <c r="S101" s="309"/>
      <c r="T101" s="309"/>
      <c r="U101" s="309"/>
      <c r="V101" s="309"/>
      <c r="W101" s="191"/>
    </row>
    <row r="102" spans="1:23" ht="21.75" customHeight="1" x14ac:dyDescent="0.2">
      <c r="A102" s="191"/>
      <c r="B102" s="315" t="s">
        <v>226</v>
      </c>
      <c r="C102" s="315"/>
      <c r="D102" s="315"/>
      <c r="E102" s="315"/>
      <c r="F102" s="315"/>
      <c r="G102" s="195" t="s">
        <v>408</v>
      </c>
      <c r="H102" s="194" t="s">
        <v>730</v>
      </c>
      <c r="I102" s="196">
        <v>7</v>
      </c>
      <c r="J102" s="196">
        <v>9</v>
      </c>
      <c r="K102" s="308"/>
      <c r="L102" s="308"/>
      <c r="M102" s="308"/>
      <c r="N102" s="308"/>
      <c r="O102" s="193">
        <v>375.99</v>
      </c>
      <c r="P102" s="309"/>
      <c r="Q102" s="309"/>
      <c r="R102" s="309"/>
      <c r="S102" s="309"/>
      <c r="T102" s="309"/>
      <c r="U102" s="309"/>
      <c r="V102" s="309"/>
      <c r="W102" s="191"/>
    </row>
    <row r="103" spans="1:23" ht="21.75" customHeight="1" x14ac:dyDescent="0.2">
      <c r="A103" s="191"/>
      <c r="B103" s="315" t="s">
        <v>359</v>
      </c>
      <c r="C103" s="315"/>
      <c r="D103" s="315"/>
      <c r="E103" s="315"/>
      <c r="F103" s="315"/>
      <c r="G103" s="195" t="s">
        <v>752</v>
      </c>
      <c r="H103" s="194" t="s">
        <v>333</v>
      </c>
      <c r="I103" s="196">
        <v>7</v>
      </c>
      <c r="J103" s="196">
        <v>9</v>
      </c>
      <c r="K103" s="308"/>
      <c r="L103" s="308"/>
      <c r="M103" s="308"/>
      <c r="N103" s="308"/>
      <c r="O103" s="193">
        <v>3067.2</v>
      </c>
      <c r="P103" s="309"/>
      <c r="Q103" s="309"/>
      <c r="R103" s="309"/>
      <c r="S103" s="309"/>
      <c r="T103" s="309"/>
      <c r="U103" s="309"/>
      <c r="V103" s="309"/>
      <c r="W103" s="191"/>
    </row>
    <row r="104" spans="1:23" ht="21.75" customHeight="1" x14ac:dyDescent="0.2">
      <c r="A104" s="191"/>
      <c r="B104" s="315" t="s">
        <v>359</v>
      </c>
      <c r="C104" s="315"/>
      <c r="D104" s="315"/>
      <c r="E104" s="315"/>
      <c r="F104" s="315"/>
      <c r="G104" s="195" t="s">
        <v>752</v>
      </c>
      <c r="H104" s="194" t="s">
        <v>330</v>
      </c>
      <c r="I104" s="196">
        <v>7</v>
      </c>
      <c r="J104" s="196">
        <v>9</v>
      </c>
      <c r="K104" s="308"/>
      <c r="L104" s="308"/>
      <c r="M104" s="308"/>
      <c r="N104" s="308"/>
      <c r="O104" s="193">
        <v>926.3</v>
      </c>
      <c r="P104" s="309"/>
      <c r="Q104" s="309"/>
      <c r="R104" s="309"/>
      <c r="S104" s="309"/>
      <c r="T104" s="309"/>
      <c r="U104" s="309"/>
      <c r="V104" s="309"/>
      <c r="W104" s="191"/>
    </row>
    <row r="105" spans="1:23" ht="21.75" customHeight="1" x14ac:dyDescent="0.2">
      <c r="A105" s="191"/>
      <c r="B105" s="315" t="s">
        <v>359</v>
      </c>
      <c r="C105" s="315"/>
      <c r="D105" s="315"/>
      <c r="E105" s="315"/>
      <c r="F105" s="315"/>
      <c r="G105" s="195" t="s">
        <v>751</v>
      </c>
      <c r="H105" s="194" t="s">
        <v>333</v>
      </c>
      <c r="I105" s="196">
        <v>7</v>
      </c>
      <c r="J105" s="196">
        <v>9</v>
      </c>
      <c r="K105" s="308"/>
      <c r="L105" s="308"/>
      <c r="M105" s="308"/>
      <c r="N105" s="308"/>
      <c r="O105" s="193">
        <v>2941.3</v>
      </c>
      <c r="P105" s="309"/>
      <c r="Q105" s="309"/>
      <c r="R105" s="309"/>
      <c r="S105" s="309"/>
      <c r="T105" s="309"/>
      <c r="U105" s="309"/>
      <c r="V105" s="309"/>
      <c r="W105" s="191"/>
    </row>
    <row r="106" spans="1:23" ht="21.75" customHeight="1" x14ac:dyDescent="0.2">
      <c r="A106" s="191"/>
      <c r="B106" s="315" t="s">
        <v>359</v>
      </c>
      <c r="C106" s="315"/>
      <c r="D106" s="315"/>
      <c r="E106" s="315"/>
      <c r="F106" s="315"/>
      <c r="G106" s="195" t="s">
        <v>751</v>
      </c>
      <c r="H106" s="194" t="s">
        <v>330</v>
      </c>
      <c r="I106" s="196">
        <v>7</v>
      </c>
      <c r="J106" s="196">
        <v>9</v>
      </c>
      <c r="K106" s="308"/>
      <c r="L106" s="308"/>
      <c r="M106" s="308"/>
      <c r="N106" s="308"/>
      <c r="O106" s="193">
        <v>888.8</v>
      </c>
      <c r="P106" s="309"/>
      <c r="Q106" s="309"/>
      <c r="R106" s="309"/>
      <c r="S106" s="309"/>
      <c r="T106" s="309"/>
      <c r="U106" s="309"/>
      <c r="V106" s="309"/>
      <c r="W106" s="191"/>
    </row>
    <row r="107" spans="1:23" ht="21.75" customHeight="1" x14ac:dyDescent="0.2">
      <c r="A107" s="191"/>
      <c r="B107" s="315" t="s">
        <v>359</v>
      </c>
      <c r="C107" s="315"/>
      <c r="D107" s="315"/>
      <c r="E107" s="315"/>
      <c r="F107" s="315"/>
      <c r="G107" s="195" t="s">
        <v>750</v>
      </c>
      <c r="H107" s="194" t="s">
        <v>333</v>
      </c>
      <c r="I107" s="196">
        <v>7</v>
      </c>
      <c r="J107" s="196">
        <v>9</v>
      </c>
      <c r="K107" s="308"/>
      <c r="L107" s="308"/>
      <c r="M107" s="308"/>
      <c r="N107" s="308"/>
      <c r="O107" s="193">
        <v>2106.1</v>
      </c>
      <c r="P107" s="309"/>
      <c r="Q107" s="309"/>
      <c r="R107" s="309"/>
      <c r="S107" s="309"/>
      <c r="T107" s="309"/>
      <c r="U107" s="309"/>
      <c r="V107" s="309"/>
      <c r="W107" s="191"/>
    </row>
    <row r="108" spans="1:23" ht="21.75" customHeight="1" x14ac:dyDescent="0.2">
      <c r="A108" s="191"/>
      <c r="B108" s="315" t="s">
        <v>359</v>
      </c>
      <c r="C108" s="315"/>
      <c r="D108" s="315"/>
      <c r="E108" s="315"/>
      <c r="F108" s="315"/>
      <c r="G108" s="195" t="s">
        <v>750</v>
      </c>
      <c r="H108" s="194" t="s">
        <v>330</v>
      </c>
      <c r="I108" s="196">
        <v>7</v>
      </c>
      <c r="J108" s="196">
        <v>9</v>
      </c>
      <c r="K108" s="308"/>
      <c r="L108" s="308"/>
      <c r="M108" s="308"/>
      <c r="N108" s="308"/>
      <c r="O108" s="193">
        <v>636</v>
      </c>
      <c r="P108" s="309"/>
      <c r="Q108" s="309"/>
      <c r="R108" s="309"/>
      <c r="S108" s="309"/>
      <c r="T108" s="309"/>
      <c r="U108" s="309"/>
      <c r="V108" s="309"/>
      <c r="W108" s="191"/>
    </row>
    <row r="109" spans="1:23" ht="21.75" customHeight="1" x14ac:dyDescent="0.2">
      <c r="A109" s="191"/>
      <c r="B109" s="315" t="s">
        <v>359</v>
      </c>
      <c r="C109" s="315"/>
      <c r="D109" s="315"/>
      <c r="E109" s="315"/>
      <c r="F109" s="315"/>
      <c r="G109" s="195" t="s">
        <v>749</v>
      </c>
      <c r="H109" s="194" t="s">
        <v>333</v>
      </c>
      <c r="I109" s="196">
        <v>7</v>
      </c>
      <c r="J109" s="196">
        <v>9</v>
      </c>
      <c r="K109" s="308"/>
      <c r="L109" s="308"/>
      <c r="M109" s="308"/>
      <c r="N109" s="308"/>
      <c r="O109" s="193">
        <v>1473.5</v>
      </c>
      <c r="P109" s="309"/>
      <c r="Q109" s="309"/>
      <c r="R109" s="309"/>
      <c r="S109" s="309"/>
      <c r="T109" s="309"/>
      <c r="U109" s="309"/>
      <c r="V109" s="309"/>
      <c r="W109" s="191"/>
    </row>
    <row r="110" spans="1:23" ht="21.75" customHeight="1" x14ac:dyDescent="0.2">
      <c r="A110" s="191"/>
      <c r="B110" s="315" t="s">
        <v>359</v>
      </c>
      <c r="C110" s="315"/>
      <c r="D110" s="315"/>
      <c r="E110" s="315"/>
      <c r="F110" s="315"/>
      <c r="G110" s="195" t="s">
        <v>749</v>
      </c>
      <c r="H110" s="194" t="s">
        <v>330</v>
      </c>
      <c r="I110" s="196">
        <v>7</v>
      </c>
      <c r="J110" s="196">
        <v>9</v>
      </c>
      <c r="K110" s="308"/>
      <c r="L110" s="308"/>
      <c r="M110" s="308"/>
      <c r="N110" s="308"/>
      <c r="O110" s="193">
        <v>445</v>
      </c>
      <c r="P110" s="309"/>
      <c r="Q110" s="309"/>
      <c r="R110" s="309"/>
      <c r="S110" s="309"/>
      <c r="T110" s="309"/>
      <c r="U110" s="309"/>
      <c r="V110" s="309"/>
      <c r="W110" s="191"/>
    </row>
    <row r="111" spans="1:23" ht="21.75" customHeight="1" x14ac:dyDescent="0.2">
      <c r="A111" s="191"/>
      <c r="B111" s="315" t="s">
        <v>359</v>
      </c>
      <c r="C111" s="315"/>
      <c r="D111" s="315"/>
      <c r="E111" s="315"/>
      <c r="F111" s="315"/>
      <c r="G111" s="195" t="s">
        <v>748</v>
      </c>
      <c r="H111" s="194" t="s">
        <v>333</v>
      </c>
      <c r="I111" s="196">
        <v>7</v>
      </c>
      <c r="J111" s="196">
        <v>9</v>
      </c>
      <c r="K111" s="308"/>
      <c r="L111" s="308"/>
      <c r="M111" s="308"/>
      <c r="N111" s="308"/>
      <c r="O111" s="193">
        <v>5779.8</v>
      </c>
      <c r="P111" s="309"/>
      <c r="Q111" s="309"/>
      <c r="R111" s="309"/>
      <c r="S111" s="309"/>
      <c r="T111" s="309"/>
      <c r="U111" s="309"/>
      <c r="V111" s="309"/>
      <c r="W111" s="191"/>
    </row>
    <row r="112" spans="1:23" ht="21.75" customHeight="1" x14ac:dyDescent="0.2">
      <c r="A112" s="191"/>
      <c r="B112" s="315" t="s">
        <v>359</v>
      </c>
      <c r="C112" s="315"/>
      <c r="D112" s="315"/>
      <c r="E112" s="315"/>
      <c r="F112" s="315"/>
      <c r="G112" s="195" t="s">
        <v>748</v>
      </c>
      <c r="H112" s="194" t="s">
        <v>330</v>
      </c>
      <c r="I112" s="196">
        <v>7</v>
      </c>
      <c r="J112" s="196">
        <v>9</v>
      </c>
      <c r="K112" s="308"/>
      <c r="L112" s="308"/>
      <c r="M112" s="308"/>
      <c r="N112" s="308"/>
      <c r="O112" s="193">
        <v>1745.5</v>
      </c>
      <c r="P112" s="309"/>
      <c r="Q112" s="309"/>
      <c r="R112" s="309"/>
      <c r="S112" s="309"/>
      <c r="T112" s="309"/>
      <c r="U112" s="309"/>
      <c r="V112" s="309"/>
      <c r="W112" s="191"/>
    </row>
    <row r="113" spans="1:23" ht="21.75" customHeight="1" x14ac:dyDescent="0.2">
      <c r="A113" s="191"/>
      <c r="B113" s="315" t="s">
        <v>359</v>
      </c>
      <c r="C113" s="315"/>
      <c r="D113" s="315"/>
      <c r="E113" s="315"/>
      <c r="F113" s="315"/>
      <c r="G113" s="195" t="s">
        <v>747</v>
      </c>
      <c r="H113" s="194" t="s">
        <v>333</v>
      </c>
      <c r="I113" s="196">
        <v>7</v>
      </c>
      <c r="J113" s="196">
        <v>9</v>
      </c>
      <c r="K113" s="308"/>
      <c r="L113" s="308"/>
      <c r="M113" s="308"/>
      <c r="N113" s="308"/>
      <c r="O113" s="193">
        <v>4117.7</v>
      </c>
      <c r="P113" s="309"/>
      <c r="Q113" s="309"/>
      <c r="R113" s="309"/>
      <c r="S113" s="309"/>
      <c r="T113" s="309"/>
      <c r="U113" s="309"/>
      <c r="V113" s="309"/>
      <c r="W113" s="191"/>
    </row>
    <row r="114" spans="1:23" ht="21.75" customHeight="1" x14ac:dyDescent="0.2">
      <c r="A114" s="191"/>
      <c r="B114" s="315" t="s">
        <v>359</v>
      </c>
      <c r="C114" s="315"/>
      <c r="D114" s="315"/>
      <c r="E114" s="315"/>
      <c r="F114" s="315"/>
      <c r="G114" s="195" t="s">
        <v>747</v>
      </c>
      <c r="H114" s="194" t="s">
        <v>330</v>
      </c>
      <c r="I114" s="196">
        <v>7</v>
      </c>
      <c r="J114" s="196">
        <v>9</v>
      </c>
      <c r="K114" s="308"/>
      <c r="L114" s="308"/>
      <c r="M114" s="308"/>
      <c r="N114" s="308"/>
      <c r="O114" s="193">
        <v>1243.5999999999999</v>
      </c>
      <c r="P114" s="309"/>
      <c r="Q114" s="309"/>
      <c r="R114" s="309"/>
      <c r="S114" s="309"/>
      <c r="T114" s="309"/>
      <c r="U114" s="309"/>
      <c r="V114" s="309"/>
      <c r="W114" s="191"/>
    </row>
    <row r="115" spans="1:23" ht="21.75" customHeight="1" x14ac:dyDescent="0.2">
      <c r="A115" s="191"/>
      <c r="B115" s="315" t="s">
        <v>746</v>
      </c>
      <c r="C115" s="315"/>
      <c r="D115" s="315"/>
      <c r="E115" s="315"/>
      <c r="F115" s="315"/>
      <c r="G115" s="195" t="s">
        <v>745</v>
      </c>
      <c r="H115" s="194" t="s">
        <v>333</v>
      </c>
      <c r="I115" s="196">
        <v>7</v>
      </c>
      <c r="J115" s="196">
        <v>9</v>
      </c>
      <c r="K115" s="308"/>
      <c r="L115" s="308"/>
      <c r="M115" s="308"/>
      <c r="N115" s="308"/>
      <c r="O115" s="193">
        <v>1611.3</v>
      </c>
      <c r="P115" s="309"/>
      <c r="Q115" s="309"/>
      <c r="R115" s="309"/>
      <c r="S115" s="309"/>
      <c r="T115" s="309"/>
      <c r="U115" s="309"/>
      <c r="V115" s="309"/>
      <c r="W115" s="191"/>
    </row>
    <row r="116" spans="1:23" ht="21.75" customHeight="1" x14ac:dyDescent="0.2">
      <c r="A116" s="191"/>
      <c r="B116" s="315" t="s">
        <v>746</v>
      </c>
      <c r="C116" s="315"/>
      <c r="D116" s="315"/>
      <c r="E116" s="315"/>
      <c r="F116" s="315"/>
      <c r="G116" s="195" t="s">
        <v>745</v>
      </c>
      <c r="H116" s="194" t="s">
        <v>330</v>
      </c>
      <c r="I116" s="196">
        <v>7</v>
      </c>
      <c r="J116" s="196">
        <v>9</v>
      </c>
      <c r="K116" s="308"/>
      <c r="L116" s="308"/>
      <c r="M116" s="308"/>
      <c r="N116" s="308"/>
      <c r="O116" s="193">
        <v>486.6</v>
      </c>
      <c r="P116" s="309"/>
      <c r="Q116" s="309"/>
      <c r="R116" s="309"/>
      <c r="S116" s="309"/>
      <c r="T116" s="309"/>
      <c r="U116" s="309"/>
      <c r="V116" s="309"/>
      <c r="W116" s="191"/>
    </row>
    <row r="117" spans="1:23" ht="32.25" customHeight="1" x14ac:dyDescent="0.2">
      <c r="A117" s="191"/>
      <c r="B117" s="315" t="s">
        <v>453</v>
      </c>
      <c r="C117" s="315"/>
      <c r="D117" s="315"/>
      <c r="E117" s="315"/>
      <c r="F117" s="315"/>
      <c r="G117" s="195" t="s">
        <v>452</v>
      </c>
      <c r="H117" s="194">
        <v>0</v>
      </c>
      <c r="I117" s="196">
        <v>0</v>
      </c>
      <c r="J117" s="196">
        <v>0</v>
      </c>
      <c r="K117" s="308"/>
      <c r="L117" s="308"/>
      <c r="M117" s="308"/>
      <c r="N117" s="308"/>
      <c r="O117" s="193">
        <v>802.9</v>
      </c>
      <c r="P117" s="309"/>
      <c r="Q117" s="309"/>
      <c r="R117" s="309"/>
      <c r="S117" s="309"/>
      <c r="T117" s="309"/>
      <c r="U117" s="309"/>
      <c r="V117" s="309"/>
      <c r="W117" s="191"/>
    </row>
    <row r="118" spans="1:23" ht="12.75" customHeight="1" x14ac:dyDescent="0.2">
      <c r="A118" s="191"/>
      <c r="B118" s="315" t="s">
        <v>451</v>
      </c>
      <c r="C118" s="315"/>
      <c r="D118" s="315"/>
      <c r="E118" s="315"/>
      <c r="F118" s="315"/>
      <c r="G118" s="195" t="s">
        <v>450</v>
      </c>
      <c r="H118" s="194" t="s">
        <v>367</v>
      </c>
      <c r="I118" s="196">
        <v>7</v>
      </c>
      <c r="J118" s="196">
        <v>2</v>
      </c>
      <c r="K118" s="308"/>
      <c r="L118" s="308"/>
      <c r="M118" s="308"/>
      <c r="N118" s="308"/>
      <c r="O118" s="193">
        <v>802.9</v>
      </c>
      <c r="P118" s="309"/>
      <c r="Q118" s="309"/>
      <c r="R118" s="309"/>
      <c r="S118" s="309"/>
      <c r="T118" s="309"/>
      <c r="U118" s="309"/>
      <c r="V118" s="309"/>
      <c r="W118" s="191"/>
    </row>
    <row r="119" spans="1:23" ht="32.25" customHeight="1" x14ac:dyDescent="0.2">
      <c r="A119" s="191"/>
      <c r="B119" s="315" t="s">
        <v>229</v>
      </c>
      <c r="C119" s="315"/>
      <c r="D119" s="315"/>
      <c r="E119" s="315"/>
      <c r="F119" s="315"/>
      <c r="G119" s="195" t="s">
        <v>228</v>
      </c>
      <c r="H119" s="194">
        <v>0</v>
      </c>
      <c r="I119" s="196">
        <v>0</v>
      </c>
      <c r="J119" s="196">
        <v>0</v>
      </c>
      <c r="K119" s="308"/>
      <c r="L119" s="308"/>
      <c r="M119" s="308"/>
      <c r="N119" s="308"/>
      <c r="O119" s="193">
        <v>11422.75</v>
      </c>
      <c r="P119" s="309"/>
      <c r="Q119" s="309"/>
      <c r="R119" s="309"/>
      <c r="S119" s="309"/>
      <c r="T119" s="309"/>
      <c r="U119" s="309"/>
      <c r="V119" s="309"/>
      <c r="W119" s="191"/>
    </row>
    <row r="120" spans="1:23" ht="32.25" customHeight="1" x14ac:dyDescent="0.2">
      <c r="A120" s="191"/>
      <c r="B120" s="315" t="s">
        <v>224</v>
      </c>
      <c r="C120" s="315"/>
      <c r="D120" s="315"/>
      <c r="E120" s="315"/>
      <c r="F120" s="315"/>
      <c r="G120" s="195" t="s">
        <v>227</v>
      </c>
      <c r="H120" s="194">
        <v>0</v>
      </c>
      <c r="I120" s="196">
        <v>0</v>
      </c>
      <c r="J120" s="196">
        <v>0</v>
      </c>
      <c r="K120" s="308"/>
      <c r="L120" s="308"/>
      <c r="M120" s="308"/>
      <c r="N120" s="308"/>
      <c r="O120" s="193">
        <v>11422.75</v>
      </c>
      <c r="P120" s="309"/>
      <c r="Q120" s="309"/>
      <c r="R120" s="309"/>
      <c r="S120" s="309"/>
      <c r="T120" s="309"/>
      <c r="U120" s="309"/>
      <c r="V120" s="309"/>
      <c r="W120" s="191"/>
    </row>
    <row r="121" spans="1:23" ht="21.75" customHeight="1" x14ac:dyDescent="0.2">
      <c r="A121" s="191"/>
      <c r="B121" s="315" t="s">
        <v>226</v>
      </c>
      <c r="C121" s="315"/>
      <c r="D121" s="315"/>
      <c r="E121" s="315"/>
      <c r="F121" s="315"/>
      <c r="G121" s="195" t="s">
        <v>225</v>
      </c>
      <c r="H121" s="194" t="s">
        <v>206</v>
      </c>
      <c r="I121" s="196">
        <v>11</v>
      </c>
      <c r="J121" s="196">
        <v>1</v>
      </c>
      <c r="K121" s="308"/>
      <c r="L121" s="308"/>
      <c r="M121" s="308"/>
      <c r="N121" s="308"/>
      <c r="O121" s="193">
        <v>9422.75</v>
      </c>
      <c r="P121" s="309"/>
      <c r="Q121" s="309"/>
      <c r="R121" s="309"/>
      <c r="S121" s="309"/>
      <c r="T121" s="309"/>
      <c r="U121" s="309"/>
      <c r="V121" s="309"/>
      <c r="W121" s="191"/>
    </row>
    <row r="122" spans="1:23" ht="32.25" customHeight="1" x14ac:dyDescent="0.2">
      <c r="A122" s="191"/>
      <c r="B122" s="315" t="s">
        <v>224</v>
      </c>
      <c r="C122" s="315"/>
      <c r="D122" s="315"/>
      <c r="E122" s="315"/>
      <c r="F122" s="315"/>
      <c r="G122" s="195" t="s">
        <v>217</v>
      </c>
      <c r="H122" s="194" t="s">
        <v>218</v>
      </c>
      <c r="I122" s="196">
        <v>11</v>
      </c>
      <c r="J122" s="196">
        <v>1</v>
      </c>
      <c r="K122" s="308"/>
      <c r="L122" s="308"/>
      <c r="M122" s="308"/>
      <c r="N122" s="308"/>
      <c r="O122" s="193">
        <v>104</v>
      </c>
      <c r="P122" s="309"/>
      <c r="Q122" s="309"/>
      <c r="R122" s="309"/>
      <c r="S122" s="309"/>
      <c r="T122" s="309"/>
      <c r="U122" s="309"/>
      <c r="V122" s="309"/>
      <c r="W122" s="191"/>
    </row>
    <row r="123" spans="1:23" ht="32.25" customHeight="1" x14ac:dyDescent="0.2">
      <c r="A123" s="191"/>
      <c r="B123" s="315" t="s">
        <v>224</v>
      </c>
      <c r="C123" s="315"/>
      <c r="D123" s="315"/>
      <c r="E123" s="315"/>
      <c r="F123" s="315"/>
      <c r="G123" s="195" t="s">
        <v>217</v>
      </c>
      <c r="H123" s="194" t="s">
        <v>206</v>
      </c>
      <c r="I123" s="196">
        <v>11</v>
      </c>
      <c r="J123" s="196">
        <v>1</v>
      </c>
      <c r="K123" s="308"/>
      <c r="L123" s="308"/>
      <c r="M123" s="308"/>
      <c r="N123" s="308"/>
      <c r="O123" s="193">
        <v>800</v>
      </c>
      <c r="P123" s="309"/>
      <c r="Q123" s="309"/>
      <c r="R123" s="309"/>
      <c r="S123" s="309"/>
      <c r="T123" s="309"/>
      <c r="U123" s="309"/>
      <c r="V123" s="309"/>
      <c r="W123" s="191"/>
    </row>
    <row r="124" spans="1:23" ht="32.25" customHeight="1" x14ac:dyDescent="0.2">
      <c r="A124" s="191"/>
      <c r="B124" s="315" t="s">
        <v>224</v>
      </c>
      <c r="C124" s="315"/>
      <c r="D124" s="315"/>
      <c r="E124" s="315"/>
      <c r="F124" s="315"/>
      <c r="G124" s="195" t="s">
        <v>217</v>
      </c>
      <c r="H124" s="194" t="s">
        <v>179</v>
      </c>
      <c r="I124" s="196">
        <v>11</v>
      </c>
      <c r="J124" s="196">
        <v>1</v>
      </c>
      <c r="K124" s="308"/>
      <c r="L124" s="308"/>
      <c r="M124" s="308"/>
      <c r="N124" s="308"/>
      <c r="O124" s="193">
        <v>300</v>
      </c>
      <c r="P124" s="309"/>
      <c r="Q124" s="309"/>
      <c r="R124" s="309"/>
      <c r="S124" s="309"/>
      <c r="T124" s="309"/>
      <c r="U124" s="309"/>
      <c r="V124" s="309"/>
      <c r="W124" s="191"/>
    </row>
    <row r="125" spans="1:23" ht="32.25" customHeight="1" x14ac:dyDescent="0.2">
      <c r="A125" s="191"/>
      <c r="B125" s="315" t="s">
        <v>224</v>
      </c>
      <c r="C125" s="315"/>
      <c r="D125" s="315"/>
      <c r="E125" s="315"/>
      <c r="F125" s="315"/>
      <c r="G125" s="195" t="s">
        <v>217</v>
      </c>
      <c r="H125" s="194" t="s">
        <v>720</v>
      </c>
      <c r="I125" s="196">
        <v>11</v>
      </c>
      <c r="J125" s="196">
        <v>1</v>
      </c>
      <c r="K125" s="308"/>
      <c r="L125" s="308"/>
      <c r="M125" s="308"/>
      <c r="N125" s="308"/>
      <c r="O125" s="193">
        <v>601</v>
      </c>
      <c r="P125" s="309"/>
      <c r="Q125" s="309"/>
      <c r="R125" s="309"/>
      <c r="S125" s="309"/>
      <c r="T125" s="309"/>
      <c r="U125" s="309"/>
      <c r="V125" s="309"/>
      <c r="W125" s="191"/>
    </row>
    <row r="126" spans="1:23" ht="32.25" customHeight="1" x14ac:dyDescent="0.2">
      <c r="A126" s="191"/>
      <c r="B126" s="315" t="s">
        <v>224</v>
      </c>
      <c r="C126" s="315"/>
      <c r="D126" s="315"/>
      <c r="E126" s="315"/>
      <c r="F126" s="315"/>
      <c r="G126" s="195" t="s">
        <v>217</v>
      </c>
      <c r="H126" s="194" t="s">
        <v>218</v>
      </c>
      <c r="I126" s="196">
        <v>11</v>
      </c>
      <c r="J126" s="196">
        <v>1</v>
      </c>
      <c r="K126" s="308"/>
      <c r="L126" s="308"/>
      <c r="M126" s="308"/>
      <c r="N126" s="308"/>
      <c r="O126" s="193">
        <v>77</v>
      </c>
      <c r="P126" s="309"/>
      <c r="Q126" s="309"/>
      <c r="R126" s="309"/>
      <c r="S126" s="309"/>
      <c r="T126" s="309"/>
      <c r="U126" s="309"/>
      <c r="V126" s="309"/>
      <c r="W126" s="191"/>
    </row>
    <row r="127" spans="1:23" ht="32.25" customHeight="1" x14ac:dyDescent="0.2">
      <c r="A127" s="191"/>
      <c r="B127" s="315" t="s">
        <v>224</v>
      </c>
      <c r="C127" s="315"/>
      <c r="D127" s="315"/>
      <c r="E127" s="315"/>
      <c r="F127" s="315"/>
      <c r="G127" s="195" t="s">
        <v>217</v>
      </c>
      <c r="H127" s="194" t="s">
        <v>218</v>
      </c>
      <c r="I127" s="196">
        <v>11</v>
      </c>
      <c r="J127" s="196">
        <v>1</v>
      </c>
      <c r="K127" s="308"/>
      <c r="L127" s="308"/>
      <c r="M127" s="308"/>
      <c r="N127" s="308"/>
      <c r="O127" s="193">
        <v>118</v>
      </c>
      <c r="P127" s="309"/>
      <c r="Q127" s="309"/>
      <c r="R127" s="309"/>
      <c r="S127" s="309"/>
      <c r="T127" s="309"/>
      <c r="U127" s="309"/>
      <c r="V127" s="309"/>
      <c r="W127" s="191"/>
    </row>
    <row r="128" spans="1:23" ht="32.25" customHeight="1" x14ac:dyDescent="0.2">
      <c r="A128" s="191"/>
      <c r="B128" s="315" t="s">
        <v>498</v>
      </c>
      <c r="C128" s="315"/>
      <c r="D128" s="315"/>
      <c r="E128" s="315"/>
      <c r="F128" s="315"/>
      <c r="G128" s="195" t="s">
        <v>497</v>
      </c>
      <c r="H128" s="194">
        <v>0</v>
      </c>
      <c r="I128" s="196">
        <v>0</v>
      </c>
      <c r="J128" s="196">
        <v>0</v>
      </c>
      <c r="K128" s="308"/>
      <c r="L128" s="308"/>
      <c r="M128" s="308"/>
      <c r="N128" s="308"/>
      <c r="O128" s="193">
        <v>8410.06</v>
      </c>
      <c r="P128" s="309"/>
      <c r="Q128" s="309"/>
      <c r="R128" s="309"/>
      <c r="S128" s="309"/>
      <c r="T128" s="309"/>
      <c r="U128" s="309"/>
      <c r="V128" s="309"/>
      <c r="W128" s="191"/>
    </row>
    <row r="129" spans="1:23" ht="21.75" customHeight="1" x14ac:dyDescent="0.2">
      <c r="A129" s="191"/>
      <c r="B129" s="315" t="s">
        <v>574</v>
      </c>
      <c r="C129" s="315"/>
      <c r="D129" s="315"/>
      <c r="E129" s="315"/>
      <c r="F129" s="315"/>
      <c r="G129" s="195" t="s">
        <v>573</v>
      </c>
      <c r="H129" s="194">
        <v>0</v>
      </c>
      <c r="I129" s="196">
        <v>0</v>
      </c>
      <c r="J129" s="196">
        <v>0</v>
      </c>
      <c r="K129" s="308"/>
      <c r="L129" s="308"/>
      <c r="M129" s="308"/>
      <c r="N129" s="308"/>
      <c r="O129" s="193">
        <v>220</v>
      </c>
      <c r="P129" s="309"/>
      <c r="Q129" s="309"/>
      <c r="R129" s="309"/>
      <c r="S129" s="309"/>
      <c r="T129" s="309"/>
      <c r="U129" s="309"/>
      <c r="V129" s="309"/>
      <c r="W129" s="191"/>
    </row>
    <row r="130" spans="1:23" ht="12.75" customHeight="1" x14ac:dyDescent="0.2">
      <c r="A130" s="191"/>
      <c r="B130" s="315" t="s">
        <v>549</v>
      </c>
      <c r="C130" s="315"/>
      <c r="D130" s="315"/>
      <c r="E130" s="315"/>
      <c r="F130" s="315"/>
      <c r="G130" s="195" t="s">
        <v>572</v>
      </c>
      <c r="H130" s="194" t="s">
        <v>539</v>
      </c>
      <c r="I130" s="196">
        <v>4</v>
      </c>
      <c r="J130" s="196">
        <v>5</v>
      </c>
      <c r="K130" s="308"/>
      <c r="L130" s="308"/>
      <c r="M130" s="308"/>
      <c r="N130" s="308"/>
      <c r="O130" s="193">
        <v>220</v>
      </c>
      <c r="P130" s="309"/>
      <c r="Q130" s="309"/>
      <c r="R130" s="309"/>
      <c r="S130" s="309"/>
      <c r="T130" s="309"/>
      <c r="U130" s="309"/>
      <c r="V130" s="309"/>
      <c r="W130" s="191"/>
    </row>
    <row r="131" spans="1:23" ht="21.75" customHeight="1" x14ac:dyDescent="0.2">
      <c r="A131" s="191"/>
      <c r="B131" s="315" t="s">
        <v>571</v>
      </c>
      <c r="C131" s="315"/>
      <c r="D131" s="315"/>
      <c r="E131" s="315"/>
      <c r="F131" s="315"/>
      <c r="G131" s="195" t="s">
        <v>570</v>
      </c>
      <c r="H131" s="194">
        <v>0</v>
      </c>
      <c r="I131" s="196">
        <v>0</v>
      </c>
      <c r="J131" s="196">
        <v>0</v>
      </c>
      <c r="K131" s="308"/>
      <c r="L131" s="308"/>
      <c r="M131" s="308"/>
      <c r="N131" s="308"/>
      <c r="O131" s="193">
        <v>260</v>
      </c>
      <c r="P131" s="309"/>
      <c r="Q131" s="309"/>
      <c r="R131" s="309"/>
      <c r="S131" s="309"/>
      <c r="T131" s="309"/>
      <c r="U131" s="309"/>
      <c r="V131" s="309"/>
      <c r="W131" s="191"/>
    </row>
    <row r="132" spans="1:23" ht="12.75" customHeight="1" x14ac:dyDescent="0.2">
      <c r="A132" s="191"/>
      <c r="B132" s="315" t="s">
        <v>549</v>
      </c>
      <c r="C132" s="315"/>
      <c r="D132" s="315"/>
      <c r="E132" s="315"/>
      <c r="F132" s="315"/>
      <c r="G132" s="195" t="s">
        <v>569</v>
      </c>
      <c r="H132" s="194" t="s">
        <v>539</v>
      </c>
      <c r="I132" s="196">
        <v>4</v>
      </c>
      <c r="J132" s="196">
        <v>5</v>
      </c>
      <c r="K132" s="308"/>
      <c r="L132" s="308"/>
      <c r="M132" s="308"/>
      <c r="N132" s="308"/>
      <c r="O132" s="193">
        <v>260</v>
      </c>
      <c r="P132" s="309"/>
      <c r="Q132" s="309"/>
      <c r="R132" s="309"/>
      <c r="S132" s="309"/>
      <c r="T132" s="309"/>
      <c r="U132" s="309"/>
      <c r="V132" s="309"/>
      <c r="W132" s="191"/>
    </row>
    <row r="133" spans="1:23" ht="12.75" customHeight="1" x14ac:dyDescent="0.2">
      <c r="A133" s="191"/>
      <c r="B133" s="315" t="s">
        <v>568</v>
      </c>
      <c r="C133" s="315"/>
      <c r="D133" s="315"/>
      <c r="E133" s="315"/>
      <c r="F133" s="315"/>
      <c r="G133" s="195" t="s">
        <v>567</v>
      </c>
      <c r="H133" s="194">
        <v>0</v>
      </c>
      <c r="I133" s="196">
        <v>0</v>
      </c>
      <c r="J133" s="196">
        <v>0</v>
      </c>
      <c r="K133" s="308"/>
      <c r="L133" s="308"/>
      <c r="M133" s="308"/>
      <c r="N133" s="308"/>
      <c r="O133" s="193">
        <v>50</v>
      </c>
      <c r="P133" s="309"/>
      <c r="Q133" s="309"/>
      <c r="R133" s="309"/>
      <c r="S133" s="309"/>
      <c r="T133" s="309"/>
      <c r="U133" s="309"/>
      <c r="V133" s="309"/>
      <c r="W133" s="191"/>
    </row>
    <row r="134" spans="1:23" ht="32.25" customHeight="1" x14ac:dyDescent="0.2">
      <c r="A134" s="191"/>
      <c r="B134" s="315" t="s">
        <v>566</v>
      </c>
      <c r="C134" s="315"/>
      <c r="D134" s="315"/>
      <c r="E134" s="315"/>
      <c r="F134" s="315"/>
      <c r="G134" s="195" t="s">
        <v>565</v>
      </c>
      <c r="H134" s="194" t="s">
        <v>539</v>
      </c>
      <c r="I134" s="196">
        <v>4</v>
      </c>
      <c r="J134" s="196">
        <v>5</v>
      </c>
      <c r="K134" s="308"/>
      <c r="L134" s="308"/>
      <c r="M134" s="308"/>
      <c r="N134" s="308"/>
      <c r="O134" s="193">
        <v>50</v>
      </c>
      <c r="P134" s="309"/>
      <c r="Q134" s="309"/>
      <c r="R134" s="309"/>
      <c r="S134" s="309"/>
      <c r="T134" s="309"/>
      <c r="U134" s="309"/>
      <c r="V134" s="309"/>
      <c r="W134" s="191"/>
    </row>
    <row r="135" spans="1:23" ht="21.75" customHeight="1" x14ac:dyDescent="0.2">
      <c r="A135" s="191"/>
      <c r="B135" s="315" t="s">
        <v>564</v>
      </c>
      <c r="C135" s="315"/>
      <c r="D135" s="315"/>
      <c r="E135" s="315"/>
      <c r="F135" s="315"/>
      <c r="G135" s="195" t="s">
        <v>563</v>
      </c>
      <c r="H135" s="194">
        <v>0</v>
      </c>
      <c r="I135" s="196">
        <v>0</v>
      </c>
      <c r="J135" s="196">
        <v>0</v>
      </c>
      <c r="K135" s="308"/>
      <c r="L135" s="308"/>
      <c r="M135" s="308"/>
      <c r="N135" s="308"/>
      <c r="O135" s="193">
        <v>50</v>
      </c>
      <c r="P135" s="309"/>
      <c r="Q135" s="309"/>
      <c r="R135" s="309"/>
      <c r="S135" s="309"/>
      <c r="T135" s="309"/>
      <c r="U135" s="309"/>
      <c r="V135" s="309"/>
      <c r="W135" s="191"/>
    </row>
    <row r="136" spans="1:23" ht="12.75" customHeight="1" x14ac:dyDescent="0.2">
      <c r="A136" s="191"/>
      <c r="B136" s="315" t="s">
        <v>562</v>
      </c>
      <c r="C136" s="315"/>
      <c r="D136" s="315"/>
      <c r="E136" s="315"/>
      <c r="F136" s="315"/>
      <c r="G136" s="195" t="s">
        <v>561</v>
      </c>
      <c r="H136" s="194" t="s">
        <v>539</v>
      </c>
      <c r="I136" s="196">
        <v>4</v>
      </c>
      <c r="J136" s="196">
        <v>5</v>
      </c>
      <c r="K136" s="308"/>
      <c r="L136" s="308"/>
      <c r="M136" s="308"/>
      <c r="N136" s="308"/>
      <c r="O136" s="193">
        <v>50</v>
      </c>
      <c r="P136" s="309"/>
      <c r="Q136" s="309"/>
      <c r="R136" s="309"/>
      <c r="S136" s="309"/>
      <c r="T136" s="309"/>
      <c r="U136" s="309"/>
      <c r="V136" s="309"/>
      <c r="W136" s="191"/>
    </row>
    <row r="137" spans="1:23" ht="12.75" customHeight="1" x14ac:dyDescent="0.2">
      <c r="A137" s="191"/>
      <c r="B137" s="315" t="s">
        <v>496</v>
      </c>
      <c r="C137" s="315"/>
      <c r="D137" s="315"/>
      <c r="E137" s="315"/>
      <c r="F137" s="315"/>
      <c r="G137" s="195" t="s">
        <v>495</v>
      </c>
      <c r="H137" s="194">
        <v>0</v>
      </c>
      <c r="I137" s="196">
        <v>0</v>
      </c>
      <c r="J137" s="196">
        <v>0</v>
      </c>
      <c r="K137" s="308"/>
      <c r="L137" s="308"/>
      <c r="M137" s="308"/>
      <c r="N137" s="308"/>
      <c r="O137" s="193">
        <v>1510</v>
      </c>
      <c r="P137" s="309"/>
      <c r="Q137" s="309"/>
      <c r="R137" s="309"/>
      <c r="S137" s="309"/>
      <c r="T137" s="309"/>
      <c r="U137" s="309"/>
      <c r="V137" s="309"/>
      <c r="W137" s="191"/>
    </row>
    <row r="138" spans="1:23" ht="12.75" customHeight="1" x14ac:dyDescent="0.2">
      <c r="A138" s="191"/>
      <c r="B138" s="315" t="s">
        <v>560</v>
      </c>
      <c r="C138" s="315"/>
      <c r="D138" s="315"/>
      <c r="E138" s="315"/>
      <c r="F138" s="315"/>
      <c r="G138" s="195" t="s">
        <v>559</v>
      </c>
      <c r="H138" s="194" t="s">
        <v>539</v>
      </c>
      <c r="I138" s="196">
        <v>4</v>
      </c>
      <c r="J138" s="196">
        <v>5</v>
      </c>
      <c r="K138" s="308"/>
      <c r="L138" s="308"/>
      <c r="M138" s="308"/>
      <c r="N138" s="308"/>
      <c r="O138" s="193">
        <v>210</v>
      </c>
      <c r="P138" s="309"/>
      <c r="Q138" s="309"/>
      <c r="R138" s="309"/>
      <c r="S138" s="309"/>
      <c r="T138" s="309"/>
      <c r="U138" s="309"/>
      <c r="V138" s="309"/>
      <c r="W138" s="191"/>
    </row>
    <row r="139" spans="1:23" ht="21.75" customHeight="1" x14ac:dyDescent="0.2">
      <c r="A139" s="191"/>
      <c r="B139" s="315" t="s">
        <v>494</v>
      </c>
      <c r="C139" s="315"/>
      <c r="D139" s="315"/>
      <c r="E139" s="315"/>
      <c r="F139" s="315"/>
      <c r="G139" s="195" t="s">
        <v>493</v>
      </c>
      <c r="H139" s="194" t="s">
        <v>218</v>
      </c>
      <c r="I139" s="196">
        <v>5</v>
      </c>
      <c r="J139" s="196">
        <v>3</v>
      </c>
      <c r="K139" s="308"/>
      <c r="L139" s="308"/>
      <c r="M139" s="308"/>
      <c r="N139" s="308"/>
      <c r="O139" s="193">
        <v>300</v>
      </c>
      <c r="P139" s="309"/>
      <c r="Q139" s="309"/>
      <c r="R139" s="309"/>
      <c r="S139" s="309"/>
      <c r="T139" s="309"/>
      <c r="U139" s="309"/>
      <c r="V139" s="309"/>
      <c r="W139" s="191"/>
    </row>
    <row r="140" spans="1:23" ht="21.75" customHeight="1" x14ac:dyDescent="0.2">
      <c r="A140" s="191"/>
      <c r="B140" s="315" t="s">
        <v>494</v>
      </c>
      <c r="C140" s="315"/>
      <c r="D140" s="315"/>
      <c r="E140" s="315"/>
      <c r="F140" s="315"/>
      <c r="G140" s="195" t="s">
        <v>493</v>
      </c>
      <c r="H140" s="194" t="s">
        <v>502</v>
      </c>
      <c r="I140" s="196">
        <v>5</v>
      </c>
      <c r="J140" s="196">
        <v>1</v>
      </c>
      <c r="K140" s="308"/>
      <c r="L140" s="308"/>
      <c r="M140" s="308"/>
      <c r="N140" s="308"/>
      <c r="O140" s="193">
        <v>1000</v>
      </c>
      <c r="P140" s="309"/>
      <c r="Q140" s="309"/>
      <c r="R140" s="309"/>
      <c r="S140" s="309"/>
      <c r="T140" s="309"/>
      <c r="U140" s="309"/>
      <c r="V140" s="309"/>
      <c r="W140" s="191"/>
    </row>
    <row r="141" spans="1:23" ht="12.75" customHeight="1" x14ac:dyDescent="0.2">
      <c r="A141" s="191"/>
      <c r="B141" s="315" t="s">
        <v>411</v>
      </c>
      <c r="C141" s="315"/>
      <c r="D141" s="315"/>
      <c r="E141" s="315"/>
      <c r="F141" s="315"/>
      <c r="G141" s="195" t="s">
        <v>557</v>
      </c>
      <c r="H141" s="194">
        <v>0</v>
      </c>
      <c r="I141" s="196">
        <v>0</v>
      </c>
      <c r="J141" s="196">
        <v>0</v>
      </c>
      <c r="K141" s="308"/>
      <c r="L141" s="308"/>
      <c r="M141" s="308"/>
      <c r="N141" s="308"/>
      <c r="O141" s="193">
        <v>6150.06</v>
      </c>
      <c r="P141" s="309"/>
      <c r="Q141" s="309"/>
      <c r="R141" s="309"/>
      <c r="S141" s="309"/>
      <c r="T141" s="309"/>
      <c r="U141" s="309"/>
      <c r="V141" s="309"/>
      <c r="W141" s="191"/>
    </row>
    <row r="142" spans="1:23" ht="21.75" customHeight="1" x14ac:dyDescent="0.2">
      <c r="A142" s="191"/>
      <c r="B142" s="315" t="s">
        <v>280</v>
      </c>
      <c r="C142" s="315"/>
      <c r="D142" s="315"/>
      <c r="E142" s="315"/>
      <c r="F142" s="315"/>
      <c r="G142" s="195" t="s">
        <v>558</v>
      </c>
      <c r="H142" s="194" t="s">
        <v>278</v>
      </c>
      <c r="I142" s="196">
        <v>4</v>
      </c>
      <c r="J142" s="196">
        <v>5</v>
      </c>
      <c r="K142" s="308"/>
      <c r="L142" s="308"/>
      <c r="M142" s="308"/>
      <c r="N142" s="308"/>
      <c r="O142" s="193">
        <v>80</v>
      </c>
      <c r="P142" s="309"/>
      <c r="Q142" s="309"/>
      <c r="R142" s="309"/>
      <c r="S142" s="309"/>
      <c r="T142" s="309"/>
      <c r="U142" s="309"/>
      <c r="V142" s="309"/>
      <c r="W142" s="191"/>
    </row>
    <row r="143" spans="1:23" ht="21.75" customHeight="1" x14ac:dyDescent="0.2">
      <c r="A143" s="191"/>
      <c r="B143" s="315" t="s">
        <v>280</v>
      </c>
      <c r="C143" s="315"/>
      <c r="D143" s="315"/>
      <c r="E143" s="315"/>
      <c r="F143" s="315"/>
      <c r="G143" s="195" t="s">
        <v>558</v>
      </c>
      <c r="H143" s="194" t="s">
        <v>252</v>
      </c>
      <c r="I143" s="196">
        <v>4</v>
      </c>
      <c r="J143" s="196">
        <v>5</v>
      </c>
      <c r="K143" s="308"/>
      <c r="L143" s="308"/>
      <c r="M143" s="308"/>
      <c r="N143" s="308"/>
      <c r="O143" s="193">
        <v>82.6</v>
      </c>
      <c r="P143" s="309"/>
      <c r="Q143" s="309"/>
      <c r="R143" s="309"/>
      <c r="S143" s="309"/>
      <c r="T143" s="309"/>
      <c r="U143" s="309"/>
      <c r="V143" s="309"/>
      <c r="W143" s="191"/>
    </row>
    <row r="144" spans="1:23" ht="21.75" customHeight="1" x14ac:dyDescent="0.2">
      <c r="A144" s="191"/>
      <c r="B144" s="315" t="s">
        <v>280</v>
      </c>
      <c r="C144" s="315"/>
      <c r="D144" s="315"/>
      <c r="E144" s="315"/>
      <c r="F144" s="315"/>
      <c r="G144" s="195" t="s">
        <v>558</v>
      </c>
      <c r="H144" s="194" t="s">
        <v>218</v>
      </c>
      <c r="I144" s="196">
        <v>4</v>
      </c>
      <c r="J144" s="196">
        <v>5</v>
      </c>
      <c r="K144" s="308"/>
      <c r="L144" s="308"/>
      <c r="M144" s="308"/>
      <c r="N144" s="308"/>
      <c r="O144" s="193">
        <v>174</v>
      </c>
      <c r="P144" s="309"/>
      <c r="Q144" s="309"/>
      <c r="R144" s="309"/>
      <c r="S144" s="309"/>
      <c r="T144" s="309"/>
      <c r="U144" s="309"/>
      <c r="V144" s="309"/>
      <c r="W144" s="191"/>
    </row>
    <row r="145" spans="1:23" ht="21.75" customHeight="1" x14ac:dyDescent="0.2">
      <c r="A145" s="191"/>
      <c r="B145" s="315" t="s">
        <v>280</v>
      </c>
      <c r="C145" s="315"/>
      <c r="D145" s="315"/>
      <c r="E145" s="315"/>
      <c r="F145" s="315"/>
      <c r="G145" s="195" t="s">
        <v>558</v>
      </c>
      <c r="H145" s="194" t="s">
        <v>218</v>
      </c>
      <c r="I145" s="196">
        <v>4</v>
      </c>
      <c r="J145" s="196">
        <v>5</v>
      </c>
      <c r="K145" s="308"/>
      <c r="L145" s="308"/>
      <c r="M145" s="308"/>
      <c r="N145" s="308"/>
      <c r="O145" s="193">
        <v>7.5</v>
      </c>
      <c r="P145" s="309"/>
      <c r="Q145" s="309"/>
      <c r="R145" s="309"/>
      <c r="S145" s="309"/>
      <c r="T145" s="309"/>
      <c r="U145" s="309"/>
      <c r="V145" s="309"/>
      <c r="W145" s="191"/>
    </row>
    <row r="146" spans="1:23" ht="21.75" customHeight="1" x14ac:dyDescent="0.2">
      <c r="A146" s="191"/>
      <c r="B146" s="315" t="s">
        <v>280</v>
      </c>
      <c r="C146" s="315"/>
      <c r="D146" s="315"/>
      <c r="E146" s="315"/>
      <c r="F146" s="315"/>
      <c r="G146" s="195" t="s">
        <v>558</v>
      </c>
      <c r="H146" s="194" t="s">
        <v>269</v>
      </c>
      <c r="I146" s="196">
        <v>4</v>
      </c>
      <c r="J146" s="196">
        <v>5</v>
      </c>
      <c r="K146" s="308"/>
      <c r="L146" s="308"/>
      <c r="M146" s="308"/>
      <c r="N146" s="308"/>
      <c r="O146" s="193">
        <v>30</v>
      </c>
      <c r="P146" s="309"/>
      <c r="Q146" s="309"/>
      <c r="R146" s="309"/>
      <c r="S146" s="309"/>
      <c r="T146" s="309"/>
      <c r="U146" s="309"/>
      <c r="V146" s="309"/>
      <c r="W146" s="191"/>
    </row>
    <row r="147" spans="1:23" ht="21.75" customHeight="1" x14ac:dyDescent="0.2">
      <c r="A147" s="191"/>
      <c r="B147" s="315" t="s">
        <v>280</v>
      </c>
      <c r="C147" s="315"/>
      <c r="D147" s="315"/>
      <c r="E147" s="315"/>
      <c r="F147" s="315"/>
      <c r="G147" s="195" t="s">
        <v>558</v>
      </c>
      <c r="H147" s="194" t="s">
        <v>269</v>
      </c>
      <c r="I147" s="196">
        <v>4</v>
      </c>
      <c r="J147" s="196">
        <v>5</v>
      </c>
      <c r="K147" s="308"/>
      <c r="L147" s="308"/>
      <c r="M147" s="308"/>
      <c r="N147" s="308"/>
      <c r="O147" s="193">
        <v>5</v>
      </c>
      <c r="P147" s="309"/>
      <c r="Q147" s="309"/>
      <c r="R147" s="309"/>
      <c r="S147" s="309"/>
      <c r="T147" s="309"/>
      <c r="U147" s="309"/>
      <c r="V147" s="309"/>
      <c r="W147" s="191"/>
    </row>
    <row r="148" spans="1:23" ht="21.75" customHeight="1" x14ac:dyDescent="0.2">
      <c r="A148" s="191"/>
      <c r="B148" s="315" t="s">
        <v>280</v>
      </c>
      <c r="C148" s="315"/>
      <c r="D148" s="315"/>
      <c r="E148" s="315"/>
      <c r="F148" s="315"/>
      <c r="G148" s="195" t="s">
        <v>558</v>
      </c>
      <c r="H148" s="194" t="s">
        <v>218</v>
      </c>
      <c r="I148" s="196">
        <v>4</v>
      </c>
      <c r="J148" s="196">
        <v>5</v>
      </c>
      <c r="K148" s="308"/>
      <c r="L148" s="308"/>
      <c r="M148" s="308"/>
      <c r="N148" s="308"/>
      <c r="O148" s="193">
        <v>135</v>
      </c>
      <c r="P148" s="309"/>
      <c r="Q148" s="309"/>
      <c r="R148" s="309"/>
      <c r="S148" s="309"/>
      <c r="T148" s="309"/>
      <c r="U148" s="309"/>
      <c r="V148" s="309"/>
      <c r="W148" s="191"/>
    </row>
    <row r="149" spans="1:23" ht="21.75" customHeight="1" x14ac:dyDescent="0.2">
      <c r="A149" s="191"/>
      <c r="B149" s="315" t="s">
        <v>280</v>
      </c>
      <c r="C149" s="315"/>
      <c r="D149" s="315"/>
      <c r="E149" s="315"/>
      <c r="F149" s="315"/>
      <c r="G149" s="195" t="s">
        <v>558</v>
      </c>
      <c r="H149" s="194" t="s">
        <v>218</v>
      </c>
      <c r="I149" s="196">
        <v>4</v>
      </c>
      <c r="J149" s="196">
        <v>5</v>
      </c>
      <c r="K149" s="308"/>
      <c r="L149" s="308"/>
      <c r="M149" s="308"/>
      <c r="N149" s="308"/>
      <c r="O149" s="193">
        <v>462.4</v>
      </c>
      <c r="P149" s="309"/>
      <c r="Q149" s="309"/>
      <c r="R149" s="309"/>
      <c r="S149" s="309"/>
      <c r="T149" s="309"/>
      <c r="U149" s="309"/>
      <c r="V149" s="309"/>
      <c r="W149" s="191"/>
    </row>
    <row r="150" spans="1:23" ht="21.75" customHeight="1" x14ac:dyDescent="0.2">
      <c r="A150" s="191"/>
      <c r="B150" s="315" t="s">
        <v>280</v>
      </c>
      <c r="C150" s="315"/>
      <c r="D150" s="315"/>
      <c r="E150" s="315"/>
      <c r="F150" s="315"/>
      <c r="G150" s="195" t="s">
        <v>558</v>
      </c>
      <c r="H150" s="194" t="s">
        <v>218</v>
      </c>
      <c r="I150" s="196">
        <v>4</v>
      </c>
      <c r="J150" s="196">
        <v>5</v>
      </c>
      <c r="K150" s="308"/>
      <c r="L150" s="308"/>
      <c r="M150" s="308"/>
      <c r="N150" s="308"/>
      <c r="O150" s="193">
        <v>98.2</v>
      </c>
      <c r="P150" s="309"/>
      <c r="Q150" s="309"/>
      <c r="R150" s="309"/>
      <c r="S150" s="309"/>
      <c r="T150" s="309"/>
      <c r="U150" s="309"/>
      <c r="V150" s="309"/>
      <c r="W150" s="191"/>
    </row>
    <row r="151" spans="1:23" ht="21.75" customHeight="1" x14ac:dyDescent="0.2">
      <c r="A151" s="191"/>
      <c r="B151" s="315" t="s">
        <v>280</v>
      </c>
      <c r="C151" s="315"/>
      <c r="D151" s="315"/>
      <c r="E151" s="315"/>
      <c r="F151" s="315"/>
      <c r="G151" s="195" t="s">
        <v>558</v>
      </c>
      <c r="H151" s="194" t="s">
        <v>218</v>
      </c>
      <c r="I151" s="196">
        <v>4</v>
      </c>
      <c r="J151" s="196">
        <v>5</v>
      </c>
      <c r="K151" s="308"/>
      <c r="L151" s="308"/>
      <c r="M151" s="308"/>
      <c r="N151" s="308"/>
      <c r="O151" s="193">
        <v>390.41</v>
      </c>
      <c r="P151" s="309"/>
      <c r="Q151" s="309"/>
      <c r="R151" s="309"/>
      <c r="S151" s="309"/>
      <c r="T151" s="309"/>
      <c r="U151" s="309"/>
      <c r="V151" s="309"/>
      <c r="W151" s="191"/>
    </row>
    <row r="152" spans="1:23" ht="21.75" customHeight="1" x14ac:dyDescent="0.2">
      <c r="A152" s="191"/>
      <c r="B152" s="315" t="s">
        <v>359</v>
      </c>
      <c r="C152" s="315"/>
      <c r="D152" s="315"/>
      <c r="E152" s="315"/>
      <c r="F152" s="315"/>
      <c r="G152" s="195" t="s">
        <v>556</v>
      </c>
      <c r="H152" s="194" t="s">
        <v>258</v>
      </c>
      <c r="I152" s="196">
        <v>4</v>
      </c>
      <c r="J152" s="196">
        <v>5</v>
      </c>
      <c r="K152" s="308"/>
      <c r="L152" s="308"/>
      <c r="M152" s="308"/>
      <c r="N152" s="308"/>
      <c r="O152" s="193">
        <v>3536.6</v>
      </c>
      <c r="P152" s="309"/>
      <c r="Q152" s="309"/>
      <c r="R152" s="309"/>
      <c r="S152" s="309"/>
      <c r="T152" s="309"/>
      <c r="U152" s="309"/>
      <c r="V152" s="309"/>
      <c r="W152" s="191"/>
    </row>
    <row r="153" spans="1:23" ht="21.75" customHeight="1" x14ac:dyDescent="0.2">
      <c r="A153" s="191"/>
      <c r="B153" s="315" t="s">
        <v>359</v>
      </c>
      <c r="C153" s="315"/>
      <c r="D153" s="315"/>
      <c r="E153" s="315"/>
      <c r="F153" s="315"/>
      <c r="G153" s="195" t="s">
        <v>556</v>
      </c>
      <c r="H153" s="194" t="s">
        <v>255</v>
      </c>
      <c r="I153" s="196">
        <v>4</v>
      </c>
      <c r="J153" s="196">
        <v>5</v>
      </c>
      <c r="K153" s="308"/>
      <c r="L153" s="308"/>
      <c r="M153" s="308"/>
      <c r="N153" s="308"/>
      <c r="O153" s="193">
        <v>1068.0999999999999</v>
      </c>
      <c r="P153" s="309"/>
      <c r="Q153" s="309"/>
      <c r="R153" s="309"/>
      <c r="S153" s="309"/>
      <c r="T153" s="309"/>
      <c r="U153" s="309"/>
      <c r="V153" s="309"/>
      <c r="W153" s="191"/>
    </row>
    <row r="154" spans="1:23" ht="21.75" customHeight="1" x14ac:dyDescent="0.2">
      <c r="A154" s="191"/>
      <c r="B154" s="315" t="s">
        <v>226</v>
      </c>
      <c r="C154" s="315"/>
      <c r="D154" s="315"/>
      <c r="E154" s="315"/>
      <c r="F154" s="315"/>
      <c r="G154" s="195" t="s">
        <v>555</v>
      </c>
      <c r="H154" s="194" t="s">
        <v>730</v>
      </c>
      <c r="I154" s="196">
        <v>4</v>
      </c>
      <c r="J154" s="196">
        <v>5</v>
      </c>
      <c r="K154" s="308"/>
      <c r="L154" s="308"/>
      <c r="M154" s="308"/>
      <c r="N154" s="308"/>
      <c r="O154" s="193">
        <v>80.25</v>
      </c>
      <c r="P154" s="309"/>
      <c r="Q154" s="309"/>
      <c r="R154" s="309"/>
      <c r="S154" s="309"/>
      <c r="T154" s="309"/>
      <c r="U154" s="309"/>
      <c r="V154" s="309"/>
      <c r="W154" s="191"/>
    </row>
    <row r="155" spans="1:23" ht="21.75" customHeight="1" x14ac:dyDescent="0.2">
      <c r="A155" s="191"/>
      <c r="B155" s="315" t="s">
        <v>554</v>
      </c>
      <c r="C155" s="315"/>
      <c r="D155" s="315"/>
      <c r="E155" s="315"/>
      <c r="F155" s="315"/>
      <c r="G155" s="195" t="s">
        <v>553</v>
      </c>
      <c r="H155" s="194">
        <v>0</v>
      </c>
      <c r="I155" s="196">
        <v>0</v>
      </c>
      <c r="J155" s="196">
        <v>0</v>
      </c>
      <c r="K155" s="308"/>
      <c r="L155" s="308"/>
      <c r="M155" s="308"/>
      <c r="N155" s="308"/>
      <c r="O155" s="193">
        <v>120</v>
      </c>
      <c r="P155" s="309"/>
      <c r="Q155" s="309"/>
      <c r="R155" s="309"/>
      <c r="S155" s="309"/>
      <c r="T155" s="309"/>
      <c r="U155" s="309"/>
      <c r="V155" s="309"/>
      <c r="W155" s="191"/>
    </row>
    <row r="156" spans="1:23" ht="12.75" customHeight="1" x14ac:dyDescent="0.2">
      <c r="A156" s="191"/>
      <c r="B156" s="315" t="s">
        <v>549</v>
      </c>
      <c r="C156" s="315"/>
      <c r="D156" s="315"/>
      <c r="E156" s="315"/>
      <c r="F156" s="315"/>
      <c r="G156" s="195" t="s">
        <v>552</v>
      </c>
      <c r="H156" s="194" t="s">
        <v>539</v>
      </c>
      <c r="I156" s="196">
        <v>4</v>
      </c>
      <c r="J156" s="196">
        <v>5</v>
      </c>
      <c r="K156" s="308"/>
      <c r="L156" s="308"/>
      <c r="M156" s="308"/>
      <c r="N156" s="308"/>
      <c r="O156" s="193">
        <v>120</v>
      </c>
      <c r="P156" s="309"/>
      <c r="Q156" s="309"/>
      <c r="R156" s="309"/>
      <c r="S156" s="309"/>
      <c r="T156" s="309"/>
      <c r="U156" s="309"/>
      <c r="V156" s="309"/>
      <c r="W156" s="191"/>
    </row>
    <row r="157" spans="1:23" ht="12.75" customHeight="1" x14ac:dyDescent="0.2">
      <c r="A157" s="191"/>
      <c r="B157" s="315" t="s">
        <v>551</v>
      </c>
      <c r="C157" s="315"/>
      <c r="D157" s="315"/>
      <c r="E157" s="315"/>
      <c r="F157" s="315"/>
      <c r="G157" s="195" t="s">
        <v>550</v>
      </c>
      <c r="H157" s="194">
        <v>0</v>
      </c>
      <c r="I157" s="196">
        <v>0</v>
      </c>
      <c r="J157" s="196">
        <v>0</v>
      </c>
      <c r="K157" s="308"/>
      <c r="L157" s="308"/>
      <c r="M157" s="308"/>
      <c r="N157" s="308"/>
      <c r="O157" s="193">
        <v>50</v>
      </c>
      <c r="P157" s="309"/>
      <c r="Q157" s="309"/>
      <c r="R157" s="309"/>
      <c r="S157" s="309"/>
      <c r="T157" s="309"/>
      <c r="U157" s="309"/>
      <c r="V157" s="309"/>
      <c r="W157" s="191"/>
    </row>
    <row r="158" spans="1:23" ht="12.75" customHeight="1" x14ac:dyDescent="0.2">
      <c r="A158" s="191"/>
      <c r="B158" s="315" t="s">
        <v>549</v>
      </c>
      <c r="C158" s="315"/>
      <c r="D158" s="315"/>
      <c r="E158" s="315"/>
      <c r="F158" s="315"/>
      <c r="G158" s="195" t="s">
        <v>548</v>
      </c>
      <c r="H158" s="194" t="s">
        <v>539</v>
      </c>
      <c r="I158" s="196">
        <v>4</v>
      </c>
      <c r="J158" s="196">
        <v>5</v>
      </c>
      <c r="K158" s="308"/>
      <c r="L158" s="308"/>
      <c r="M158" s="308"/>
      <c r="N158" s="308"/>
      <c r="O158" s="193">
        <v>50</v>
      </c>
      <c r="P158" s="309"/>
      <c r="Q158" s="309"/>
      <c r="R158" s="309"/>
      <c r="S158" s="309"/>
      <c r="T158" s="309"/>
      <c r="U158" s="309"/>
      <c r="V158" s="309"/>
      <c r="W158" s="191"/>
    </row>
    <row r="159" spans="1:23" ht="53.25" customHeight="1" x14ac:dyDescent="0.2">
      <c r="A159" s="191"/>
      <c r="B159" s="315" t="s">
        <v>687</v>
      </c>
      <c r="C159" s="315"/>
      <c r="D159" s="315"/>
      <c r="E159" s="315"/>
      <c r="F159" s="315"/>
      <c r="G159" s="195" t="s">
        <v>589</v>
      </c>
      <c r="H159" s="194">
        <v>0</v>
      </c>
      <c r="I159" s="196">
        <v>0</v>
      </c>
      <c r="J159" s="196">
        <v>0</v>
      </c>
      <c r="K159" s="308"/>
      <c r="L159" s="308"/>
      <c r="M159" s="308"/>
      <c r="N159" s="308"/>
      <c r="O159" s="193">
        <v>2290.1</v>
      </c>
      <c r="P159" s="309"/>
      <c r="Q159" s="309"/>
      <c r="R159" s="309"/>
      <c r="S159" s="309"/>
      <c r="T159" s="309"/>
      <c r="U159" s="309"/>
      <c r="V159" s="309"/>
      <c r="W159" s="191"/>
    </row>
    <row r="160" spans="1:23" ht="21.75" customHeight="1" x14ac:dyDescent="0.2">
      <c r="A160" s="191"/>
      <c r="B160" s="315" t="s">
        <v>781</v>
      </c>
      <c r="C160" s="315"/>
      <c r="D160" s="315"/>
      <c r="E160" s="315"/>
      <c r="F160" s="315"/>
      <c r="G160" s="195" t="s">
        <v>780</v>
      </c>
      <c r="H160" s="194" t="s">
        <v>333</v>
      </c>
      <c r="I160" s="196">
        <v>3</v>
      </c>
      <c r="J160" s="196">
        <v>10</v>
      </c>
      <c r="K160" s="308"/>
      <c r="L160" s="308"/>
      <c r="M160" s="308"/>
      <c r="N160" s="308"/>
      <c r="O160" s="193">
        <v>1528.5</v>
      </c>
      <c r="P160" s="309"/>
      <c r="Q160" s="309"/>
      <c r="R160" s="309"/>
      <c r="S160" s="309"/>
      <c r="T160" s="309"/>
      <c r="U160" s="309"/>
      <c r="V160" s="309"/>
      <c r="W160" s="191"/>
    </row>
    <row r="161" spans="1:23" ht="21.75" customHeight="1" x14ac:dyDescent="0.2">
      <c r="A161" s="191"/>
      <c r="B161" s="315" t="s">
        <v>781</v>
      </c>
      <c r="C161" s="315"/>
      <c r="D161" s="315"/>
      <c r="E161" s="315"/>
      <c r="F161" s="315"/>
      <c r="G161" s="195" t="s">
        <v>780</v>
      </c>
      <c r="H161" s="194" t="s">
        <v>330</v>
      </c>
      <c r="I161" s="196">
        <v>3</v>
      </c>
      <c r="J161" s="196">
        <v>10</v>
      </c>
      <c r="K161" s="308"/>
      <c r="L161" s="308"/>
      <c r="M161" s="308"/>
      <c r="N161" s="308"/>
      <c r="O161" s="193">
        <v>461.6</v>
      </c>
      <c r="P161" s="309"/>
      <c r="Q161" s="309"/>
      <c r="R161" s="309"/>
      <c r="S161" s="309"/>
      <c r="T161" s="309"/>
      <c r="U161" s="309"/>
      <c r="V161" s="309"/>
      <c r="W161" s="191"/>
    </row>
    <row r="162" spans="1:23" ht="63.75" customHeight="1" x14ac:dyDescent="0.2">
      <c r="A162" s="191"/>
      <c r="B162" s="315" t="s">
        <v>588</v>
      </c>
      <c r="C162" s="315"/>
      <c r="D162" s="315"/>
      <c r="E162" s="315"/>
      <c r="F162" s="315"/>
      <c r="G162" s="195" t="s">
        <v>587</v>
      </c>
      <c r="H162" s="194" t="s">
        <v>252</v>
      </c>
      <c r="I162" s="196">
        <v>3</v>
      </c>
      <c r="J162" s="196">
        <v>10</v>
      </c>
      <c r="K162" s="308"/>
      <c r="L162" s="308"/>
      <c r="M162" s="308"/>
      <c r="N162" s="308"/>
      <c r="O162" s="193">
        <v>82</v>
      </c>
      <c r="P162" s="309"/>
      <c r="Q162" s="309"/>
      <c r="R162" s="309"/>
      <c r="S162" s="309"/>
      <c r="T162" s="309"/>
      <c r="U162" s="309"/>
      <c r="V162" s="309"/>
      <c r="W162" s="191"/>
    </row>
    <row r="163" spans="1:23" ht="63.75" customHeight="1" x14ac:dyDescent="0.2">
      <c r="A163" s="191"/>
      <c r="B163" s="315" t="s">
        <v>588</v>
      </c>
      <c r="C163" s="315"/>
      <c r="D163" s="315"/>
      <c r="E163" s="315"/>
      <c r="F163" s="315"/>
      <c r="G163" s="195" t="s">
        <v>587</v>
      </c>
      <c r="H163" s="194" t="s">
        <v>252</v>
      </c>
      <c r="I163" s="196">
        <v>3</v>
      </c>
      <c r="J163" s="196">
        <v>10</v>
      </c>
      <c r="K163" s="308"/>
      <c r="L163" s="308"/>
      <c r="M163" s="308"/>
      <c r="N163" s="308"/>
      <c r="O163" s="193">
        <v>15</v>
      </c>
      <c r="P163" s="309"/>
      <c r="Q163" s="309"/>
      <c r="R163" s="309"/>
      <c r="S163" s="309"/>
      <c r="T163" s="309"/>
      <c r="U163" s="309"/>
      <c r="V163" s="309"/>
      <c r="W163" s="191"/>
    </row>
    <row r="164" spans="1:23" ht="63.75" customHeight="1" x14ac:dyDescent="0.2">
      <c r="A164" s="191"/>
      <c r="B164" s="315" t="s">
        <v>588</v>
      </c>
      <c r="C164" s="315"/>
      <c r="D164" s="315"/>
      <c r="E164" s="315"/>
      <c r="F164" s="315"/>
      <c r="G164" s="195" t="s">
        <v>587</v>
      </c>
      <c r="H164" s="194" t="s">
        <v>218</v>
      </c>
      <c r="I164" s="196">
        <v>3</v>
      </c>
      <c r="J164" s="196">
        <v>10</v>
      </c>
      <c r="K164" s="308"/>
      <c r="L164" s="308"/>
      <c r="M164" s="308"/>
      <c r="N164" s="308"/>
      <c r="O164" s="193">
        <v>80</v>
      </c>
      <c r="P164" s="309"/>
      <c r="Q164" s="309"/>
      <c r="R164" s="309"/>
      <c r="S164" s="309"/>
      <c r="T164" s="309"/>
      <c r="U164" s="309"/>
      <c r="V164" s="309"/>
      <c r="W164" s="191"/>
    </row>
    <row r="165" spans="1:23" ht="63.75" customHeight="1" x14ac:dyDescent="0.2">
      <c r="A165" s="191"/>
      <c r="B165" s="315" t="s">
        <v>588</v>
      </c>
      <c r="C165" s="315"/>
      <c r="D165" s="315"/>
      <c r="E165" s="315"/>
      <c r="F165" s="315"/>
      <c r="G165" s="195" t="s">
        <v>587</v>
      </c>
      <c r="H165" s="194" t="s">
        <v>218</v>
      </c>
      <c r="I165" s="196">
        <v>3</v>
      </c>
      <c r="J165" s="196">
        <v>10</v>
      </c>
      <c r="K165" s="308"/>
      <c r="L165" s="308"/>
      <c r="M165" s="308"/>
      <c r="N165" s="308"/>
      <c r="O165" s="193">
        <v>38</v>
      </c>
      <c r="P165" s="309"/>
      <c r="Q165" s="309"/>
      <c r="R165" s="309"/>
      <c r="S165" s="309"/>
      <c r="T165" s="309"/>
      <c r="U165" s="309"/>
      <c r="V165" s="309"/>
      <c r="W165" s="191"/>
    </row>
    <row r="166" spans="1:23" ht="63.75" customHeight="1" x14ac:dyDescent="0.2">
      <c r="A166" s="191"/>
      <c r="B166" s="315" t="s">
        <v>588</v>
      </c>
      <c r="C166" s="315"/>
      <c r="D166" s="315"/>
      <c r="E166" s="315"/>
      <c r="F166" s="315"/>
      <c r="G166" s="195" t="s">
        <v>587</v>
      </c>
      <c r="H166" s="194" t="s">
        <v>218</v>
      </c>
      <c r="I166" s="196">
        <v>3</v>
      </c>
      <c r="J166" s="196">
        <v>10</v>
      </c>
      <c r="K166" s="308"/>
      <c r="L166" s="308"/>
      <c r="M166" s="308"/>
      <c r="N166" s="308"/>
      <c r="O166" s="193">
        <v>20</v>
      </c>
      <c r="P166" s="309"/>
      <c r="Q166" s="309"/>
      <c r="R166" s="309"/>
      <c r="S166" s="309"/>
      <c r="T166" s="309"/>
      <c r="U166" s="309"/>
      <c r="V166" s="309"/>
      <c r="W166" s="191"/>
    </row>
    <row r="167" spans="1:23" ht="63.75" customHeight="1" x14ac:dyDescent="0.2">
      <c r="A167" s="191"/>
      <c r="B167" s="315" t="s">
        <v>588</v>
      </c>
      <c r="C167" s="315"/>
      <c r="D167" s="315"/>
      <c r="E167" s="315"/>
      <c r="F167" s="315"/>
      <c r="G167" s="195" t="s">
        <v>587</v>
      </c>
      <c r="H167" s="194" t="s">
        <v>218</v>
      </c>
      <c r="I167" s="196">
        <v>3</v>
      </c>
      <c r="J167" s="196">
        <v>10</v>
      </c>
      <c r="K167" s="308"/>
      <c r="L167" s="308"/>
      <c r="M167" s="308"/>
      <c r="N167" s="308"/>
      <c r="O167" s="193">
        <v>50</v>
      </c>
      <c r="P167" s="309"/>
      <c r="Q167" s="309"/>
      <c r="R167" s="309"/>
      <c r="S167" s="309"/>
      <c r="T167" s="309"/>
      <c r="U167" s="309"/>
      <c r="V167" s="309"/>
      <c r="W167" s="191"/>
    </row>
    <row r="168" spans="1:23" ht="63.75" customHeight="1" x14ac:dyDescent="0.2">
      <c r="A168" s="191"/>
      <c r="B168" s="315" t="s">
        <v>588</v>
      </c>
      <c r="C168" s="315"/>
      <c r="D168" s="315"/>
      <c r="E168" s="315"/>
      <c r="F168" s="315"/>
      <c r="G168" s="195" t="s">
        <v>587</v>
      </c>
      <c r="H168" s="194" t="s">
        <v>218</v>
      </c>
      <c r="I168" s="196">
        <v>3</v>
      </c>
      <c r="J168" s="196">
        <v>10</v>
      </c>
      <c r="K168" s="308"/>
      <c r="L168" s="308"/>
      <c r="M168" s="308"/>
      <c r="N168" s="308"/>
      <c r="O168" s="193">
        <v>5</v>
      </c>
      <c r="P168" s="309"/>
      <c r="Q168" s="309"/>
      <c r="R168" s="309"/>
      <c r="S168" s="309"/>
      <c r="T168" s="309"/>
      <c r="U168" s="309"/>
      <c r="V168" s="309"/>
      <c r="W168" s="191"/>
    </row>
    <row r="169" spans="1:23" ht="63.75" customHeight="1" x14ac:dyDescent="0.2">
      <c r="A169" s="191"/>
      <c r="B169" s="315" t="s">
        <v>588</v>
      </c>
      <c r="C169" s="315"/>
      <c r="D169" s="315"/>
      <c r="E169" s="315"/>
      <c r="F169" s="315"/>
      <c r="G169" s="195" t="s">
        <v>587</v>
      </c>
      <c r="H169" s="194" t="s">
        <v>218</v>
      </c>
      <c r="I169" s="196">
        <v>3</v>
      </c>
      <c r="J169" s="196">
        <v>10</v>
      </c>
      <c r="K169" s="308"/>
      <c r="L169" s="308"/>
      <c r="M169" s="308"/>
      <c r="N169" s="308"/>
      <c r="O169" s="193">
        <v>5</v>
      </c>
      <c r="P169" s="309"/>
      <c r="Q169" s="309"/>
      <c r="R169" s="309"/>
      <c r="S169" s="309"/>
      <c r="T169" s="309"/>
      <c r="U169" s="309"/>
      <c r="V169" s="309"/>
      <c r="W169" s="191"/>
    </row>
    <row r="170" spans="1:23" ht="63.75" customHeight="1" x14ac:dyDescent="0.2">
      <c r="A170" s="191"/>
      <c r="B170" s="315" t="s">
        <v>588</v>
      </c>
      <c r="C170" s="315"/>
      <c r="D170" s="315"/>
      <c r="E170" s="315"/>
      <c r="F170" s="315"/>
      <c r="G170" s="195" t="s">
        <v>587</v>
      </c>
      <c r="H170" s="194" t="s">
        <v>218</v>
      </c>
      <c r="I170" s="196">
        <v>3</v>
      </c>
      <c r="J170" s="196">
        <v>10</v>
      </c>
      <c r="K170" s="308"/>
      <c r="L170" s="308"/>
      <c r="M170" s="308"/>
      <c r="N170" s="308"/>
      <c r="O170" s="193">
        <v>5</v>
      </c>
      <c r="P170" s="309"/>
      <c r="Q170" s="309"/>
      <c r="R170" s="309"/>
      <c r="S170" s="309"/>
      <c r="T170" s="309"/>
      <c r="U170" s="309"/>
      <c r="V170" s="309"/>
      <c r="W170" s="191"/>
    </row>
    <row r="171" spans="1:23" ht="32.25" customHeight="1" x14ac:dyDescent="0.2">
      <c r="A171" s="191"/>
      <c r="B171" s="315" t="s">
        <v>545</v>
      </c>
      <c r="C171" s="315"/>
      <c r="D171" s="315"/>
      <c r="E171" s="315"/>
      <c r="F171" s="315"/>
      <c r="G171" s="195" t="s">
        <v>544</v>
      </c>
      <c r="H171" s="194">
        <v>0</v>
      </c>
      <c r="I171" s="196">
        <v>0</v>
      </c>
      <c r="J171" s="196">
        <v>0</v>
      </c>
      <c r="K171" s="308"/>
      <c r="L171" s="308"/>
      <c r="M171" s="308"/>
      <c r="N171" s="308"/>
      <c r="O171" s="193">
        <v>1099.0999999999999</v>
      </c>
      <c r="P171" s="309"/>
      <c r="Q171" s="309"/>
      <c r="R171" s="309"/>
      <c r="S171" s="309"/>
      <c r="T171" s="309"/>
      <c r="U171" s="309"/>
      <c r="V171" s="309"/>
      <c r="W171" s="191"/>
    </row>
    <row r="172" spans="1:23" ht="32.25" customHeight="1" x14ac:dyDescent="0.2">
      <c r="A172" s="191"/>
      <c r="B172" s="315" t="s">
        <v>543</v>
      </c>
      <c r="C172" s="315"/>
      <c r="D172" s="315"/>
      <c r="E172" s="315"/>
      <c r="F172" s="315"/>
      <c r="G172" s="195" t="s">
        <v>779</v>
      </c>
      <c r="H172" s="194" t="s">
        <v>539</v>
      </c>
      <c r="I172" s="196">
        <v>4</v>
      </c>
      <c r="J172" s="196">
        <v>5</v>
      </c>
      <c r="K172" s="308"/>
      <c r="L172" s="308"/>
      <c r="M172" s="308"/>
      <c r="N172" s="308"/>
      <c r="O172" s="193">
        <v>180</v>
      </c>
      <c r="P172" s="309"/>
      <c r="Q172" s="309"/>
      <c r="R172" s="309"/>
      <c r="S172" s="309"/>
      <c r="T172" s="309"/>
      <c r="U172" s="309"/>
      <c r="V172" s="309"/>
      <c r="W172" s="191"/>
    </row>
    <row r="173" spans="1:23" ht="12.75" customHeight="1" x14ac:dyDescent="0.2">
      <c r="A173" s="191"/>
      <c r="B173" s="315" t="s">
        <v>610</v>
      </c>
      <c r="C173" s="315"/>
      <c r="D173" s="315"/>
      <c r="E173" s="315"/>
      <c r="F173" s="315"/>
      <c r="G173" s="195" t="s">
        <v>609</v>
      </c>
      <c r="H173" s="194" t="s">
        <v>258</v>
      </c>
      <c r="I173" s="196">
        <v>1</v>
      </c>
      <c r="J173" s="196">
        <v>13</v>
      </c>
      <c r="K173" s="308"/>
      <c r="L173" s="308"/>
      <c r="M173" s="308"/>
      <c r="N173" s="308"/>
      <c r="O173" s="193">
        <v>539.79999999999995</v>
      </c>
      <c r="P173" s="309"/>
      <c r="Q173" s="309"/>
      <c r="R173" s="309"/>
      <c r="S173" s="309"/>
      <c r="T173" s="309"/>
      <c r="U173" s="309"/>
      <c r="V173" s="309"/>
      <c r="W173" s="191"/>
    </row>
    <row r="174" spans="1:23" ht="12.75" customHeight="1" x14ac:dyDescent="0.2">
      <c r="A174" s="191"/>
      <c r="B174" s="315" t="s">
        <v>610</v>
      </c>
      <c r="C174" s="315"/>
      <c r="D174" s="315"/>
      <c r="E174" s="315"/>
      <c r="F174" s="315"/>
      <c r="G174" s="195" t="s">
        <v>609</v>
      </c>
      <c r="H174" s="194" t="s">
        <v>255</v>
      </c>
      <c r="I174" s="196">
        <v>1</v>
      </c>
      <c r="J174" s="196">
        <v>13</v>
      </c>
      <c r="K174" s="308"/>
      <c r="L174" s="308"/>
      <c r="M174" s="308"/>
      <c r="N174" s="308"/>
      <c r="O174" s="193">
        <v>163</v>
      </c>
      <c r="P174" s="309"/>
      <c r="Q174" s="309"/>
      <c r="R174" s="309"/>
      <c r="S174" s="309"/>
      <c r="T174" s="309"/>
      <c r="U174" s="309"/>
      <c r="V174" s="309"/>
      <c r="W174" s="191"/>
    </row>
    <row r="175" spans="1:23" ht="12.75" customHeight="1" x14ac:dyDescent="0.2">
      <c r="A175" s="191"/>
      <c r="B175" s="315" t="s">
        <v>610</v>
      </c>
      <c r="C175" s="315"/>
      <c r="D175" s="315"/>
      <c r="E175" s="315"/>
      <c r="F175" s="315"/>
      <c r="G175" s="195" t="s">
        <v>609</v>
      </c>
      <c r="H175" s="194" t="s">
        <v>218</v>
      </c>
      <c r="I175" s="196">
        <v>1</v>
      </c>
      <c r="J175" s="196">
        <v>13</v>
      </c>
      <c r="K175" s="308"/>
      <c r="L175" s="308"/>
      <c r="M175" s="308"/>
      <c r="N175" s="308"/>
      <c r="O175" s="193">
        <v>26.3</v>
      </c>
      <c r="P175" s="309"/>
      <c r="Q175" s="309"/>
      <c r="R175" s="309"/>
      <c r="S175" s="309"/>
      <c r="T175" s="309"/>
      <c r="U175" s="309"/>
      <c r="V175" s="309"/>
      <c r="W175" s="191"/>
    </row>
    <row r="176" spans="1:23" ht="32.25" customHeight="1" x14ac:dyDescent="0.2">
      <c r="A176" s="191"/>
      <c r="B176" s="315" t="s">
        <v>547</v>
      </c>
      <c r="C176" s="315"/>
      <c r="D176" s="315"/>
      <c r="E176" s="315"/>
      <c r="F176" s="315"/>
      <c r="G176" s="195" t="s">
        <v>546</v>
      </c>
      <c r="H176" s="194" t="s">
        <v>539</v>
      </c>
      <c r="I176" s="196">
        <v>4</v>
      </c>
      <c r="J176" s="196">
        <v>5</v>
      </c>
      <c r="K176" s="308"/>
      <c r="L176" s="308"/>
      <c r="M176" s="308"/>
      <c r="N176" s="308"/>
      <c r="O176" s="193">
        <v>90</v>
      </c>
      <c r="P176" s="309"/>
      <c r="Q176" s="309"/>
      <c r="R176" s="309"/>
      <c r="S176" s="309"/>
      <c r="T176" s="309"/>
      <c r="U176" s="309"/>
      <c r="V176" s="309"/>
      <c r="W176" s="191"/>
    </row>
    <row r="177" spans="1:23" ht="32.25" customHeight="1" x14ac:dyDescent="0.2">
      <c r="A177" s="191"/>
      <c r="B177" s="315" t="s">
        <v>547</v>
      </c>
      <c r="C177" s="315"/>
      <c r="D177" s="315"/>
      <c r="E177" s="315"/>
      <c r="F177" s="315"/>
      <c r="G177" s="195" t="s">
        <v>546</v>
      </c>
      <c r="H177" s="194" t="s">
        <v>252</v>
      </c>
      <c r="I177" s="196">
        <v>3</v>
      </c>
      <c r="J177" s="196">
        <v>14</v>
      </c>
      <c r="K177" s="308"/>
      <c r="L177" s="308"/>
      <c r="M177" s="308"/>
      <c r="N177" s="308"/>
      <c r="O177" s="193">
        <v>50</v>
      </c>
      <c r="P177" s="309"/>
      <c r="Q177" s="309"/>
      <c r="R177" s="309"/>
      <c r="S177" s="309"/>
      <c r="T177" s="309"/>
      <c r="U177" s="309"/>
      <c r="V177" s="309"/>
      <c r="W177" s="191"/>
    </row>
    <row r="178" spans="1:23" ht="32.25" customHeight="1" x14ac:dyDescent="0.2">
      <c r="A178" s="191"/>
      <c r="B178" s="315" t="s">
        <v>547</v>
      </c>
      <c r="C178" s="315"/>
      <c r="D178" s="315"/>
      <c r="E178" s="315"/>
      <c r="F178" s="315"/>
      <c r="G178" s="195" t="s">
        <v>546</v>
      </c>
      <c r="H178" s="194" t="s">
        <v>218</v>
      </c>
      <c r="I178" s="196">
        <v>3</v>
      </c>
      <c r="J178" s="196">
        <v>14</v>
      </c>
      <c r="K178" s="308"/>
      <c r="L178" s="308"/>
      <c r="M178" s="308"/>
      <c r="N178" s="308"/>
      <c r="O178" s="193">
        <v>6</v>
      </c>
      <c r="P178" s="309"/>
      <c r="Q178" s="309"/>
      <c r="R178" s="309"/>
      <c r="S178" s="309"/>
      <c r="T178" s="309"/>
      <c r="U178" s="309"/>
      <c r="V178" s="309"/>
      <c r="W178" s="191"/>
    </row>
    <row r="179" spans="1:23" ht="32.25" customHeight="1" x14ac:dyDescent="0.2">
      <c r="A179" s="191"/>
      <c r="B179" s="315" t="s">
        <v>547</v>
      </c>
      <c r="C179" s="315"/>
      <c r="D179" s="315"/>
      <c r="E179" s="315"/>
      <c r="F179" s="315"/>
      <c r="G179" s="195" t="s">
        <v>546</v>
      </c>
      <c r="H179" s="194" t="s">
        <v>218</v>
      </c>
      <c r="I179" s="196">
        <v>3</v>
      </c>
      <c r="J179" s="196">
        <v>14</v>
      </c>
      <c r="K179" s="308"/>
      <c r="L179" s="308"/>
      <c r="M179" s="308"/>
      <c r="N179" s="308"/>
      <c r="O179" s="193">
        <v>4</v>
      </c>
      <c r="P179" s="309"/>
      <c r="Q179" s="309"/>
      <c r="R179" s="309"/>
      <c r="S179" s="309"/>
      <c r="T179" s="309"/>
      <c r="U179" s="309"/>
      <c r="V179" s="309"/>
      <c r="W179" s="191"/>
    </row>
    <row r="180" spans="1:23" ht="32.25" customHeight="1" x14ac:dyDescent="0.2">
      <c r="A180" s="191"/>
      <c r="B180" s="315" t="s">
        <v>547</v>
      </c>
      <c r="C180" s="315"/>
      <c r="D180" s="315"/>
      <c r="E180" s="315"/>
      <c r="F180" s="315"/>
      <c r="G180" s="195" t="s">
        <v>546</v>
      </c>
      <c r="H180" s="194" t="s">
        <v>218</v>
      </c>
      <c r="I180" s="196">
        <v>3</v>
      </c>
      <c r="J180" s="196">
        <v>14</v>
      </c>
      <c r="K180" s="308"/>
      <c r="L180" s="308"/>
      <c r="M180" s="308"/>
      <c r="N180" s="308"/>
      <c r="O180" s="193">
        <v>40</v>
      </c>
      <c r="P180" s="309"/>
      <c r="Q180" s="309"/>
      <c r="R180" s="309"/>
      <c r="S180" s="309"/>
      <c r="T180" s="309"/>
      <c r="U180" s="309"/>
      <c r="V180" s="309"/>
      <c r="W180" s="191"/>
    </row>
    <row r="181" spans="1:23" ht="42.75" customHeight="1" x14ac:dyDescent="0.2">
      <c r="A181" s="191"/>
      <c r="B181" s="315" t="s">
        <v>638</v>
      </c>
      <c r="C181" s="315"/>
      <c r="D181" s="315"/>
      <c r="E181" s="315"/>
      <c r="F181" s="315"/>
      <c r="G181" s="195" t="s">
        <v>637</v>
      </c>
      <c r="H181" s="194">
        <v>0</v>
      </c>
      <c r="I181" s="196">
        <v>0</v>
      </c>
      <c r="J181" s="196">
        <v>0</v>
      </c>
      <c r="K181" s="308"/>
      <c r="L181" s="308"/>
      <c r="M181" s="308"/>
      <c r="N181" s="308"/>
      <c r="O181" s="193">
        <v>150</v>
      </c>
      <c r="P181" s="309"/>
      <c r="Q181" s="309"/>
      <c r="R181" s="309"/>
      <c r="S181" s="309"/>
      <c r="T181" s="309"/>
      <c r="U181" s="309"/>
      <c r="V181" s="309"/>
      <c r="W181" s="191"/>
    </row>
    <row r="182" spans="1:23" ht="42.75" customHeight="1" x14ac:dyDescent="0.2">
      <c r="A182" s="191"/>
      <c r="B182" s="315" t="s">
        <v>636</v>
      </c>
      <c r="C182" s="315"/>
      <c r="D182" s="315"/>
      <c r="E182" s="315"/>
      <c r="F182" s="315"/>
      <c r="G182" s="195" t="s">
        <v>635</v>
      </c>
      <c r="H182" s="194" t="s">
        <v>218</v>
      </c>
      <c r="I182" s="196">
        <v>1</v>
      </c>
      <c r="J182" s="196">
        <v>4</v>
      </c>
      <c r="K182" s="308"/>
      <c r="L182" s="308"/>
      <c r="M182" s="308"/>
      <c r="N182" s="308"/>
      <c r="O182" s="193">
        <v>70</v>
      </c>
      <c r="P182" s="309"/>
      <c r="Q182" s="309"/>
      <c r="R182" s="309"/>
      <c r="S182" s="309"/>
      <c r="T182" s="309"/>
      <c r="U182" s="309"/>
      <c r="V182" s="309"/>
      <c r="W182" s="191"/>
    </row>
    <row r="183" spans="1:23" ht="42.75" customHeight="1" x14ac:dyDescent="0.2">
      <c r="A183" s="191"/>
      <c r="B183" s="315" t="s">
        <v>636</v>
      </c>
      <c r="C183" s="315"/>
      <c r="D183" s="315"/>
      <c r="E183" s="315"/>
      <c r="F183" s="315"/>
      <c r="G183" s="195" t="s">
        <v>635</v>
      </c>
      <c r="H183" s="194" t="s">
        <v>218</v>
      </c>
      <c r="I183" s="196">
        <v>1</v>
      </c>
      <c r="J183" s="196">
        <v>4</v>
      </c>
      <c r="K183" s="308"/>
      <c r="L183" s="308"/>
      <c r="M183" s="308"/>
      <c r="N183" s="308"/>
      <c r="O183" s="193">
        <v>80</v>
      </c>
      <c r="P183" s="309"/>
      <c r="Q183" s="309"/>
      <c r="R183" s="309"/>
      <c r="S183" s="309"/>
      <c r="T183" s="309"/>
      <c r="U183" s="309"/>
      <c r="V183" s="309"/>
      <c r="W183" s="191"/>
    </row>
    <row r="184" spans="1:23" ht="21.75" customHeight="1" x14ac:dyDescent="0.2">
      <c r="A184" s="191"/>
      <c r="B184" s="315" t="s">
        <v>534</v>
      </c>
      <c r="C184" s="315"/>
      <c r="D184" s="315"/>
      <c r="E184" s="315"/>
      <c r="F184" s="315"/>
      <c r="G184" s="195" t="s">
        <v>533</v>
      </c>
      <c r="H184" s="194">
        <v>0</v>
      </c>
      <c r="I184" s="196">
        <v>0</v>
      </c>
      <c r="J184" s="196">
        <v>0</v>
      </c>
      <c r="K184" s="308"/>
      <c r="L184" s="308"/>
      <c r="M184" s="308"/>
      <c r="N184" s="308"/>
      <c r="O184" s="193">
        <v>542</v>
      </c>
      <c r="P184" s="309"/>
      <c r="Q184" s="309"/>
      <c r="R184" s="309"/>
      <c r="S184" s="309"/>
      <c r="T184" s="309"/>
      <c r="U184" s="309"/>
      <c r="V184" s="309"/>
      <c r="W184" s="191"/>
    </row>
    <row r="185" spans="1:23" ht="21.75" customHeight="1" x14ac:dyDescent="0.2">
      <c r="A185" s="191"/>
      <c r="B185" s="315" t="s">
        <v>532</v>
      </c>
      <c r="C185" s="315"/>
      <c r="D185" s="315"/>
      <c r="E185" s="315"/>
      <c r="F185" s="315"/>
      <c r="G185" s="195" t="s">
        <v>531</v>
      </c>
      <c r="H185" s="194" t="s">
        <v>218</v>
      </c>
      <c r="I185" s="196">
        <v>4</v>
      </c>
      <c r="J185" s="196">
        <v>9</v>
      </c>
      <c r="K185" s="308"/>
      <c r="L185" s="308"/>
      <c r="M185" s="308"/>
      <c r="N185" s="308"/>
      <c r="O185" s="193">
        <v>92</v>
      </c>
      <c r="P185" s="309"/>
      <c r="Q185" s="309"/>
      <c r="R185" s="309"/>
      <c r="S185" s="309"/>
      <c r="T185" s="309"/>
      <c r="U185" s="309"/>
      <c r="V185" s="309"/>
      <c r="W185" s="191"/>
    </row>
    <row r="186" spans="1:23" ht="21.75" customHeight="1" x14ac:dyDescent="0.2">
      <c r="A186" s="191"/>
      <c r="B186" s="315" t="s">
        <v>532</v>
      </c>
      <c r="C186" s="315"/>
      <c r="D186" s="315"/>
      <c r="E186" s="315"/>
      <c r="F186" s="315"/>
      <c r="G186" s="195" t="s">
        <v>531</v>
      </c>
      <c r="H186" s="194" t="s">
        <v>179</v>
      </c>
      <c r="I186" s="196">
        <v>4</v>
      </c>
      <c r="J186" s="196">
        <v>9</v>
      </c>
      <c r="K186" s="308"/>
      <c r="L186" s="308"/>
      <c r="M186" s="308"/>
      <c r="N186" s="308"/>
      <c r="O186" s="193">
        <v>450</v>
      </c>
      <c r="P186" s="309"/>
      <c r="Q186" s="309"/>
      <c r="R186" s="309"/>
      <c r="S186" s="309"/>
      <c r="T186" s="309"/>
      <c r="U186" s="309"/>
      <c r="V186" s="309"/>
      <c r="W186" s="191"/>
    </row>
    <row r="187" spans="1:23" ht="21.75" customHeight="1" x14ac:dyDescent="0.2">
      <c r="A187" s="191"/>
      <c r="B187" s="315" t="s">
        <v>427</v>
      </c>
      <c r="C187" s="315"/>
      <c r="D187" s="315"/>
      <c r="E187" s="315"/>
      <c r="F187" s="315"/>
      <c r="G187" s="195" t="s">
        <v>426</v>
      </c>
      <c r="H187" s="194">
        <v>0</v>
      </c>
      <c r="I187" s="196">
        <v>0</v>
      </c>
      <c r="J187" s="196">
        <v>0</v>
      </c>
      <c r="K187" s="308"/>
      <c r="L187" s="308"/>
      <c r="M187" s="308"/>
      <c r="N187" s="308"/>
      <c r="O187" s="193">
        <v>50</v>
      </c>
      <c r="P187" s="309"/>
      <c r="Q187" s="309"/>
      <c r="R187" s="309"/>
      <c r="S187" s="309"/>
      <c r="T187" s="309"/>
      <c r="U187" s="309"/>
      <c r="V187" s="309"/>
      <c r="W187" s="191"/>
    </row>
    <row r="188" spans="1:23" ht="21.75" customHeight="1" x14ac:dyDescent="0.2">
      <c r="A188" s="191"/>
      <c r="B188" s="315" t="s">
        <v>425</v>
      </c>
      <c r="C188" s="315"/>
      <c r="D188" s="315"/>
      <c r="E188" s="315"/>
      <c r="F188" s="315"/>
      <c r="G188" s="195" t="s">
        <v>424</v>
      </c>
      <c r="H188" s="194" t="s">
        <v>218</v>
      </c>
      <c r="I188" s="196">
        <v>7</v>
      </c>
      <c r="J188" s="196">
        <v>7</v>
      </c>
      <c r="K188" s="308"/>
      <c r="L188" s="308"/>
      <c r="M188" s="308"/>
      <c r="N188" s="308"/>
      <c r="O188" s="193">
        <v>50</v>
      </c>
      <c r="P188" s="309"/>
      <c r="Q188" s="309"/>
      <c r="R188" s="309"/>
      <c r="S188" s="309"/>
      <c r="T188" s="309"/>
      <c r="U188" s="309"/>
      <c r="V188" s="309"/>
      <c r="W188" s="191"/>
    </row>
    <row r="189" spans="1:23" ht="32.25" customHeight="1" x14ac:dyDescent="0.2">
      <c r="A189" s="191"/>
      <c r="B189" s="315" t="s">
        <v>423</v>
      </c>
      <c r="C189" s="315"/>
      <c r="D189" s="315"/>
      <c r="E189" s="315"/>
      <c r="F189" s="315"/>
      <c r="G189" s="195" t="s">
        <v>422</v>
      </c>
      <c r="H189" s="194">
        <v>0</v>
      </c>
      <c r="I189" s="196">
        <v>0</v>
      </c>
      <c r="J189" s="196">
        <v>0</v>
      </c>
      <c r="K189" s="308"/>
      <c r="L189" s="308"/>
      <c r="M189" s="308"/>
      <c r="N189" s="308"/>
      <c r="O189" s="193">
        <v>50</v>
      </c>
      <c r="P189" s="309"/>
      <c r="Q189" s="309"/>
      <c r="R189" s="309"/>
      <c r="S189" s="309"/>
      <c r="T189" s="309"/>
      <c r="U189" s="309"/>
      <c r="V189" s="309"/>
      <c r="W189" s="191"/>
    </row>
    <row r="190" spans="1:23" ht="32.25" customHeight="1" x14ac:dyDescent="0.2">
      <c r="A190" s="191"/>
      <c r="B190" s="315" t="s">
        <v>421</v>
      </c>
      <c r="C190" s="315"/>
      <c r="D190" s="315"/>
      <c r="E190" s="315"/>
      <c r="F190" s="315"/>
      <c r="G190" s="195" t="s">
        <v>420</v>
      </c>
      <c r="H190" s="194" t="s">
        <v>218</v>
      </c>
      <c r="I190" s="196">
        <v>7</v>
      </c>
      <c r="J190" s="196">
        <v>7</v>
      </c>
      <c r="K190" s="308"/>
      <c r="L190" s="308"/>
      <c r="M190" s="308"/>
      <c r="N190" s="308"/>
      <c r="O190" s="193">
        <v>50</v>
      </c>
      <c r="P190" s="309"/>
      <c r="Q190" s="309"/>
      <c r="R190" s="309"/>
      <c r="S190" s="309"/>
      <c r="T190" s="309"/>
      <c r="U190" s="309"/>
      <c r="V190" s="309"/>
      <c r="W190" s="191"/>
    </row>
    <row r="191" spans="1:23" ht="32.25" customHeight="1" x14ac:dyDescent="0.2">
      <c r="A191" s="191"/>
      <c r="B191" s="315" t="s">
        <v>407</v>
      </c>
      <c r="C191" s="315"/>
      <c r="D191" s="315"/>
      <c r="E191" s="315"/>
      <c r="F191" s="315"/>
      <c r="G191" s="195" t="s">
        <v>406</v>
      </c>
      <c r="H191" s="194">
        <v>0</v>
      </c>
      <c r="I191" s="196">
        <v>0</v>
      </c>
      <c r="J191" s="196">
        <v>0</v>
      </c>
      <c r="K191" s="308"/>
      <c r="L191" s="308"/>
      <c r="M191" s="308"/>
      <c r="N191" s="308"/>
      <c r="O191" s="193">
        <v>595.9</v>
      </c>
      <c r="P191" s="309"/>
      <c r="Q191" s="309"/>
      <c r="R191" s="309"/>
      <c r="S191" s="309"/>
      <c r="T191" s="309"/>
      <c r="U191" s="309"/>
      <c r="V191" s="309"/>
      <c r="W191" s="191"/>
    </row>
    <row r="192" spans="1:23" ht="32.25" customHeight="1" x14ac:dyDescent="0.2">
      <c r="A192" s="191"/>
      <c r="B192" s="315" t="s">
        <v>405</v>
      </c>
      <c r="C192" s="315"/>
      <c r="D192" s="315"/>
      <c r="E192" s="315"/>
      <c r="F192" s="315"/>
      <c r="G192" s="195" t="s">
        <v>404</v>
      </c>
      <c r="H192" s="194" t="s">
        <v>258</v>
      </c>
      <c r="I192" s="196">
        <v>7</v>
      </c>
      <c r="J192" s="196">
        <v>9</v>
      </c>
      <c r="K192" s="308"/>
      <c r="L192" s="308"/>
      <c r="M192" s="308"/>
      <c r="N192" s="308"/>
      <c r="O192" s="193">
        <v>380.9</v>
      </c>
      <c r="P192" s="309"/>
      <c r="Q192" s="309"/>
      <c r="R192" s="309"/>
      <c r="S192" s="309"/>
      <c r="T192" s="309"/>
      <c r="U192" s="309"/>
      <c r="V192" s="309"/>
      <c r="W192" s="191"/>
    </row>
    <row r="193" spans="1:23" ht="32.25" customHeight="1" x14ac:dyDescent="0.2">
      <c r="A193" s="191"/>
      <c r="B193" s="315" t="s">
        <v>405</v>
      </c>
      <c r="C193" s="315"/>
      <c r="D193" s="315"/>
      <c r="E193" s="315"/>
      <c r="F193" s="315"/>
      <c r="G193" s="195" t="s">
        <v>404</v>
      </c>
      <c r="H193" s="194" t="s">
        <v>255</v>
      </c>
      <c r="I193" s="196">
        <v>7</v>
      </c>
      <c r="J193" s="196">
        <v>9</v>
      </c>
      <c r="K193" s="308"/>
      <c r="L193" s="308"/>
      <c r="M193" s="308"/>
      <c r="N193" s="308"/>
      <c r="O193" s="193">
        <v>115</v>
      </c>
      <c r="P193" s="309"/>
      <c r="Q193" s="309"/>
      <c r="R193" s="309"/>
      <c r="S193" s="309"/>
      <c r="T193" s="309"/>
      <c r="U193" s="309"/>
      <c r="V193" s="309"/>
      <c r="W193" s="191"/>
    </row>
    <row r="194" spans="1:23" ht="32.25" customHeight="1" x14ac:dyDescent="0.2">
      <c r="A194" s="191"/>
      <c r="B194" s="315" t="s">
        <v>744</v>
      </c>
      <c r="C194" s="315"/>
      <c r="D194" s="315"/>
      <c r="E194" s="315"/>
      <c r="F194" s="315"/>
      <c r="G194" s="195" t="s">
        <v>743</v>
      </c>
      <c r="H194" s="194" t="s">
        <v>722</v>
      </c>
      <c r="I194" s="196">
        <v>7</v>
      </c>
      <c r="J194" s="196">
        <v>9</v>
      </c>
      <c r="K194" s="308"/>
      <c r="L194" s="308"/>
      <c r="M194" s="308"/>
      <c r="N194" s="308"/>
      <c r="O194" s="193">
        <v>7</v>
      </c>
      <c r="P194" s="309"/>
      <c r="Q194" s="309"/>
      <c r="R194" s="309"/>
      <c r="S194" s="309"/>
      <c r="T194" s="309"/>
      <c r="U194" s="309"/>
      <c r="V194" s="309"/>
      <c r="W194" s="191"/>
    </row>
    <row r="195" spans="1:23" ht="32.25" customHeight="1" x14ac:dyDescent="0.2">
      <c r="A195" s="191"/>
      <c r="B195" s="315" t="s">
        <v>744</v>
      </c>
      <c r="C195" s="315"/>
      <c r="D195" s="315"/>
      <c r="E195" s="315"/>
      <c r="F195" s="315"/>
      <c r="G195" s="195" t="s">
        <v>743</v>
      </c>
      <c r="H195" s="194" t="s">
        <v>218</v>
      </c>
      <c r="I195" s="196">
        <v>7</v>
      </c>
      <c r="J195" s="196">
        <v>9</v>
      </c>
      <c r="K195" s="308"/>
      <c r="L195" s="308"/>
      <c r="M195" s="308"/>
      <c r="N195" s="308"/>
      <c r="O195" s="193">
        <v>19</v>
      </c>
      <c r="P195" s="309"/>
      <c r="Q195" s="309"/>
      <c r="R195" s="309"/>
      <c r="S195" s="309"/>
      <c r="T195" s="309"/>
      <c r="U195" s="309"/>
      <c r="V195" s="309"/>
      <c r="W195" s="191"/>
    </row>
    <row r="196" spans="1:23" ht="32.25" customHeight="1" x14ac:dyDescent="0.2">
      <c r="A196" s="191"/>
      <c r="B196" s="315" t="s">
        <v>744</v>
      </c>
      <c r="C196" s="315"/>
      <c r="D196" s="315"/>
      <c r="E196" s="315"/>
      <c r="F196" s="315"/>
      <c r="G196" s="195" t="s">
        <v>743</v>
      </c>
      <c r="H196" s="194" t="s">
        <v>218</v>
      </c>
      <c r="I196" s="196">
        <v>7</v>
      </c>
      <c r="J196" s="196">
        <v>9</v>
      </c>
      <c r="K196" s="308"/>
      <c r="L196" s="308"/>
      <c r="M196" s="308"/>
      <c r="N196" s="308"/>
      <c r="O196" s="193">
        <v>74</v>
      </c>
      <c r="P196" s="309"/>
      <c r="Q196" s="309"/>
      <c r="R196" s="309"/>
      <c r="S196" s="309"/>
      <c r="T196" s="309"/>
      <c r="U196" s="309"/>
      <c r="V196" s="309"/>
      <c r="W196" s="191"/>
    </row>
    <row r="197" spans="1:23" ht="32.25" customHeight="1" x14ac:dyDescent="0.2">
      <c r="A197" s="191"/>
      <c r="B197" s="315" t="s">
        <v>313</v>
      </c>
      <c r="C197" s="315"/>
      <c r="D197" s="315"/>
      <c r="E197" s="315"/>
      <c r="F197" s="315"/>
      <c r="G197" s="195" t="s">
        <v>312</v>
      </c>
      <c r="H197" s="194">
        <v>0</v>
      </c>
      <c r="I197" s="196">
        <v>0</v>
      </c>
      <c r="J197" s="196">
        <v>0</v>
      </c>
      <c r="K197" s="308"/>
      <c r="L197" s="308"/>
      <c r="M197" s="308"/>
      <c r="N197" s="308"/>
      <c r="O197" s="193">
        <v>8536.4</v>
      </c>
      <c r="P197" s="309"/>
      <c r="Q197" s="309"/>
      <c r="R197" s="309"/>
      <c r="S197" s="309"/>
      <c r="T197" s="309"/>
      <c r="U197" s="309"/>
      <c r="V197" s="309"/>
      <c r="W197" s="191"/>
    </row>
    <row r="198" spans="1:23" ht="21.75" customHeight="1" x14ac:dyDescent="0.2">
      <c r="A198" s="191"/>
      <c r="B198" s="315" t="s">
        <v>311</v>
      </c>
      <c r="C198" s="315"/>
      <c r="D198" s="315"/>
      <c r="E198" s="315"/>
      <c r="F198" s="315"/>
      <c r="G198" s="195" t="s">
        <v>309</v>
      </c>
      <c r="H198" s="194" t="s">
        <v>308</v>
      </c>
      <c r="I198" s="196">
        <v>10</v>
      </c>
      <c r="J198" s="196">
        <v>3</v>
      </c>
      <c r="K198" s="308"/>
      <c r="L198" s="308"/>
      <c r="M198" s="308"/>
      <c r="N198" s="308"/>
      <c r="O198" s="193">
        <v>8536.4</v>
      </c>
      <c r="P198" s="309"/>
      <c r="Q198" s="309"/>
      <c r="R198" s="309"/>
      <c r="S198" s="309"/>
      <c r="T198" s="309"/>
      <c r="U198" s="309"/>
      <c r="V198" s="309"/>
      <c r="W198" s="191"/>
    </row>
    <row r="199" spans="1:23" ht="21.75" customHeight="1" x14ac:dyDescent="0.2">
      <c r="A199" s="191"/>
      <c r="B199" s="315" t="s">
        <v>250</v>
      </c>
      <c r="C199" s="315"/>
      <c r="D199" s="315"/>
      <c r="E199" s="315"/>
      <c r="F199" s="315"/>
      <c r="G199" s="195" t="s">
        <v>249</v>
      </c>
      <c r="H199" s="194">
        <v>0</v>
      </c>
      <c r="I199" s="196">
        <v>0</v>
      </c>
      <c r="J199" s="196">
        <v>0</v>
      </c>
      <c r="K199" s="308"/>
      <c r="L199" s="308"/>
      <c r="M199" s="308"/>
      <c r="N199" s="308"/>
      <c r="O199" s="193">
        <v>383.5</v>
      </c>
      <c r="P199" s="309"/>
      <c r="Q199" s="309"/>
      <c r="R199" s="309"/>
      <c r="S199" s="309"/>
      <c r="T199" s="309"/>
      <c r="U199" s="309"/>
      <c r="V199" s="309"/>
      <c r="W199" s="191"/>
    </row>
    <row r="200" spans="1:23" ht="21.75" customHeight="1" x14ac:dyDescent="0.2">
      <c r="A200" s="191"/>
      <c r="B200" s="315" t="s">
        <v>697</v>
      </c>
      <c r="C200" s="315"/>
      <c r="D200" s="315"/>
      <c r="E200" s="315"/>
      <c r="F200" s="315"/>
      <c r="G200" s="195" t="s">
        <v>248</v>
      </c>
      <c r="H200" s="194" t="s">
        <v>218</v>
      </c>
      <c r="I200" s="196">
        <v>10</v>
      </c>
      <c r="J200" s="196">
        <v>6</v>
      </c>
      <c r="K200" s="308"/>
      <c r="L200" s="308"/>
      <c r="M200" s="308"/>
      <c r="N200" s="308"/>
      <c r="O200" s="193">
        <v>186.5</v>
      </c>
      <c r="P200" s="309"/>
      <c r="Q200" s="309"/>
      <c r="R200" s="309"/>
      <c r="S200" s="309"/>
      <c r="T200" s="309"/>
      <c r="U200" s="309"/>
      <c r="V200" s="309"/>
      <c r="W200" s="191"/>
    </row>
    <row r="201" spans="1:23" ht="21.75" customHeight="1" x14ac:dyDescent="0.2">
      <c r="A201" s="191"/>
      <c r="B201" s="315" t="s">
        <v>697</v>
      </c>
      <c r="C201" s="315"/>
      <c r="D201" s="315"/>
      <c r="E201" s="315"/>
      <c r="F201" s="315"/>
      <c r="G201" s="195" t="s">
        <v>248</v>
      </c>
      <c r="H201" s="194" t="s">
        <v>367</v>
      </c>
      <c r="I201" s="196">
        <v>8</v>
      </c>
      <c r="J201" s="196">
        <v>1</v>
      </c>
      <c r="K201" s="308"/>
      <c r="L201" s="308"/>
      <c r="M201" s="308"/>
      <c r="N201" s="308"/>
      <c r="O201" s="193">
        <v>99.5</v>
      </c>
      <c r="P201" s="309"/>
      <c r="Q201" s="309"/>
      <c r="R201" s="309"/>
      <c r="S201" s="309"/>
      <c r="T201" s="309"/>
      <c r="U201" s="309"/>
      <c r="V201" s="309"/>
      <c r="W201" s="191"/>
    </row>
    <row r="202" spans="1:23" ht="21.75" customHeight="1" x14ac:dyDescent="0.2">
      <c r="A202" s="191"/>
      <c r="B202" s="315" t="s">
        <v>697</v>
      </c>
      <c r="C202" s="315"/>
      <c r="D202" s="315"/>
      <c r="E202" s="315"/>
      <c r="F202" s="315"/>
      <c r="G202" s="195" t="s">
        <v>248</v>
      </c>
      <c r="H202" s="194" t="s">
        <v>218</v>
      </c>
      <c r="I202" s="196">
        <v>10</v>
      </c>
      <c r="J202" s="196">
        <v>6</v>
      </c>
      <c r="K202" s="308"/>
      <c r="L202" s="308"/>
      <c r="M202" s="308"/>
      <c r="N202" s="308"/>
      <c r="O202" s="193">
        <v>97.5</v>
      </c>
      <c r="P202" s="309"/>
      <c r="Q202" s="309"/>
      <c r="R202" s="309"/>
      <c r="S202" s="309"/>
      <c r="T202" s="309"/>
      <c r="U202" s="309"/>
      <c r="V202" s="309"/>
      <c r="W202" s="191"/>
    </row>
    <row r="203" spans="1:23" ht="42.75" customHeight="1" x14ac:dyDescent="0.2">
      <c r="A203" s="191"/>
      <c r="B203" s="315" t="s">
        <v>377</v>
      </c>
      <c r="C203" s="315"/>
      <c r="D203" s="315"/>
      <c r="E203" s="315"/>
      <c r="F203" s="315"/>
      <c r="G203" s="195" t="s">
        <v>376</v>
      </c>
      <c r="H203" s="194">
        <v>0</v>
      </c>
      <c r="I203" s="196">
        <v>0</v>
      </c>
      <c r="J203" s="196">
        <v>0</v>
      </c>
      <c r="K203" s="308"/>
      <c r="L203" s="308"/>
      <c r="M203" s="308"/>
      <c r="N203" s="308"/>
      <c r="O203" s="193">
        <v>580</v>
      </c>
      <c r="P203" s="309"/>
      <c r="Q203" s="309"/>
      <c r="R203" s="309"/>
      <c r="S203" s="309"/>
      <c r="T203" s="309"/>
      <c r="U203" s="309"/>
      <c r="V203" s="309"/>
      <c r="W203" s="191"/>
    </row>
    <row r="204" spans="1:23" ht="42.75" customHeight="1" x14ac:dyDescent="0.2">
      <c r="A204" s="191"/>
      <c r="B204" s="315" t="s">
        <v>698</v>
      </c>
      <c r="C204" s="315"/>
      <c r="D204" s="315"/>
      <c r="E204" s="315"/>
      <c r="F204" s="315"/>
      <c r="G204" s="195" t="s">
        <v>375</v>
      </c>
      <c r="H204" s="194" t="s">
        <v>218</v>
      </c>
      <c r="I204" s="196">
        <v>8</v>
      </c>
      <c r="J204" s="196">
        <v>1</v>
      </c>
      <c r="K204" s="308"/>
      <c r="L204" s="308"/>
      <c r="M204" s="308"/>
      <c r="N204" s="308"/>
      <c r="O204" s="193">
        <v>580</v>
      </c>
      <c r="P204" s="309"/>
      <c r="Q204" s="309"/>
      <c r="R204" s="309"/>
      <c r="S204" s="309"/>
      <c r="T204" s="309"/>
      <c r="U204" s="309"/>
      <c r="V204" s="309"/>
      <c r="W204" s="191"/>
    </row>
    <row r="205" spans="1:23" ht="21.75" customHeight="1" x14ac:dyDescent="0.2">
      <c r="A205" s="191"/>
      <c r="B205" s="315" t="s">
        <v>608</v>
      </c>
      <c r="C205" s="315"/>
      <c r="D205" s="315"/>
      <c r="E205" s="315"/>
      <c r="F205" s="315"/>
      <c r="G205" s="195" t="s">
        <v>607</v>
      </c>
      <c r="H205" s="194">
        <v>0</v>
      </c>
      <c r="I205" s="196">
        <v>0</v>
      </c>
      <c r="J205" s="196">
        <v>0</v>
      </c>
      <c r="K205" s="308"/>
      <c r="L205" s="308"/>
      <c r="M205" s="308"/>
      <c r="N205" s="308"/>
      <c r="O205" s="193">
        <v>140</v>
      </c>
      <c r="P205" s="309"/>
      <c r="Q205" s="309"/>
      <c r="R205" s="309"/>
      <c r="S205" s="309"/>
      <c r="T205" s="309"/>
      <c r="U205" s="309"/>
      <c r="V205" s="309"/>
      <c r="W205" s="191"/>
    </row>
    <row r="206" spans="1:23" ht="32.25" customHeight="1" x14ac:dyDescent="0.2">
      <c r="A206" s="191"/>
      <c r="B206" s="315" t="s">
        <v>606</v>
      </c>
      <c r="C206" s="315"/>
      <c r="D206" s="315"/>
      <c r="E206" s="315"/>
      <c r="F206" s="315"/>
      <c r="G206" s="195" t="s">
        <v>605</v>
      </c>
      <c r="H206" s="194" t="s">
        <v>218</v>
      </c>
      <c r="I206" s="196">
        <v>1</v>
      </c>
      <c r="J206" s="196">
        <v>13</v>
      </c>
      <c r="K206" s="308"/>
      <c r="L206" s="308"/>
      <c r="M206" s="308"/>
      <c r="N206" s="308"/>
      <c r="O206" s="193">
        <v>90</v>
      </c>
      <c r="P206" s="309"/>
      <c r="Q206" s="309"/>
      <c r="R206" s="309"/>
      <c r="S206" s="309"/>
      <c r="T206" s="309"/>
      <c r="U206" s="309"/>
      <c r="V206" s="309"/>
      <c r="W206" s="191"/>
    </row>
    <row r="207" spans="1:23" ht="32.25" customHeight="1" x14ac:dyDescent="0.2">
      <c r="A207" s="191"/>
      <c r="B207" s="315" t="s">
        <v>606</v>
      </c>
      <c r="C207" s="315"/>
      <c r="D207" s="315"/>
      <c r="E207" s="315"/>
      <c r="F207" s="315"/>
      <c r="G207" s="195" t="s">
        <v>605</v>
      </c>
      <c r="H207" s="194" t="s">
        <v>218</v>
      </c>
      <c r="I207" s="196">
        <v>1</v>
      </c>
      <c r="J207" s="196">
        <v>13</v>
      </c>
      <c r="K207" s="308"/>
      <c r="L207" s="308"/>
      <c r="M207" s="308"/>
      <c r="N207" s="308"/>
      <c r="O207" s="193">
        <v>40</v>
      </c>
      <c r="P207" s="309"/>
      <c r="Q207" s="309"/>
      <c r="R207" s="309"/>
      <c r="S207" s="309"/>
      <c r="T207" s="309"/>
      <c r="U207" s="309"/>
      <c r="V207" s="309"/>
      <c r="W207" s="191"/>
    </row>
    <row r="208" spans="1:23" ht="32.25" customHeight="1" x14ac:dyDescent="0.2">
      <c r="A208" s="191"/>
      <c r="B208" s="315" t="s">
        <v>606</v>
      </c>
      <c r="C208" s="315"/>
      <c r="D208" s="315"/>
      <c r="E208" s="315"/>
      <c r="F208" s="315"/>
      <c r="G208" s="195" t="s">
        <v>605</v>
      </c>
      <c r="H208" s="194" t="s">
        <v>218</v>
      </c>
      <c r="I208" s="196">
        <v>1</v>
      </c>
      <c r="J208" s="196">
        <v>13</v>
      </c>
      <c r="K208" s="308"/>
      <c r="L208" s="308"/>
      <c r="M208" s="308"/>
      <c r="N208" s="308"/>
      <c r="O208" s="193">
        <v>10</v>
      </c>
      <c r="P208" s="309"/>
      <c r="Q208" s="309"/>
      <c r="R208" s="309"/>
      <c r="S208" s="309"/>
      <c r="T208" s="309"/>
      <c r="U208" s="309"/>
      <c r="V208" s="309"/>
      <c r="W208" s="191"/>
    </row>
    <row r="209" spans="1:23" ht="32.25" customHeight="1" x14ac:dyDescent="0.2">
      <c r="A209" s="191"/>
      <c r="B209" s="315" t="s">
        <v>374</v>
      </c>
      <c r="C209" s="315"/>
      <c r="D209" s="315"/>
      <c r="E209" s="315"/>
      <c r="F209" s="315"/>
      <c r="G209" s="195" t="s">
        <v>373</v>
      </c>
      <c r="H209" s="194">
        <v>0</v>
      </c>
      <c r="I209" s="196">
        <v>0</v>
      </c>
      <c r="J209" s="196">
        <v>0</v>
      </c>
      <c r="K209" s="308"/>
      <c r="L209" s="308"/>
      <c r="M209" s="308"/>
      <c r="N209" s="308"/>
      <c r="O209" s="193">
        <v>6690</v>
      </c>
      <c r="P209" s="309"/>
      <c r="Q209" s="309"/>
      <c r="R209" s="309"/>
      <c r="S209" s="309"/>
      <c r="T209" s="309"/>
      <c r="U209" s="309"/>
      <c r="V209" s="309"/>
      <c r="W209" s="191"/>
    </row>
    <row r="210" spans="1:23" ht="32.25" customHeight="1" x14ac:dyDescent="0.2">
      <c r="A210" s="191"/>
      <c r="B210" s="315" t="s">
        <v>501</v>
      </c>
      <c r="C210" s="315"/>
      <c r="D210" s="315"/>
      <c r="E210" s="315"/>
      <c r="F210" s="315"/>
      <c r="G210" s="195" t="s">
        <v>500</v>
      </c>
      <c r="H210" s="194" t="s">
        <v>218</v>
      </c>
      <c r="I210" s="196">
        <v>4</v>
      </c>
      <c r="J210" s="196">
        <v>9</v>
      </c>
      <c r="K210" s="308"/>
      <c r="L210" s="308"/>
      <c r="M210" s="308"/>
      <c r="N210" s="308"/>
      <c r="O210" s="193">
        <v>1155</v>
      </c>
      <c r="P210" s="309"/>
      <c r="Q210" s="309"/>
      <c r="R210" s="309"/>
      <c r="S210" s="309"/>
      <c r="T210" s="309"/>
      <c r="U210" s="309"/>
      <c r="V210" s="309"/>
      <c r="W210" s="191"/>
    </row>
    <row r="211" spans="1:23" ht="32.25" customHeight="1" x14ac:dyDescent="0.2">
      <c r="A211" s="191"/>
      <c r="B211" s="315" t="s">
        <v>372</v>
      </c>
      <c r="C211" s="315"/>
      <c r="D211" s="315"/>
      <c r="E211" s="315"/>
      <c r="F211" s="315"/>
      <c r="G211" s="195" t="s">
        <v>368</v>
      </c>
      <c r="H211" s="194" t="s">
        <v>367</v>
      </c>
      <c r="I211" s="196">
        <v>8</v>
      </c>
      <c r="J211" s="196">
        <v>1</v>
      </c>
      <c r="K211" s="308"/>
      <c r="L211" s="308"/>
      <c r="M211" s="308"/>
      <c r="N211" s="308"/>
      <c r="O211" s="193">
        <v>2685</v>
      </c>
      <c r="P211" s="309"/>
      <c r="Q211" s="309"/>
      <c r="R211" s="309"/>
      <c r="S211" s="309"/>
      <c r="T211" s="309"/>
      <c r="U211" s="309"/>
      <c r="V211" s="309"/>
      <c r="W211" s="191"/>
    </row>
    <row r="212" spans="1:23" ht="32.25" customHeight="1" x14ac:dyDescent="0.2">
      <c r="A212" s="191"/>
      <c r="B212" s="315" t="s">
        <v>372</v>
      </c>
      <c r="C212" s="315"/>
      <c r="D212" s="315"/>
      <c r="E212" s="315"/>
      <c r="F212" s="315"/>
      <c r="G212" s="195" t="s">
        <v>368</v>
      </c>
      <c r="H212" s="194" t="s">
        <v>179</v>
      </c>
      <c r="I212" s="196">
        <v>5</v>
      </c>
      <c r="J212" s="196">
        <v>3</v>
      </c>
      <c r="K212" s="308"/>
      <c r="L212" s="308"/>
      <c r="M212" s="308"/>
      <c r="N212" s="308"/>
      <c r="O212" s="193">
        <v>1750</v>
      </c>
      <c r="P212" s="309"/>
      <c r="Q212" s="309"/>
      <c r="R212" s="309"/>
      <c r="S212" s="309"/>
      <c r="T212" s="309"/>
      <c r="U212" s="309"/>
      <c r="V212" s="309"/>
      <c r="W212" s="191"/>
    </row>
    <row r="213" spans="1:23" ht="32.25" customHeight="1" x14ac:dyDescent="0.2">
      <c r="A213" s="191"/>
      <c r="B213" s="315" t="s">
        <v>372</v>
      </c>
      <c r="C213" s="315"/>
      <c r="D213" s="315"/>
      <c r="E213" s="315"/>
      <c r="F213" s="315"/>
      <c r="G213" s="195" t="s">
        <v>368</v>
      </c>
      <c r="H213" s="194" t="s">
        <v>218</v>
      </c>
      <c r="I213" s="196">
        <v>5</v>
      </c>
      <c r="J213" s="196">
        <v>3</v>
      </c>
      <c r="K213" s="308"/>
      <c r="L213" s="308"/>
      <c r="M213" s="308"/>
      <c r="N213" s="308"/>
      <c r="O213" s="193">
        <v>350</v>
      </c>
      <c r="P213" s="309"/>
      <c r="Q213" s="309"/>
      <c r="R213" s="309"/>
      <c r="S213" s="309"/>
      <c r="T213" s="309"/>
      <c r="U213" s="309"/>
      <c r="V213" s="309"/>
      <c r="W213" s="191"/>
    </row>
    <row r="214" spans="1:23" ht="32.25" customHeight="1" x14ac:dyDescent="0.2">
      <c r="A214" s="191"/>
      <c r="B214" s="315" t="s">
        <v>372</v>
      </c>
      <c r="C214" s="315"/>
      <c r="D214" s="315"/>
      <c r="E214" s="315"/>
      <c r="F214" s="315"/>
      <c r="G214" s="195" t="s">
        <v>368</v>
      </c>
      <c r="H214" s="194" t="s">
        <v>218</v>
      </c>
      <c r="I214" s="196">
        <v>5</v>
      </c>
      <c r="J214" s="196">
        <v>3</v>
      </c>
      <c r="K214" s="308"/>
      <c r="L214" s="308"/>
      <c r="M214" s="308"/>
      <c r="N214" s="308"/>
      <c r="O214" s="193">
        <v>450</v>
      </c>
      <c r="P214" s="309"/>
      <c r="Q214" s="309"/>
      <c r="R214" s="309"/>
      <c r="S214" s="309"/>
      <c r="T214" s="309"/>
      <c r="U214" s="309"/>
      <c r="V214" s="309"/>
      <c r="W214" s="191"/>
    </row>
    <row r="215" spans="1:23" ht="32.25" customHeight="1" x14ac:dyDescent="0.2">
      <c r="A215" s="191"/>
      <c r="B215" s="315" t="s">
        <v>372</v>
      </c>
      <c r="C215" s="315"/>
      <c r="D215" s="315"/>
      <c r="E215" s="315"/>
      <c r="F215" s="315"/>
      <c r="G215" s="195" t="s">
        <v>368</v>
      </c>
      <c r="H215" s="194" t="s">
        <v>218</v>
      </c>
      <c r="I215" s="196">
        <v>5</v>
      </c>
      <c r="J215" s="196">
        <v>3</v>
      </c>
      <c r="K215" s="308"/>
      <c r="L215" s="308"/>
      <c r="M215" s="308"/>
      <c r="N215" s="308"/>
      <c r="O215" s="193">
        <v>300</v>
      </c>
      <c r="P215" s="309"/>
      <c r="Q215" s="309"/>
      <c r="R215" s="309"/>
      <c r="S215" s="309"/>
      <c r="T215" s="309"/>
      <c r="U215" s="309"/>
      <c r="V215" s="309"/>
      <c r="W215" s="191"/>
    </row>
    <row r="216" spans="1:23" ht="12.75" customHeight="1" x14ac:dyDescent="0.2">
      <c r="A216" s="191"/>
      <c r="B216" s="315" t="s">
        <v>727</v>
      </c>
      <c r="C216" s="315"/>
      <c r="D216" s="315"/>
      <c r="E216" s="315"/>
      <c r="F216" s="315"/>
      <c r="G216" s="195" t="s">
        <v>247</v>
      </c>
      <c r="H216" s="194">
        <v>0</v>
      </c>
      <c r="I216" s="196">
        <v>0</v>
      </c>
      <c r="J216" s="196">
        <v>0</v>
      </c>
      <c r="K216" s="308"/>
      <c r="L216" s="308"/>
      <c r="M216" s="308"/>
      <c r="N216" s="308"/>
      <c r="O216" s="193">
        <v>50</v>
      </c>
      <c r="P216" s="309"/>
      <c r="Q216" s="309"/>
      <c r="R216" s="309"/>
      <c r="S216" s="309"/>
      <c r="T216" s="309"/>
      <c r="U216" s="309"/>
      <c r="V216" s="309"/>
      <c r="W216" s="191"/>
    </row>
    <row r="217" spans="1:23" ht="21.75" customHeight="1" x14ac:dyDescent="0.2">
      <c r="A217" s="191"/>
      <c r="B217" s="315" t="s">
        <v>726</v>
      </c>
      <c r="C217" s="315"/>
      <c r="D217" s="315"/>
      <c r="E217" s="315"/>
      <c r="F217" s="315"/>
      <c r="G217" s="195" t="s">
        <v>246</v>
      </c>
      <c r="H217" s="194" t="s">
        <v>218</v>
      </c>
      <c r="I217" s="196">
        <v>10</v>
      </c>
      <c r="J217" s="196">
        <v>6</v>
      </c>
      <c r="K217" s="308"/>
      <c r="L217" s="308"/>
      <c r="M217" s="308"/>
      <c r="N217" s="308"/>
      <c r="O217" s="193">
        <v>50</v>
      </c>
      <c r="P217" s="309"/>
      <c r="Q217" s="309"/>
      <c r="R217" s="309"/>
      <c r="S217" s="309"/>
      <c r="T217" s="309"/>
      <c r="U217" s="309"/>
      <c r="V217" s="309"/>
      <c r="W217" s="191"/>
    </row>
    <row r="218" spans="1:23" ht="21.75" customHeight="1" x14ac:dyDescent="0.2">
      <c r="A218" s="191"/>
      <c r="B218" s="315" t="s">
        <v>735</v>
      </c>
      <c r="C218" s="315"/>
      <c r="D218" s="315"/>
      <c r="E218" s="315"/>
      <c r="F218" s="315"/>
      <c r="G218" s="195" t="s">
        <v>355</v>
      </c>
      <c r="H218" s="194">
        <v>0</v>
      </c>
      <c r="I218" s="196">
        <v>0</v>
      </c>
      <c r="J218" s="196">
        <v>0</v>
      </c>
      <c r="K218" s="308"/>
      <c r="L218" s="308"/>
      <c r="M218" s="308"/>
      <c r="N218" s="308"/>
      <c r="O218" s="193">
        <v>40</v>
      </c>
      <c r="P218" s="309"/>
      <c r="Q218" s="309"/>
      <c r="R218" s="309"/>
      <c r="S218" s="309"/>
      <c r="T218" s="309"/>
      <c r="U218" s="309"/>
      <c r="V218" s="309"/>
      <c r="W218" s="191"/>
    </row>
    <row r="219" spans="1:23" ht="32.25" customHeight="1" x14ac:dyDescent="0.2">
      <c r="A219" s="191"/>
      <c r="B219" s="315" t="s">
        <v>734</v>
      </c>
      <c r="C219" s="315"/>
      <c r="D219" s="315"/>
      <c r="E219" s="315"/>
      <c r="F219" s="315"/>
      <c r="G219" s="195" t="s">
        <v>354</v>
      </c>
      <c r="H219" s="194" t="s">
        <v>218</v>
      </c>
      <c r="I219" s="196">
        <v>9</v>
      </c>
      <c r="J219" s="196">
        <v>9</v>
      </c>
      <c r="K219" s="308"/>
      <c r="L219" s="308"/>
      <c r="M219" s="308"/>
      <c r="N219" s="308"/>
      <c r="O219" s="193">
        <v>40</v>
      </c>
      <c r="P219" s="309"/>
      <c r="Q219" s="309"/>
      <c r="R219" s="309"/>
      <c r="S219" s="309"/>
      <c r="T219" s="309"/>
      <c r="U219" s="309"/>
      <c r="V219" s="309"/>
      <c r="W219" s="191"/>
    </row>
    <row r="220" spans="1:23" ht="32.25" customHeight="1" x14ac:dyDescent="0.2">
      <c r="A220" s="191"/>
      <c r="B220" s="315" t="s">
        <v>733</v>
      </c>
      <c r="C220" s="315"/>
      <c r="D220" s="315"/>
      <c r="E220" s="315"/>
      <c r="F220" s="315"/>
      <c r="G220" s="195" t="s">
        <v>353</v>
      </c>
      <c r="H220" s="194">
        <v>0</v>
      </c>
      <c r="I220" s="196">
        <v>0</v>
      </c>
      <c r="J220" s="196">
        <v>0</v>
      </c>
      <c r="K220" s="308"/>
      <c r="L220" s="308"/>
      <c r="M220" s="308"/>
      <c r="N220" s="308"/>
      <c r="O220" s="193">
        <v>10</v>
      </c>
      <c r="P220" s="309"/>
      <c r="Q220" s="309"/>
      <c r="R220" s="309"/>
      <c r="S220" s="309"/>
      <c r="T220" s="309"/>
      <c r="U220" s="309"/>
      <c r="V220" s="309"/>
      <c r="W220" s="191"/>
    </row>
    <row r="221" spans="1:23" ht="32.25" customHeight="1" x14ac:dyDescent="0.2">
      <c r="A221" s="191"/>
      <c r="B221" s="315" t="s">
        <v>732</v>
      </c>
      <c r="C221" s="315"/>
      <c r="D221" s="315"/>
      <c r="E221" s="315"/>
      <c r="F221" s="315"/>
      <c r="G221" s="195" t="s">
        <v>352</v>
      </c>
      <c r="H221" s="194" t="s">
        <v>218</v>
      </c>
      <c r="I221" s="196">
        <v>9</v>
      </c>
      <c r="J221" s="196">
        <v>9</v>
      </c>
      <c r="K221" s="308"/>
      <c r="L221" s="308"/>
      <c r="M221" s="308"/>
      <c r="N221" s="308"/>
      <c r="O221" s="193">
        <v>10</v>
      </c>
      <c r="P221" s="309"/>
      <c r="Q221" s="309"/>
      <c r="R221" s="309"/>
      <c r="S221" s="309"/>
      <c r="T221" s="309"/>
      <c r="U221" s="309"/>
      <c r="V221" s="309"/>
      <c r="W221" s="191"/>
    </row>
    <row r="222" spans="1:23" ht="32.25" customHeight="1" x14ac:dyDescent="0.2">
      <c r="A222" s="191"/>
      <c r="B222" s="315" t="s">
        <v>245</v>
      </c>
      <c r="C222" s="315"/>
      <c r="D222" s="315"/>
      <c r="E222" s="315"/>
      <c r="F222" s="315"/>
      <c r="G222" s="195" t="s">
        <v>244</v>
      </c>
      <c r="H222" s="194">
        <v>0</v>
      </c>
      <c r="I222" s="196">
        <v>0</v>
      </c>
      <c r="J222" s="196">
        <v>0</v>
      </c>
      <c r="K222" s="308"/>
      <c r="L222" s="308"/>
      <c r="M222" s="308"/>
      <c r="N222" s="308"/>
      <c r="O222" s="193">
        <v>345314.8</v>
      </c>
      <c r="P222" s="309"/>
      <c r="Q222" s="309"/>
      <c r="R222" s="309"/>
      <c r="S222" s="309"/>
      <c r="T222" s="309"/>
      <c r="U222" s="309"/>
      <c r="V222" s="309"/>
      <c r="W222" s="191"/>
    </row>
    <row r="223" spans="1:23" ht="12.75" customHeight="1" x14ac:dyDescent="0.2">
      <c r="A223" s="191"/>
      <c r="B223" s="315" t="s">
        <v>725</v>
      </c>
      <c r="C223" s="315"/>
      <c r="D223" s="315"/>
      <c r="E223" s="315"/>
      <c r="F223" s="315"/>
      <c r="G223" s="195" t="s">
        <v>723</v>
      </c>
      <c r="H223" s="194" t="s">
        <v>722</v>
      </c>
      <c r="I223" s="196">
        <v>10</v>
      </c>
      <c r="J223" s="196">
        <v>6</v>
      </c>
      <c r="K223" s="308"/>
      <c r="L223" s="308"/>
      <c r="M223" s="308"/>
      <c r="N223" s="308"/>
      <c r="O223" s="193">
        <v>1158</v>
      </c>
      <c r="P223" s="309"/>
      <c r="Q223" s="309"/>
      <c r="R223" s="309"/>
      <c r="S223" s="309"/>
      <c r="T223" s="309"/>
      <c r="U223" s="309"/>
      <c r="V223" s="309"/>
      <c r="W223" s="191"/>
    </row>
    <row r="224" spans="1:23" ht="32.25" customHeight="1" x14ac:dyDescent="0.2">
      <c r="A224" s="191"/>
      <c r="B224" s="315" t="s">
        <v>243</v>
      </c>
      <c r="C224" s="315"/>
      <c r="D224" s="315"/>
      <c r="E224" s="315"/>
      <c r="F224" s="315"/>
      <c r="G224" s="195" t="s">
        <v>237</v>
      </c>
      <c r="H224" s="194" t="s">
        <v>218</v>
      </c>
      <c r="I224" s="196">
        <v>10</v>
      </c>
      <c r="J224" s="196">
        <v>6</v>
      </c>
      <c r="K224" s="308"/>
      <c r="L224" s="308"/>
      <c r="M224" s="308"/>
      <c r="N224" s="308"/>
      <c r="O224" s="193">
        <v>25</v>
      </c>
      <c r="P224" s="309"/>
      <c r="Q224" s="309"/>
      <c r="R224" s="309"/>
      <c r="S224" s="309"/>
      <c r="T224" s="309"/>
      <c r="U224" s="309"/>
      <c r="V224" s="309"/>
      <c r="W224" s="191"/>
    </row>
    <row r="225" spans="1:23" ht="32.25" customHeight="1" x14ac:dyDescent="0.2">
      <c r="A225" s="191"/>
      <c r="B225" s="315" t="s">
        <v>294</v>
      </c>
      <c r="C225" s="315"/>
      <c r="D225" s="315"/>
      <c r="E225" s="315"/>
      <c r="F225" s="315"/>
      <c r="G225" s="195" t="s">
        <v>290</v>
      </c>
      <c r="H225" s="194" t="s">
        <v>289</v>
      </c>
      <c r="I225" s="196">
        <v>10</v>
      </c>
      <c r="J225" s="196">
        <v>4</v>
      </c>
      <c r="K225" s="308"/>
      <c r="L225" s="308"/>
      <c r="M225" s="308"/>
      <c r="N225" s="308"/>
      <c r="O225" s="193">
        <v>344131.8</v>
      </c>
      <c r="P225" s="309"/>
      <c r="Q225" s="309"/>
      <c r="R225" s="309"/>
      <c r="S225" s="309"/>
      <c r="T225" s="309"/>
      <c r="U225" s="309"/>
      <c r="V225" s="309"/>
      <c r="W225" s="191"/>
    </row>
    <row r="226" spans="1:23" ht="32.25" customHeight="1" x14ac:dyDescent="0.2">
      <c r="A226" s="191"/>
      <c r="B226" s="315" t="s">
        <v>523</v>
      </c>
      <c r="C226" s="315"/>
      <c r="D226" s="315"/>
      <c r="E226" s="315"/>
      <c r="F226" s="315"/>
      <c r="G226" s="195" t="s">
        <v>522</v>
      </c>
      <c r="H226" s="194">
        <v>0</v>
      </c>
      <c r="I226" s="196">
        <v>0</v>
      </c>
      <c r="J226" s="196">
        <v>0</v>
      </c>
      <c r="K226" s="308"/>
      <c r="L226" s="308"/>
      <c r="M226" s="308"/>
      <c r="N226" s="308"/>
      <c r="O226" s="193">
        <v>2006.5</v>
      </c>
      <c r="P226" s="309"/>
      <c r="Q226" s="309"/>
      <c r="R226" s="309"/>
      <c r="S226" s="309"/>
      <c r="T226" s="309"/>
      <c r="U226" s="309"/>
      <c r="V226" s="309"/>
      <c r="W226" s="191"/>
    </row>
    <row r="227" spans="1:23" ht="42.75" customHeight="1" x14ac:dyDescent="0.2">
      <c r="A227" s="191"/>
      <c r="B227" s="315" t="s">
        <v>520</v>
      </c>
      <c r="C227" s="315"/>
      <c r="D227" s="315"/>
      <c r="E227" s="315"/>
      <c r="F227" s="315"/>
      <c r="G227" s="195" t="s">
        <v>519</v>
      </c>
      <c r="H227" s="194" t="s">
        <v>218</v>
      </c>
      <c r="I227" s="196">
        <v>4</v>
      </c>
      <c r="J227" s="196">
        <v>12</v>
      </c>
      <c r="K227" s="308"/>
      <c r="L227" s="308"/>
      <c r="M227" s="308"/>
      <c r="N227" s="308"/>
      <c r="O227" s="193">
        <v>1756.5</v>
      </c>
      <c r="P227" s="309"/>
      <c r="Q227" s="309"/>
      <c r="R227" s="309"/>
      <c r="S227" s="309"/>
      <c r="T227" s="309"/>
      <c r="U227" s="309"/>
      <c r="V227" s="309"/>
      <c r="W227" s="191"/>
    </row>
    <row r="228" spans="1:23" ht="42.75" customHeight="1" x14ac:dyDescent="0.2">
      <c r="A228" s="191"/>
      <c r="B228" s="315" t="s">
        <v>520</v>
      </c>
      <c r="C228" s="315"/>
      <c r="D228" s="315"/>
      <c r="E228" s="315"/>
      <c r="F228" s="315"/>
      <c r="G228" s="195" t="s">
        <v>519</v>
      </c>
      <c r="H228" s="194" t="s">
        <v>252</v>
      </c>
      <c r="I228" s="196">
        <v>4</v>
      </c>
      <c r="J228" s="196">
        <v>12</v>
      </c>
      <c r="K228" s="308"/>
      <c r="L228" s="308"/>
      <c r="M228" s="308"/>
      <c r="N228" s="308"/>
      <c r="O228" s="193">
        <v>250</v>
      </c>
      <c r="P228" s="309"/>
      <c r="Q228" s="309"/>
      <c r="R228" s="309"/>
      <c r="S228" s="309"/>
      <c r="T228" s="309"/>
      <c r="U228" s="309"/>
      <c r="V228" s="309"/>
      <c r="W228" s="191"/>
    </row>
    <row r="229" spans="1:23" ht="32.25" customHeight="1" x14ac:dyDescent="0.2">
      <c r="A229" s="191"/>
      <c r="B229" s="315" t="s">
        <v>351</v>
      </c>
      <c r="C229" s="315"/>
      <c r="D229" s="315"/>
      <c r="E229" s="315"/>
      <c r="F229" s="315"/>
      <c r="G229" s="195" t="s">
        <v>350</v>
      </c>
      <c r="H229" s="194">
        <v>0</v>
      </c>
      <c r="I229" s="196">
        <v>0</v>
      </c>
      <c r="J229" s="196">
        <v>0</v>
      </c>
      <c r="K229" s="308"/>
      <c r="L229" s="308"/>
      <c r="M229" s="308"/>
      <c r="N229" s="308"/>
      <c r="O229" s="193">
        <v>252.43</v>
      </c>
      <c r="P229" s="309"/>
      <c r="Q229" s="309"/>
      <c r="R229" s="309"/>
      <c r="S229" s="309"/>
      <c r="T229" s="309"/>
      <c r="U229" s="309"/>
      <c r="V229" s="309"/>
      <c r="W229" s="191"/>
    </row>
    <row r="230" spans="1:23" ht="42.75" customHeight="1" x14ac:dyDescent="0.2">
      <c r="A230" s="191"/>
      <c r="B230" s="315" t="s">
        <v>349</v>
      </c>
      <c r="C230" s="315"/>
      <c r="D230" s="315"/>
      <c r="E230" s="315"/>
      <c r="F230" s="315"/>
      <c r="G230" s="195" t="s">
        <v>348</v>
      </c>
      <c r="H230" s="194" t="s">
        <v>218</v>
      </c>
      <c r="I230" s="196">
        <v>9</v>
      </c>
      <c r="J230" s="196">
        <v>9</v>
      </c>
      <c r="K230" s="308"/>
      <c r="L230" s="308"/>
      <c r="M230" s="308"/>
      <c r="N230" s="308"/>
      <c r="O230" s="193">
        <v>222.43</v>
      </c>
      <c r="P230" s="309"/>
      <c r="Q230" s="309"/>
      <c r="R230" s="309"/>
      <c r="S230" s="309"/>
      <c r="T230" s="309"/>
      <c r="U230" s="309"/>
      <c r="V230" s="309"/>
      <c r="W230" s="191"/>
    </row>
    <row r="231" spans="1:23" ht="42.75" customHeight="1" x14ac:dyDescent="0.2">
      <c r="A231" s="191"/>
      <c r="B231" s="315" t="s">
        <v>349</v>
      </c>
      <c r="C231" s="315"/>
      <c r="D231" s="315"/>
      <c r="E231" s="315"/>
      <c r="F231" s="315"/>
      <c r="G231" s="195" t="s">
        <v>348</v>
      </c>
      <c r="H231" s="194" t="s">
        <v>218</v>
      </c>
      <c r="I231" s="196">
        <v>9</v>
      </c>
      <c r="J231" s="196">
        <v>9</v>
      </c>
      <c r="K231" s="308"/>
      <c r="L231" s="308"/>
      <c r="M231" s="308"/>
      <c r="N231" s="308"/>
      <c r="O231" s="193">
        <v>30</v>
      </c>
      <c r="P231" s="309"/>
      <c r="Q231" s="309"/>
      <c r="R231" s="309"/>
      <c r="S231" s="309"/>
      <c r="T231" s="309"/>
      <c r="U231" s="309"/>
      <c r="V231" s="309"/>
      <c r="W231" s="191"/>
    </row>
    <row r="232" spans="1:23" ht="21.75" customHeight="1" x14ac:dyDescent="0.2">
      <c r="A232" s="191"/>
      <c r="B232" s="315" t="s">
        <v>739</v>
      </c>
      <c r="C232" s="315"/>
      <c r="D232" s="315"/>
      <c r="E232" s="315"/>
      <c r="F232" s="315"/>
      <c r="G232" s="195" t="s">
        <v>738</v>
      </c>
      <c r="H232" s="194">
        <v>0</v>
      </c>
      <c r="I232" s="196">
        <v>0</v>
      </c>
      <c r="J232" s="196">
        <v>0</v>
      </c>
      <c r="K232" s="308"/>
      <c r="L232" s="308"/>
      <c r="M232" s="308"/>
      <c r="N232" s="308"/>
      <c r="O232" s="193">
        <v>100</v>
      </c>
      <c r="P232" s="309"/>
      <c r="Q232" s="309"/>
      <c r="R232" s="309"/>
      <c r="S232" s="309"/>
      <c r="T232" s="309"/>
      <c r="U232" s="309"/>
      <c r="V232" s="309"/>
      <c r="W232" s="191"/>
    </row>
    <row r="233" spans="1:23" ht="21.75" customHeight="1" x14ac:dyDescent="0.2">
      <c r="A233" s="191"/>
      <c r="B233" s="315" t="s">
        <v>737</v>
      </c>
      <c r="C233" s="315"/>
      <c r="D233" s="315"/>
      <c r="E233" s="315"/>
      <c r="F233" s="315"/>
      <c r="G233" s="195" t="s">
        <v>736</v>
      </c>
      <c r="H233" s="194" t="s">
        <v>367</v>
      </c>
      <c r="I233" s="196">
        <v>8</v>
      </c>
      <c r="J233" s="196">
        <v>1</v>
      </c>
      <c r="K233" s="308"/>
      <c r="L233" s="308"/>
      <c r="M233" s="308"/>
      <c r="N233" s="308"/>
      <c r="O233" s="193">
        <v>100</v>
      </c>
      <c r="P233" s="309"/>
      <c r="Q233" s="309"/>
      <c r="R233" s="309"/>
      <c r="S233" s="309"/>
      <c r="T233" s="309"/>
      <c r="U233" s="309"/>
      <c r="V233" s="309"/>
      <c r="W233" s="191"/>
    </row>
    <row r="234" spans="1:23" ht="12" customHeight="1" x14ac:dyDescent="0.2">
      <c r="A234" s="191"/>
      <c r="B234" s="191"/>
      <c r="C234" s="191"/>
      <c r="D234" s="191"/>
      <c r="E234" s="191"/>
      <c r="F234" s="191"/>
      <c r="G234" s="191"/>
      <c r="H234" s="191"/>
      <c r="I234" s="192"/>
      <c r="J234" s="192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</row>
    <row r="235" spans="1:23" ht="12" customHeight="1" x14ac:dyDescent="0.2">
      <c r="A235" s="191"/>
      <c r="B235" s="191"/>
      <c r="C235" s="191"/>
      <c r="D235" s="191"/>
      <c r="E235" s="191"/>
      <c r="F235" s="191"/>
      <c r="G235" s="191"/>
      <c r="H235" s="191"/>
      <c r="I235" s="192"/>
      <c r="J235" s="192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</row>
    <row r="236" spans="1:23" ht="12" customHeight="1" x14ac:dyDescent="0.2">
      <c r="A236" s="191"/>
      <c r="B236" s="191"/>
      <c r="C236" s="191"/>
      <c r="D236" s="191"/>
      <c r="E236" s="191"/>
      <c r="F236" s="191"/>
      <c r="G236" s="191"/>
      <c r="H236" s="191"/>
      <c r="I236" s="192"/>
      <c r="J236" s="192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</row>
    <row r="237" spans="1:23" ht="12" customHeight="1" x14ac:dyDescent="0.2">
      <c r="A237" s="191"/>
      <c r="B237" s="191"/>
      <c r="C237" s="191"/>
      <c r="D237" s="191"/>
      <c r="E237" s="191"/>
      <c r="F237" s="191"/>
      <c r="G237" s="191"/>
      <c r="H237" s="191"/>
      <c r="I237" s="192"/>
      <c r="J237" s="192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</row>
    <row r="238" spans="1:23" ht="12" customHeight="1" x14ac:dyDescent="0.2">
      <c r="A238" s="191"/>
      <c r="B238" s="191"/>
      <c r="C238" s="191"/>
      <c r="D238" s="191"/>
      <c r="E238" s="191"/>
      <c r="F238" s="191"/>
      <c r="G238" s="191"/>
      <c r="H238" s="191"/>
      <c r="I238" s="192"/>
      <c r="J238" s="192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</row>
    <row r="239" spans="1:23" ht="12" customHeight="1" x14ac:dyDescent="0.2">
      <c r="A239" s="191"/>
      <c r="B239" s="191"/>
      <c r="C239" s="191"/>
      <c r="D239" s="191"/>
      <c r="E239" s="191"/>
      <c r="F239" s="191"/>
      <c r="G239" s="191"/>
      <c r="H239" s="191"/>
      <c r="I239" s="192"/>
      <c r="J239" s="192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</row>
    <row r="240" spans="1:23" ht="12" customHeight="1" x14ac:dyDescent="0.2">
      <c r="A240" s="191"/>
      <c r="B240" s="191"/>
      <c r="C240" s="191"/>
      <c r="D240" s="191"/>
      <c r="E240" s="191"/>
      <c r="F240" s="191"/>
      <c r="G240" s="191"/>
      <c r="H240" s="191"/>
      <c r="I240" s="192"/>
      <c r="J240" s="192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</row>
    <row r="241" spans="1:23" ht="12" customHeight="1" x14ac:dyDescent="0.2">
      <c r="A241" s="191"/>
      <c r="B241" s="191"/>
      <c r="C241" s="191"/>
      <c r="D241" s="191"/>
      <c r="E241" s="191"/>
      <c r="F241" s="191"/>
      <c r="G241" s="191"/>
      <c r="H241" s="191"/>
      <c r="I241" s="192"/>
      <c r="J241" s="192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</row>
    <row r="242" spans="1:23" ht="12.75" customHeight="1" x14ac:dyDescent="0.2">
      <c r="A242" s="217"/>
      <c r="B242" s="217"/>
      <c r="C242" s="217"/>
      <c r="D242" s="217"/>
      <c r="E242" s="217"/>
      <c r="F242" s="217"/>
      <c r="G242" s="217"/>
      <c r="H242" s="217"/>
      <c r="I242" s="234"/>
      <c r="J242" s="234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</row>
    <row r="243" spans="1:23" ht="12.75" customHeight="1" x14ac:dyDescent="0.2">
      <c r="A243" s="217"/>
      <c r="B243" s="217"/>
      <c r="C243" s="217"/>
      <c r="D243" s="217"/>
      <c r="E243" s="217"/>
      <c r="F243" s="217"/>
      <c r="G243" s="217"/>
      <c r="H243" s="217"/>
      <c r="I243" s="234"/>
      <c r="J243" s="234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</row>
    <row r="244" spans="1:23" ht="12.75" customHeight="1" x14ac:dyDescent="0.2">
      <c r="A244" s="217"/>
      <c r="B244" s="217"/>
      <c r="C244" s="217"/>
      <c r="D244" s="217"/>
      <c r="E244" s="217"/>
      <c r="F244" s="217"/>
      <c r="G244" s="217"/>
      <c r="H244" s="217"/>
      <c r="I244" s="234"/>
      <c r="J244" s="234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</row>
    <row r="245" spans="1:23" ht="12.75" customHeight="1" x14ac:dyDescent="0.2">
      <c r="A245" s="217"/>
      <c r="B245" s="217"/>
      <c r="C245" s="217"/>
      <c r="D245" s="217"/>
      <c r="E245" s="217"/>
      <c r="F245" s="217"/>
      <c r="G245" s="217"/>
      <c r="H245" s="217"/>
      <c r="I245" s="234"/>
      <c r="J245" s="234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</row>
    <row r="246" spans="1:23" ht="12.75" customHeight="1" x14ac:dyDescent="0.2">
      <c r="A246" s="217"/>
      <c r="B246" s="217"/>
      <c r="C246" s="217"/>
      <c r="D246" s="217"/>
      <c r="E246" s="217"/>
      <c r="F246" s="217"/>
      <c r="G246" s="217"/>
      <c r="H246" s="217"/>
      <c r="I246" s="234"/>
      <c r="J246" s="234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</row>
    <row r="247" spans="1:23" ht="12.75" customHeight="1" x14ac:dyDescent="0.2">
      <c r="A247" s="217"/>
      <c r="B247" s="217"/>
      <c r="C247" s="217"/>
      <c r="D247" s="217"/>
      <c r="E247" s="217"/>
      <c r="F247" s="217"/>
      <c r="G247" s="217"/>
      <c r="H247" s="217"/>
      <c r="I247" s="234"/>
      <c r="J247" s="234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</row>
    <row r="248" spans="1:23" ht="12.75" customHeight="1" x14ac:dyDescent="0.2">
      <c r="A248" s="217"/>
      <c r="B248" s="217"/>
      <c r="C248" s="217"/>
      <c r="D248" s="217"/>
      <c r="E248" s="217"/>
      <c r="F248" s="217"/>
      <c r="G248" s="217"/>
      <c r="H248" s="217"/>
      <c r="I248" s="234"/>
      <c r="J248" s="234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</row>
    <row r="249" spans="1:23" ht="12.75" customHeight="1" x14ac:dyDescent="0.2">
      <c r="A249" s="217"/>
      <c r="B249" s="217"/>
      <c r="C249" s="217"/>
      <c r="D249" s="217"/>
      <c r="E249" s="217"/>
      <c r="F249" s="217"/>
      <c r="G249" s="217"/>
      <c r="H249" s="217"/>
      <c r="I249" s="234"/>
      <c r="J249" s="234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</row>
    <row r="250" spans="1:23" ht="12.75" customHeight="1" x14ac:dyDescent="0.2">
      <c r="A250" s="217"/>
      <c r="B250" s="217"/>
      <c r="C250" s="217"/>
      <c r="D250" s="217"/>
      <c r="E250" s="217"/>
      <c r="F250" s="217"/>
      <c r="G250" s="217"/>
      <c r="H250" s="217"/>
      <c r="I250" s="234"/>
      <c r="J250" s="234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</row>
    <row r="251" spans="1:23" ht="12.75" customHeight="1" x14ac:dyDescent="0.2">
      <c r="A251" s="217"/>
      <c r="B251" s="217"/>
      <c r="C251" s="217"/>
      <c r="D251" s="217"/>
      <c r="E251" s="217"/>
      <c r="F251" s="217"/>
      <c r="G251" s="217"/>
      <c r="H251" s="217"/>
      <c r="I251" s="234"/>
      <c r="J251" s="234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</row>
    <row r="252" spans="1:23" ht="12.75" customHeight="1" x14ac:dyDescent="0.2">
      <c r="A252" s="217"/>
      <c r="B252" s="217"/>
      <c r="C252" s="217"/>
      <c r="D252" s="217"/>
      <c r="E252" s="217"/>
      <c r="F252" s="217"/>
      <c r="G252" s="217"/>
      <c r="H252" s="217"/>
      <c r="I252" s="234"/>
      <c r="J252" s="234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</row>
    <row r="253" spans="1:23" ht="12.75" customHeight="1" x14ac:dyDescent="0.2">
      <c r="A253" s="217"/>
      <c r="B253" s="217"/>
      <c r="C253" s="217"/>
      <c r="D253" s="217"/>
      <c r="E253" s="217"/>
      <c r="F253" s="217"/>
      <c r="G253" s="217"/>
      <c r="H253" s="217"/>
      <c r="I253" s="234"/>
      <c r="J253" s="234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</row>
    <row r="254" spans="1:23" ht="12.75" customHeight="1" x14ac:dyDescent="0.2">
      <c r="A254" s="217"/>
      <c r="B254" s="217"/>
      <c r="C254" s="217"/>
      <c r="D254" s="217"/>
      <c r="E254" s="217"/>
      <c r="F254" s="217"/>
      <c r="G254" s="217"/>
      <c r="H254" s="217"/>
      <c r="I254" s="234"/>
      <c r="J254" s="234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</row>
    <row r="255" spans="1:23" ht="12.75" customHeight="1" x14ac:dyDescent="0.2">
      <c r="A255" s="217"/>
      <c r="B255" s="217"/>
      <c r="C255" s="217"/>
      <c r="D255" s="217"/>
      <c r="E255" s="217"/>
      <c r="F255" s="217"/>
      <c r="G255" s="217"/>
      <c r="H255" s="217"/>
      <c r="I255" s="234"/>
      <c r="J255" s="234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</row>
    <row r="256" spans="1:23" ht="12.75" customHeight="1" x14ac:dyDescent="0.2">
      <c r="A256" s="217"/>
      <c r="B256" s="217"/>
      <c r="C256" s="217"/>
      <c r="D256" s="217"/>
      <c r="E256" s="217"/>
      <c r="F256" s="217"/>
      <c r="G256" s="217"/>
      <c r="H256" s="217"/>
      <c r="I256" s="234"/>
      <c r="J256" s="234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</row>
    <row r="257" spans="1:23" ht="12.75" customHeight="1" x14ac:dyDescent="0.2">
      <c r="A257" s="217"/>
      <c r="B257" s="217"/>
      <c r="C257" s="217"/>
      <c r="D257" s="217"/>
      <c r="E257" s="217"/>
      <c r="F257" s="217"/>
      <c r="G257" s="217"/>
      <c r="H257" s="217"/>
      <c r="I257" s="234"/>
      <c r="J257" s="234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</row>
    <row r="258" spans="1:23" ht="12.75" customHeight="1" x14ac:dyDescent="0.2">
      <c r="A258" s="217"/>
      <c r="B258" s="217"/>
      <c r="C258" s="217"/>
      <c r="D258" s="217"/>
      <c r="E258" s="217"/>
      <c r="F258" s="217"/>
      <c r="G258" s="217"/>
      <c r="H258" s="217"/>
      <c r="I258" s="234"/>
      <c r="J258" s="234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</row>
    <row r="259" spans="1:23" ht="12.75" customHeight="1" x14ac:dyDescent="0.2">
      <c r="A259" s="217"/>
      <c r="B259" s="217"/>
      <c r="C259" s="217"/>
      <c r="D259" s="217"/>
      <c r="E259" s="217"/>
      <c r="F259" s="217"/>
      <c r="G259" s="217"/>
      <c r="H259" s="217"/>
      <c r="I259" s="234"/>
      <c r="J259" s="234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</row>
    <row r="260" spans="1:23" ht="12.75" customHeight="1" x14ac:dyDescent="0.2">
      <c r="A260" s="217"/>
      <c r="B260" s="217"/>
      <c r="C260" s="217"/>
      <c r="D260" s="217"/>
      <c r="E260" s="217"/>
      <c r="F260" s="217"/>
      <c r="G260" s="217"/>
      <c r="H260" s="217"/>
      <c r="I260" s="234"/>
      <c r="J260" s="234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</row>
    <row r="261" spans="1:23" ht="12.75" customHeight="1" x14ac:dyDescent="0.2">
      <c r="A261" s="217"/>
      <c r="B261" s="217"/>
      <c r="C261" s="217"/>
      <c r="D261" s="217"/>
      <c r="E261" s="217"/>
      <c r="F261" s="217"/>
      <c r="G261" s="217"/>
      <c r="H261" s="217"/>
      <c r="I261" s="234"/>
      <c r="J261" s="234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</row>
    <row r="262" spans="1:23" ht="12.75" customHeight="1" x14ac:dyDescent="0.2">
      <c r="A262" s="217"/>
      <c r="B262" s="217"/>
      <c r="C262" s="217"/>
      <c r="D262" s="217"/>
      <c r="E262" s="217"/>
      <c r="F262" s="217"/>
      <c r="G262" s="217"/>
      <c r="H262" s="217"/>
      <c r="I262" s="234"/>
      <c r="J262" s="234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</row>
    <row r="263" spans="1:23" ht="12.75" customHeight="1" x14ac:dyDescent="0.2">
      <c r="A263" s="217"/>
      <c r="B263" s="217"/>
      <c r="C263" s="217"/>
      <c r="D263" s="217"/>
      <c r="E263" s="217"/>
      <c r="F263" s="217"/>
      <c r="G263" s="217"/>
      <c r="H263" s="217"/>
      <c r="I263" s="234"/>
      <c r="J263" s="234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</row>
    <row r="264" spans="1:23" ht="12.75" customHeight="1" x14ac:dyDescent="0.2">
      <c r="A264" s="217"/>
      <c r="B264" s="217"/>
      <c r="C264" s="217"/>
      <c r="D264" s="217"/>
      <c r="E264" s="217"/>
      <c r="F264" s="217"/>
      <c r="G264" s="217"/>
      <c r="H264" s="217"/>
      <c r="I264" s="234"/>
      <c r="J264" s="234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</row>
    <row r="265" spans="1:23" ht="12.75" customHeight="1" x14ac:dyDescent="0.2">
      <c r="A265" s="217"/>
      <c r="B265" s="217"/>
      <c r="C265" s="217"/>
      <c r="D265" s="217"/>
      <c r="E265" s="217"/>
      <c r="F265" s="217"/>
      <c r="G265" s="217"/>
      <c r="H265" s="217"/>
      <c r="I265" s="234"/>
      <c r="J265" s="234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</row>
    <row r="266" spans="1:23" ht="12.75" customHeight="1" x14ac:dyDescent="0.2">
      <c r="A266" s="217"/>
      <c r="B266" s="217"/>
      <c r="C266" s="217"/>
      <c r="D266" s="217"/>
      <c r="E266" s="217"/>
      <c r="F266" s="217"/>
      <c r="G266" s="217"/>
      <c r="H266" s="217"/>
      <c r="I266" s="234"/>
      <c r="J266" s="234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</row>
    <row r="267" spans="1:23" ht="12.75" customHeight="1" x14ac:dyDescent="0.2">
      <c r="A267" s="217"/>
      <c r="B267" s="217"/>
      <c r="C267" s="217"/>
      <c r="D267" s="217"/>
      <c r="E267" s="217"/>
      <c r="F267" s="217"/>
      <c r="G267" s="217"/>
      <c r="H267" s="217"/>
      <c r="I267" s="234"/>
      <c r="J267" s="234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</row>
    <row r="268" spans="1:23" ht="12.75" customHeight="1" x14ac:dyDescent="0.2">
      <c r="A268" s="217"/>
      <c r="B268" s="217"/>
      <c r="C268" s="217"/>
      <c r="D268" s="217"/>
      <c r="E268" s="217"/>
      <c r="F268" s="217"/>
      <c r="G268" s="217"/>
      <c r="H268" s="217"/>
      <c r="I268" s="234"/>
      <c r="J268" s="234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</row>
    <row r="269" spans="1:23" ht="12.75" customHeight="1" x14ac:dyDescent="0.2">
      <c r="A269" s="217"/>
      <c r="B269" s="217"/>
      <c r="C269" s="217"/>
      <c r="D269" s="217"/>
      <c r="E269" s="217"/>
      <c r="F269" s="217"/>
      <c r="G269" s="217"/>
      <c r="H269" s="217"/>
      <c r="I269" s="234"/>
      <c r="J269" s="234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</row>
    <row r="270" spans="1:23" ht="12.75" customHeight="1" x14ac:dyDescent="0.2">
      <c r="A270" s="217"/>
      <c r="B270" s="217"/>
      <c r="C270" s="217"/>
      <c r="D270" s="217"/>
      <c r="E270" s="217"/>
      <c r="F270" s="217"/>
      <c r="G270" s="217"/>
      <c r="H270" s="217"/>
      <c r="I270" s="234"/>
      <c r="J270" s="234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</row>
    <row r="271" spans="1:23" ht="12.75" customHeight="1" x14ac:dyDescent="0.2">
      <c r="A271" s="217"/>
      <c r="B271" s="217"/>
      <c r="C271" s="217"/>
      <c r="D271" s="217"/>
      <c r="E271" s="217"/>
      <c r="F271" s="217"/>
      <c r="G271" s="217"/>
      <c r="H271" s="217"/>
      <c r="I271" s="234"/>
      <c r="J271" s="234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</row>
    <row r="272" spans="1:23" ht="12.75" customHeight="1" x14ac:dyDescent="0.2">
      <c r="A272" s="217"/>
      <c r="B272" s="217"/>
      <c r="C272" s="217"/>
      <c r="D272" s="217"/>
      <c r="E272" s="217"/>
      <c r="F272" s="217"/>
      <c r="G272" s="217"/>
      <c r="H272" s="217"/>
      <c r="I272" s="234"/>
      <c r="J272" s="234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</row>
    <row r="273" spans="1:23" ht="12.75" customHeight="1" x14ac:dyDescent="0.2">
      <c r="A273" s="217"/>
      <c r="B273" s="217"/>
      <c r="C273" s="217"/>
      <c r="D273" s="217"/>
      <c r="E273" s="217"/>
      <c r="F273" s="217"/>
      <c r="G273" s="217"/>
      <c r="H273" s="217"/>
      <c r="I273" s="234"/>
      <c r="J273" s="234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</row>
    <row r="274" spans="1:23" ht="12.75" customHeight="1" x14ac:dyDescent="0.2">
      <c r="A274" s="217"/>
      <c r="B274" s="217"/>
      <c r="C274" s="217"/>
      <c r="D274" s="217"/>
      <c r="E274" s="217"/>
      <c r="F274" s="217"/>
      <c r="G274" s="217"/>
      <c r="H274" s="217"/>
      <c r="I274" s="234"/>
      <c r="J274" s="234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</row>
    <row r="275" spans="1:23" ht="12.75" customHeight="1" x14ac:dyDescent="0.2">
      <c r="A275" s="217"/>
      <c r="B275" s="217"/>
      <c r="C275" s="217"/>
      <c r="D275" s="217"/>
      <c r="E275" s="217"/>
      <c r="F275" s="217"/>
      <c r="G275" s="217"/>
      <c r="H275" s="217"/>
      <c r="I275" s="234"/>
      <c r="J275" s="234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</row>
    <row r="276" spans="1:23" ht="12.75" customHeight="1" x14ac:dyDescent="0.2">
      <c r="A276" s="217"/>
      <c r="B276" s="217"/>
      <c r="C276" s="217"/>
      <c r="D276" s="217"/>
      <c r="E276" s="217"/>
      <c r="F276" s="217"/>
      <c r="G276" s="217"/>
      <c r="H276" s="217"/>
      <c r="I276" s="234"/>
      <c r="J276" s="234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</row>
    <row r="277" spans="1:23" ht="12.75" customHeight="1" x14ac:dyDescent="0.2">
      <c r="A277" s="217"/>
      <c r="B277" s="217"/>
      <c r="C277" s="217"/>
      <c r="D277" s="217"/>
      <c r="E277" s="217"/>
      <c r="F277" s="217"/>
      <c r="G277" s="217"/>
      <c r="H277" s="217"/>
      <c r="I277" s="234"/>
      <c r="J277" s="234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</row>
    <row r="278" spans="1:23" ht="12.75" customHeight="1" x14ac:dyDescent="0.2">
      <c r="A278" s="217"/>
      <c r="B278" s="217"/>
      <c r="C278" s="217"/>
      <c r="D278" s="217"/>
      <c r="E278" s="217"/>
      <c r="F278" s="217"/>
      <c r="G278" s="217"/>
      <c r="H278" s="217"/>
      <c r="I278" s="234"/>
      <c r="J278" s="234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</row>
    <row r="279" spans="1:23" ht="12.75" customHeight="1" x14ac:dyDescent="0.2">
      <c r="A279" s="217"/>
      <c r="B279" s="217"/>
      <c r="C279" s="217"/>
      <c r="D279" s="217"/>
      <c r="E279" s="217"/>
      <c r="F279" s="217"/>
      <c r="G279" s="217"/>
      <c r="H279" s="217"/>
      <c r="I279" s="234"/>
      <c r="J279" s="234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</row>
    <row r="280" spans="1:23" ht="12.75" customHeight="1" x14ac:dyDescent="0.2">
      <c r="A280" s="217"/>
      <c r="B280" s="217"/>
      <c r="C280" s="217"/>
      <c r="D280" s="217"/>
      <c r="E280" s="217"/>
      <c r="F280" s="217"/>
      <c r="G280" s="217"/>
      <c r="H280" s="217"/>
      <c r="I280" s="234"/>
      <c r="J280" s="234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</row>
    <row r="281" spans="1:23" ht="12.75" customHeight="1" x14ac:dyDescent="0.2">
      <c r="A281" s="217"/>
      <c r="B281" s="217"/>
      <c r="C281" s="217"/>
      <c r="D281" s="217"/>
      <c r="E281" s="217"/>
      <c r="F281" s="217"/>
      <c r="G281" s="217"/>
      <c r="H281" s="217"/>
      <c r="I281" s="234"/>
      <c r="J281" s="234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</row>
    <row r="282" spans="1:23" ht="12.75" customHeight="1" x14ac:dyDescent="0.2">
      <c r="A282" s="217"/>
      <c r="B282" s="217"/>
      <c r="C282" s="217"/>
      <c r="D282" s="217"/>
      <c r="E282" s="217"/>
      <c r="F282" s="217"/>
      <c r="G282" s="217"/>
      <c r="H282" s="217"/>
      <c r="I282" s="234"/>
      <c r="J282" s="234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</row>
    <row r="283" spans="1:23" ht="12.75" customHeight="1" x14ac:dyDescent="0.2">
      <c r="A283" s="217"/>
      <c r="B283" s="217"/>
      <c r="C283" s="217"/>
      <c r="D283" s="217"/>
      <c r="E283" s="217"/>
      <c r="F283" s="217"/>
      <c r="G283" s="217"/>
      <c r="H283" s="217"/>
      <c r="I283" s="234"/>
      <c r="J283" s="234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</row>
    <row r="284" spans="1:23" ht="12.75" customHeight="1" x14ac:dyDescent="0.2">
      <c r="A284" s="217"/>
      <c r="B284" s="217"/>
      <c r="C284" s="217"/>
      <c r="D284" s="217"/>
      <c r="E284" s="217"/>
      <c r="F284" s="217"/>
      <c r="G284" s="217"/>
      <c r="H284" s="217"/>
      <c r="I284" s="234"/>
      <c r="J284" s="234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</row>
    <row r="285" spans="1:23" ht="12.75" customHeight="1" x14ac:dyDescent="0.2">
      <c r="A285" s="217"/>
      <c r="B285" s="217"/>
      <c r="C285" s="217"/>
      <c r="D285" s="217"/>
      <c r="E285" s="217"/>
      <c r="F285" s="217"/>
      <c r="G285" s="217"/>
      <c r="H285" s="217"/>
      <c r="I285" s="234"/>
      <c r="J285" s="234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</row>
    <row r="286" spans="1:23" ht="12.75" customHeight="1" x14ac:dyDescent="0.2">
      <c r="A286" s="217"/>
      <c r="B286" s="217"/>
      <c r="C286" s="217"/>
      <c r="D286" s="217"/>
      <c r="E286" s="217"/>
      <c r="F286" s="217"/>
      <c r="G286" s="217"/>
      <c r="H286" s="217"/>
      <c r="I286" s="234"/>
      <c r="J286" s="234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</row>
    <row r="287" spans="1:23" ht="12.75" customHeight="1" x14ac:dyDescent="0.2">
      <c r="A287" s="217"/>
      <c r="B287" s="217"/>
      <c r="C287" s="217"/>
      <c r="D287" s="217"/>
      <c r="E287" s="217"/>
      <c r="F287" s="217"/>
      <c r="G287" s="217"/>
      <c r="H287" s="217"/>
      <c r="I287" s="234"/>
      <c r="J287" s="234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</row>
    <row r="288" spans="1:23" ht="12.75" customHeight="1" x14ac:dyDescent="0.2">
      <c r="A288" s="217"/>
      <c r="B288" s="217"/>
      <c r="C288" s="217"/>
      <c r="D288" s="217"/>
      <c r="E288" s="217"/>
      <c r="F288" s="217"/>
      <c r="G288" s="217"/>
      <c r="H288" s="217"/>
      <c r="I288" s="234"/>
      <c r="J288" s="234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</row>
    <row r="289" spans="1:23" ht="12.75" customHeight="1" x14ac:dyDescent="0.2">
      <c r="A289" s="217"/>
      <c r="B289" s="217"/>
      <c r="C289" s="217"/>
      <c r="D289" s="217"/>
      <c r="E289" s="217"/>
      <c r="F289" s="217"/>
      <c r="G289" s="217"/>
      <c r="H289" s="217"/>
      <c r="I289" s="234"/>
      <c r="J289" s="234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</row>
    <row r="290" spans="1:23" ht="12.75" customHeight="1" x14ac:dyDescent="0.2">
      <c r="A290" s="217"/>
      <c r="B290" s="217"/>
      <c r="C290" s="217"/>
      <c r="D290" s="217"/>
      <c r="E290" s="217"/>
      <c r="F290" s="217"/>
      <c r="G290" s="217"/>
      <c r="H290" s="217"/>
      <c r="I290" s="234"/>
      <c r="J290" s="234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</row>
    <row r="291" spans="1:23" ht="12.75" customHeight="1" x14ac:dyDescent="0.2">
      <c r="A291" s="217"/>
      <c r="B291" s="217"/>
      <c r="C291" s="217"/>
      <c r="D291" s="217"/>
      <c r="E291" s="217"/>
      <c r="F291" s="217"/>
      <c r="G291" s="217"/>
      <c r="H291" s="217"/>
      <c r="I291" s="234"/>
      <c r="J291" s="234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</row>
    <row r="292" spans="1:23" ht="12.75" customHeight="1" x14ac:dyDescent="0.2">
      <c r="A292" s="217"/>
      <c r="B292" s="217"/>
      <c r="C292" s="217"/>
      <c r="D292" s="217"/>
      <c r="E292" s="217"/>
      <c r="F292" s="217"/>
      <c r="G292" s="217"/>
      <c r="H292" s="217"/>
      <c r="I292" s="234"/>
      <c r="J292" s="234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</row>
    <row r="293" spans="1:23" ht="12.75" customHeight="1" x14ac:dyDescent="0.2">
      <c r="A293" s="217"/>
      <c r="B293" s="217"/>
      <c r="C293" s="217"/>
      <c r="D293" s="217"/>
      <c r="E293" s="217"/>
      <c r="F293" s="217"/>
      <c r="G293" s="217"/>
      <c r="H293" s="217"/>
      <c r="I293" s="234"/>
      <c r="J293" s="234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</row>
    <row r="294" spans="1:23" ht="12.75" customHeight="1" x14ac:dyDescent="0.2">
      <c r="A294" s="217"/>
      <c r="B294" s="217"/>
      <c r="C294" s="217"/>
      <c r="D294" s="217"/>
      <c r="E294" s="217"/>
      <c r="F294" s="217"/>
      <c r="G294" s="217"/>
      <c r="H294" s="217"/>
      <c r="I294" s="234"/>
      <c r="J294" s="234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</row>
    <row r="295" spans="1:23" ht="12.75" customHeight="1" x14ac:dyDescent="0.2">
      <c r="A295" s="217"/>
      <c r="B295" s="217"/>
      <c r="C295" s="217"/>
      <c r="D295" s="217"/>
      <c r="E295" s="217"/>
      <c r="F295" s="217"/>
      <c r="G295" s="217"/>
      <c r="H295" s="217"/>
      <c r="I295" s="234"/>
      <c r="J295" s="234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</row>
    <row r="296" spans="1:23" ht="12.75" customHeight="1" x14ac:dyDescent="0.2">
      <c r="A296" s="217"/>
      <c r="B296" s="217"/>
      <c r="C296" s="217"/>
      <c r="D296" s="217"/>
      <c r="E296" s="217"/>
      <c r="F296" s="217"/>
      <c r="G296" s="217"/>
      <c r="H296" s="217"/>
      <c r="I296" s="234"/>
      <c r="J296" s="234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</row>
    <row r="297" spans="1:23" ht="12.75" customHeight="1" x14ac:dyDescent="0.2">
      <c r="A297" s="217"/>
      <c r="B297" s="217"/>
      <c r="C297" s="217"/>
      <c r="D297" s="217"/>
      <c r="E297" s="217"/>
      <c r="F297" s="217"/>
      <c r="G297" s="217"/>
      <c r="H297" s="217"/>
      <c r="I297" s="234"/>
      <c r="J297" s="234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</row>
    <row r="298" spans="1:23" ht="12.75" customHeight="1" x14ac:dyDescent="0.2">
      <c r="A298" s="217"/>
      <c r="B298" s="217"/>
      <c r="C298" s="217"/>
      <c r="D298" s="217"/>
      <c r="E298" s="217"/>
      <c r="F298" s="217"/>
      <c r="G298" s="217"/>
      <c r="H298" s="217"/>
      <c r="I298" s="234"/>
      <c r="J298" s="234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</row>
    <row r="299" spans="1:23" ht="12.75" customHeight="1" x14ac:dyDescent="0.2">
      <c r="A299" s="217"/>
      <c r="B299" s="217"/>
      <c r="C299" s="217"/>
      <c r="D299" s="217"/>
      <c r="E299" s="217"/>
      <c r="F299" s="217"/>
      <c r="G299" s="217"/>
      <c r="H299" s="217"/>
      <c r="I299" s="234"/>
      <c r="J299" s="234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</row>
    <row r="300" spans="1:23" ht="12.75" customHeight="1" x14ac:dyDescent="0.2">
      <c r="A300" s="217"/>
      <c r="B300" s="217"/>
      <c r="C300" s="217"/>
      <c r="D300" s="217"/>
      <c r="E300" s="217"/>
      <c r="F300" s="217"/>
      <c r="G300" s="217"/>
      <c r="H300" s="217"/>
      <c r="I300" s="234"/>
      <c r="J300" s="234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</row>
    <row r="301" spans="1:23" ht="12.75" customHeight="1" x14ac:dyDescent="0.2">
      <c r="A301" s="217"/>
      <c r="B301" s="217"/>
      <c r="C301" s="217"/>
      <c r="D301" s="217"/>
      <c r="E301" s="217"/>
      <c r="F301" s="217"/>
      <c r="G301" s="217"/>
      <c r="H301" s="217"/>
      <c r="I301" s="234"/>
      <c r="J301" s="234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</row>
    <row r="302" spans="1:23" ht="12.75" customHeight="1" x14ac:dyDescent="0.2">
      <c r="A302" s="217"/>
      <c r="B302" s="217"/>
      <c r="C302" s="217"/>
      <c r="D302" s="217"/>
      <c r="E302" s="217"/>
      <c r="F302" s="217"/>
      <c r="G302" s="217"/>
      <c r="H302" s="217"/>
      <c r="I302" s="234"/>
      <c r="J302" s="234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</row>
    <row r="303" spans="1:23" ht="12.75" customHeight="1" x14ac:dyDescent="0.2">
      <c r="A303" s="217"/>
      <c r="B303" s="217"/>
      <c r="C303" s="217"/>
      <c r="D303" s="217"/>
      <c r="E303" s="217"/>
      <c r="F303" s="217"/>
      <c r="G303" s="217"/>
      <c r="H303" s="217"/>
      <c r="I303" s="234"/>
      <c r="J303" s="234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</row>
    <row r="304" spans="1:23" ht="12.75" customHeight="1" x14ac:dyDescent="0.2">
      <c r="A304" s="217"/>
      <c r="B304" s="217"/>
      <c r="C304" s="217"/>
      <c r="D304" s="217"/>
      <c r="E304" s="217"/>
      <c r="F304" s="217"/>
      <c r="G304" s="217"/>
      <c r="H304" s="217"/>
      <c r="I304" s="234"/>
      <c r="J304" s="234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</row>
    <row r="305" spans="1:23" ht="12.75" customHeight="1" x14ac:dyDescent="0.2">
      <c r="A305" s="217"/>
      <c r="B305" s="217"/>
      <c r="C305" s="217"/>
      <c r="D305" s="217"/>
      <c r="E305" s="217"/>
      <c r="F305" s="217"/>
      <c r="G305" s="217"/>
      <c r="H305" s="217"/>
      <c r="I305" s="234"/>
      <c r="J305" s="234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</row>
    <row r="306" spans="1:23" ht="12.75" customHeight="1" x14ac:dyDescent="0.2">
      <c r="A306" s="217"/>
      <c r="B306" s="217"/>
      <c r="C306" s="217"/>
      <c r="D306" s="217"/>
      <c r="E306" s="217"/>
      <c r="F306" s="217"/>
      <c r="G306" s="217"/>
      <c r="H306" s="217"/>
      <c r="I306" s="234"/>
      <c r="J306" s="234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</row>
    <row r="307" spans="1:23" ht="12.75" customHeight="1" x14ac:dyDescent="0.2">
      <c r="A307" s="217"/>
      <c r="B307" s="217"/>
      <c r="C307" s="217"/>
      <c r="D307" s="217"/>
      <c r="E307" s="217"/>
      <c r="F307" s="217"/>
      <c r="G307" s="217"/>
      <c r="H307" s="217"/>
      <c r="I307" s="234"/>
      <c r="J307" s="234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</row>
    <row r="308" spans="1:23" ht="12.75" customHeight="1" x14ac:dyDescent="0.2">
      <c r="A308" s="217"/>
      <c r="B308" s="217"/>
      <c r="C308" s="217"/>
      <c r="D308" s="217"/>
      <c r="E308" s="217"/>
      <c r="F308" s="217"/>
      <c r="G308" s="217"/>
      <c r="H308" s="217"/>
      <c r="I308" s="234"/>
      <c r="J308" s="234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</row>
    <row r="309" spans="1:23" ht="12.75" customHeight="1" x14ac:dyDescent="0.2">
      <c r="A309" s="217"/>
      <c r="B309" s="217"/>
      <c r="C309" s="217"/>
      <c r="D309" s="217"/>
      <c r="E309" s="217"/>
      <c r="F309" s="217"/>
      <c r="G309" s="217"/>
      <c r="H309" s="217"/>
      <c r="I309" s="234"/>
      <c r="J309" s="234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</row>
    <row r="310" spans="1:23" ht="12.75" customHeight="1" x14ac:dyDescent="0.2">
      <c r="A310" s="217"/>
      <c r="B310" s="217"/>
      <c r="C310" s="217"/>
      <c r="D310" s="217"/>
      <c r="E310" s="217"/>
      <c r="F310" s="217"/>
      <c r="G310" s="217"/>
      <c r="H310" s="217"/>
      <c r="I310" s="234"/>
      <c r="J310" s="234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</row>
    <row r="311" spans="1:23" ht="12.75" customHeight="1" x14ac:dyDescent="0.2">
      <c r="A311" s="217"/>
      <c r="B311" s="217"/>
      <c r="C311" s="217"/>
      <c r="D311" s="217"/>
      <c r="E311" s="217"/>
      <c r="F311" s="217"/>
      <c r="G311" s="217"/>
      <c r="H311" s="217"/>
      <c r="I311" s="234"/>
      <c r="J311" s="234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</row>
    <row r="312" spans="1:23" ht="12.75" customHeight="1" x14ac:dyDescent="0.2">
      <c r="A312" s="217"/>
      <c r="B312" s="217"/>
      <c r="C312" s="217"/>
      <c r="D312" s="217"/>
      <c r="E312" s="217"/>
      <c r="F312" s="217"/>
      <c r="G312" s="217"/>
      <c r="H312" s="217"/>
      <c r="I312" s="234"/>
      <c r="J312" s="234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</row>
    <row r="313" spans="1:23" ht="12.75" customHeight="1" x14ac:dyDescent="0.2">
      <c r="A313" s="217"/>
      <c r="B313" s="217"/>
      <c r="C313" s="217"/>
      <c r="D313" s="217"/>
      <c r="E313" s="217"/>
      <c r="F313" s="217"/>
      <c r="G313" s="217"/>
      <c r="H313" s="217"/>
      <c r="I313" s="234"/>
      <c r="J313" s="234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</row>
    <row r="314" spans="1:23" ht="12.75" customHeight="1" x14ac:dyDescent="0.2">
      <c r="A314" s="217"/>
      <c r="B314" s="217"/>
      <c r="C314" s="217"/>
      <c r="D314" s="217"/>
      <c r="E314" s="217"/>
      <c r="F314" s="217"/>
      <c r="G314" s="217"/>
      <c r="H314" s="217"/>
      <c r="I314" s="234"/>
      <c r="J314" s="234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</row>
    <row r="315" spans="1:23" ht="12.75" customHeight="1" x14ac:dyDescent="0.2">
      <c r="A315" s="217"/>
      <c r="B315" s="217"/>
      <c r="C315" s="217"/>
      <c r="D315" s="217"/>
      <c r="E315" s="217"/>
      <c r="F315" s="217"/>
      <c r="G315" s="217"/>
      <c r="H315" s="217"/>
      <c r="I315" s="234"/>
      <c r="J315" s="234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</row>
    <row r="316" spans="1:23" ht="12.75" customHeight="1" x14ac:dyDescent="0.2">
      <c r="A316" s="217"/>
      <c r="B316" s="217"/>
      <c r="C316" s="217"/>
      <c r="D316" s="217"/>
      <c r="E316" s="217"/>
      <c r="F316" s="217"/>
      <c r="G316" s="217"/>
      <c r="H316" s="217"/>
      <c r="I316" s="234"/>
      <c r="J316" s="234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</row>
    <row r="317" spans="1:23" ht="12.75" customHeight="1" x14ac:dyDescent="0.2">
      <c r="A317" s="217"/>
      <c r="B317" s="217"/>
      <c r="C317" s="217"/>
      <c r="D317" s="217"/>
      <c r="E317" s="217"/>
      <c r="F317" s="217"/>
      <c r="G317" s="217"/>
      <c r="H317" s="217"/>
      <c r="I317" s="234"/>
      <c r="J317" s="234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</row>
    <row r="318" spans="1:23" ht="12.75" customHeight="1" x14ac:dyDescent="0.2">
      <c r="A318" s="217"/>
      <c r="B318" s="217"/>
      <c r="C318" s="217"/>
      <c r="D318" s="217"/>
      <c r="E318" s="217"/>
      <c r="F318" s="217"/>
      <c r="G318" s="217"/>
      <c r="H318" s="217"/>
      <c r="I318" s="234"/>
      <c r="J318" s="234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</row>
    <row r="319" spans="1:23" ht="12.75" customHeight="1" x14ac:dyDescent="0.2">
      <c r="A319" s="217"/>
      <c r="B319" s="217"/>
      <c r="C319" s="217"/>
      <c r="D319" s="217"/>
      <c r="E319" s="217"/>
      <c r="F319" s="217"/>
      <c r="G319" s="217"/>
      <c r="H319" s="217"/>
      <c r="I319" s="234"/>
      <c r="J319" s="234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</row>
    <row r="320" spans="1:23" ht="12.75" customHeight="1" x14ac:dyDescent="0.2">
      <c r="A320" s="217"/>
      <c r="B320" s="217"/>
      <c r="C320" s="217"/>
      <c r="D320" s="217"/>
      <c r="E320" s="217"/>
      <c r="F320" s="217"/>
      <c r="G320" s="217"/>
      <c r="H320" s="217"/>
      <c r="I320" s="234"/>
      <c r="J320" s="234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</row>
    <row r="321" spans="1:23" ht="12.75" customHeight="1" x14ac:dyDescent="0.2">
      <c r="A321" s="217"/>
      <c r="B321" s="217"/>
      <c r="C321" s="217"/>
      <c r="D321" s="217"/>
      <c r="E321" s="217"/>
      <c r="F321" s="217"/>
      <c r="G321" s="217"/>
      <c r="H321" s="217"/>
      <c r="I321" s="234"/>
      <c r="J321" s="234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</row>
    <row r="322" spans="1:23" ht="12.75" customHeight="1" x14ac:dyDescent="0.2">
      <c r="A322" s="217"/>
      <c r="B322" s="217"/>
      <c r="C322" s="217"/>
      <c r="D322" s="217"/>
      <c r="E322" s="217"/>
      <c r="F322" s="217"/>
      <c r="G322" s="217"/>
      <c r="H322" s="217"/>
      <c r="I322" s="234"/>
      <c r="J322" s="234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</row>
    <row r="323" spans="1:23" ht="12.75" customHeight="1" x14ac:dyDescent="0.2">
      <c r="A323" s="217"/>
      <c r="B323" s="217"/>
      <c r="C323" s="217"/>
      <c r="D323" s="217"/>
      <c r="E323" s="217"/>
      <c r="F323" s="217"/>
      <c r="G323" s="217"/>
      <c r="H323" s="217"/>
      <c r="I323" s="234"/>
      <c r="J323" s="234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</row>
    <row r="324" spans="1:23" ht="12.75" customHeight="1" x14ac:dyDescent="0.2">
      <c r="A324" s="217"/>
      <c r="B324" s="217"/>
      <c r="C324" s="217"/>
      <c r="D324" s="217"/>
      <c r="E324" s="217"/>
      <c r="F324" s="217"/>
      <c r="G324" s="217"/>
      <c r="H324" s="217"/>
      <c r="I324" s="234"/>
      <c r="J324" s="234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</row>
    <row r="325" spans="1:23" ht="12.75" customHeight="1" x14ac:dyDescent="0.2">
      <c r="A325" s="217"/>
      <c r="B325" s="217"/>
      <c r="C325" s="217"/>
      <c r="D325" s="217"/>
      <c r="E325" s="217"/>
      <c r="F325" s="217"/>
      <c r="G325" s="217"/>
      <c r="H325" s="217"/>
      <c r="I325" s="234"/>
      <c r="J325" s="234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</row>
    <row r="326" spans="1:23" ht="12.75" customHeight="1" x14ac:dyDescent="0.2">
      <c r="A326" s="217"/>
      <c r="B326" s="217"/>
      <c r="C326" s="217"/>
      <c r="D326" s="217"/>
      <c r="E326" s="217"/>
      <c r="F326" s="217"/>
      <c r="G326" s="217"/>
      <c r="H326" s="217"/>
      <c r="I326" s="234"/>
      <c r="J326" s="234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</row>
    <row r="327" spans="1:23" ht="12.75" customHeight="1" x14ac:dyDescent="0.2">
      <c r="A327" s="217"/>
      <c r="B327" s="217"/>
      <c r="C327" s="217"/>
      <c r="D327" s="217"/>
      <c r="E327" s="217"/>
      <c r="F327" s="217"/>
      <c r="G327" s="217"/>
      <c r="H327" s="217"/>
      <c r="I327" s="234"/>
      <c r="J327" s="234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</row>
    <row r="328" spans="1:23" ht="12.75" customHeight="1" x14ac:dyDescent="0.2">
      <c r="A328" s="217"/>
      <c r="B328" s="217"/>
      <c r="C328" s="217"/>
      <c r="D328" s="217"/>
      <c r="E328" s="217"/>
      <c r="F328" s="217"/>
      <c r="G328" s="217"/>
      <c r="H328" s="217"/>
      <c r="I328" s="234"/>
      <c r="J328" s="234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</row>
    <row r="329" spans="1:23" ht="12.75" customHeight="1" x14ac:dyDescent="0.2">
      <c r="A329" s="217"/>
      <c r="B329" s="217"/>
      <c r="C329" s="217"/>
      <c r="D329" s="217"/>
      <c r="E329" s="217"/>
      <c r="F329" s="217"/>
      <c r="G329" s="217"/>
      <c r="H329" s="217"/>
      <c r="I329" s="234"/>
      <c r="J329" s="234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</row>
    <row r="330" spans="1:23" ht="12.75" customHeight="1" x14ac:dyDescent="0.2">
      <c r="A330" s="217"/>
      <c r="B330" s="217"/>
      <c r="C330" s="217"/>
      <c r="D330" s="217"/>
      <c r="E330" s="217"/>
      <c r="F330" s="217"/>
      <c r="G330" s="217"/>
      <c r="H330" s="217"/>
      <c r="I330" s="234"/>
      <c r="J330" s="234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</row>
    <row r="331" spans="1:23" ht="12.75" customHeight="1" x14ac:dyDescent="0.2">
      <c r="A331" s="217"/>
      <c r="B331" s="217"/>
      <c r="C331" s="217"/>
      <c r="D331" s="217"/>
      <c r="E331" s="217"/>
      <c r="F331" s="217"/>
      <c r="G331" s="217"/>
      <c r="H331" s="217"/>
      <c r="I331" s="234"/>
      <c r="J331" s="234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</row>
    <row r="332" spans="1:23" ht="12.75" customHeight="1" x14ac:dyDescent="0.2">
      <c r="A332" s="217"/>
      <c r="B332" s="217"/>
      <c r="C332" s="217"/>
      <c r="D332" s="217"/>
      <c r="E332" s="217"/>
      <c r="F332" s="217"/>
      <c r="G332" s="217"/>
      <c r="H332" s="217"/>
      <c r="I332" s="234"/>
      <c r="J332" s="234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</row>
    <row r="333" spans="1:23" ht="12.75" customHeight="1" x14ac:dyDescent="0.2">
      <c r="A333" s="217"/>
      <c r="B333" s="217"/>
      <c r="C333" s="217"/>
      <c r="D333" s="217"/>
      <c r="E333" s="217"/>
      <c r="F333" s="217"/>
      <c r="G333" s="217"/>
      <c r="H333" s="217"/>
      <c r="I333" s="234"/>
      <c r="J333" s="234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</row>
    <row r="334" spans="1:23" ht="12.75" customHeight="1" x14ac:dyDescent="0.2">
      <c r="A334" s="217"/>
      <c r="B334" s="217"/>
      <c r="C334" s="217"/>
      <c r="D334" s="217"/>
      <c r="E334" s="217"/>
      <c r="F334" s="217"/>
      <c r="G334" s="217"/>
      <c r="H334" s="217"/>
      <c r="I334" s="234"/>
      <c r="J334" s="234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</row>
    <row r="335" spans="1:23" ht="12.75" customHeight="1" x14ac:dyDescent="0.2">
      <c r="A335" s="217"/>
      <c r="B335" s="217"/>
      <c r="C335" s="217"/>
      <c r="D335" s="217"/>
      <c r="E335" s="217"/>
      <c r="F335" s="217"/>
      <c r="G335" s="217"/>
      <c r="H335" s="217"/>
      <c r="I335" s="234"/>
      <c r="J335" s="234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</row>
    <row r="336" spans="1:23" ht="12.75" customHeight="1" x14ac:dyDescent="0.2">
      <c r="A336" s="217"/>
      <c r="B336" s="217"/>
      <c r="C336" s="217"/>
      <c r="D336" s="217"/>
      <c r="E336" s="217"/>
      <c r="F336" s="217"/>
      <c r="G336" s="217"/>
      <c r="H336" s="217"/>
      <c r="I336" s="234"/>
      <c r="J336" s="234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</row>
    <row r="337" spans="1:23" ht="12.75" customHeight="1" x14ac:dyDescent="0.2">
      <c r="A337" s="217"/>
      <c r="B337" s="217"/>
      <c r="C337" s="217"/>
      <c r="D337" s="217"/>
      <c r="E337" s="217"/>
      <c r="F337" s="217"/>
      <c r="G337" s="217"/>
      <c r="H337" s="217"/>
      <c r="I337" s="234"/>
      <c r="J337" s="234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</row>
    <row r="338" spans="1:23" ht="12.75" customHeight="1" x14ac:dyDescent="0.2">
      <c r="A338" s="217"/>
      <c r="B338" s="217"/>
      <c r="C338" s="217"/>
      <c r="D338" s="217"/>
      <c r="E338" s="217"/>
      <c r="F338" s="217"/>
      <c r="G338" s="217"/>
      <c r="H338" s="217"/>
      <c r="I338" s="234"/>
      <c r="J338" s="234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</row>
    <row r="339" spans="1:23" ht="12.75" customHeight="1" x14ac:dyDescent="0.2">
      <c r="A339" s="217"/>
      <c r="B339" s="217"/>
      <c r="C339" s="217"/>
      <c r="D339" s="217"/>
      <c r="E339" s="217"/>
      <c r="F339" s="217"/>
      <c r="G339" s="217"/>
      <c r="H339" s="217"/>
      <c r="I339" s="234"/>
      <c r="J339" s="234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</row>
    <row r="340" spans="1:23" ht="12.75" customHeight="1" x14ac:dyDescent="0.2">
      <c r="A340" s="217"/>
      <c r="B340" s="217"/>
      <c r="C340" s="217"/>
      <c r="D340" s="217"/>
      <c r="E340" s="217"/>
      <c r="F340" s="217"/>
      <c r="G340" s="217"/>
      <c r="H340" s="217"/>
      <c r="I340" s="234"/>
      <c r="J340" s="234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</row>
    <row r="341" spans="1:23" ht="12.75" customHeight="1" x14ac:dyDescent="0.2">
      <c r="A341" s="217"/>
      <c r="B341" s="217"/>
      <c r="C341" s="217"/>
      <c r="D341" s="217"/>
      <c r="E341" s="217"/>
      <c r="F341" s="217"/>
      <c r="G341" s="217"/>
      <c r="H341" s="217"/>
      <c r="I341" s="234"/>
      <c r="J341" s="234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</row>
    <row r="342" spans="1:23" ht="12.75" customHeight="1" x14ac:dyDescent="0.2">
      <c r="A342" s="217"/>
      <c r="B342" s="217"/>
      <c r="C342" s="217"/>
      <c r="D342" s="217"/>
      <c r="E342" s="217"/>
      <c r="F342" s="217"/>
      <c r="G342" s="217"/>
      <c r="H342" s="217"/>
      <c r="I342" s="234"/>
      <c r="J342" s="234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</row>
    <row r="343" spans="1:23" ht="12.75" customHeight="1" x14ac:dyDescent="0.2">
      <c r="A343" s="217"/>
      <c r="B343" s="217"/>
      <c r="C343" s="217"/>
      <c r="D343" s="217"/>
      <c r="E343" s="217"/>
      <c r="F343" s="217"/>
      <c r="G343" s="217"/>
      <c r="H343" s="217"/>
      <c r="I343" s="234"/>
      <c r="J343" s="234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</row>
    <row r="344" spans="1:23" ht="12.75" customHeight="1" x14ac:dyDescent="0.2">
      <c r="A344" s="217"/>
      <c r="B344" s="217"/>
      <c r="C344" s="217"/>
      <c r="D344" s="217"/>
      <c r="E344" s="217"/>
      <c r="F344" s="217"/>
      <c r="G344" s="217"/>
      <c r="H344" s="217"/>
      <c r="I344" s="234"/>
      <c r="J344" s="234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</row>
    <row r="345" spans="1:23" ht="12.75" customHeight="1" x14ac:dyDescent="0.2">
      <c r="A345" s="217"/>
      <c r="B345" s="217"/>
      <c r="C345" s="217"/>
      <c r="D345" s="217"/>
      <c r="E345" s="217"/>
      <c r="F345" s="217"/>
      <c r="G345" s="217"/>
      <c r="H345" s="217"/>
      <c r="I345" s="234"/>
      <c r="J345" s="234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</row>
    <row r="346" spans="1:23" ht="12.75" customHeight="1" x14ac:dyDescent="0.2">
      <c r="A346" s="217"/>
      <c r="B346" s="217"/>
      <c r="C346" s="217"/>
      <c r="D346" s="217"/>
      <c r="E346" s="217"/>
      <c r="F346" s="217"/>
      <c r="G346" s="217"/>
      <c r="H346" s="217"/>
      <c r="I346" s="234"/>
      <c r="J346" s="234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</row>
    <row r="347" spans="1:23" ht="12.75" customHeight="1" x14ac:dyDescent="0.2">
      <c r="A347" s="217"/>
      <c r="B347" s="217"/>
      <c r="C347" s="217"/>
      <c r="D347" s="217"/>
      <c r="E347" s="217"/>
      <c r="F347" s="217"/>
      <c r="G347" s="217"/>
      <c r="H347" s="217"/>
      <c r="I347" s="234"/>
      <c r="J347" s="234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</row>
    <row r="348" spans="1:23" ht="12.75" customHeight="1" x14ac:dyDescent="0.2">
      <c r="A348" s="217"/>
      <c r="B348" s="217"/>
      <c r="C348" s="217"/>
      <c r="D348" s="217"/>
      <c r="E348" s="217"/>
      <c r="F348" s="217"/>
      <c r="G348" s="217"/>
      <c r="H348" s="217"/>
      <c r="I348" s="234"/>
      <c r="J348" s="234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</row>
    <row r="349" spans="1:23" ht="12.75" customHeight="1" x14ac:dyDescent="0.2">
      <c r="A349" s="217"/>
      <c r="B349" s="217"/>
      <c r="C349" s="217"/>
      <c r="D349" s="217"/>
      <c r="E349" s="217"/>
      <c r="F349" s="217"/>
      <c r="G349" s="217"/>
      <c r="H349" s="217"/>
      <c r="I349" s="234"/>
      <c r="J349" s="234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</row>
    <row r="350" spans="1:23" ht="12.75" customHeight="1" x14ac:dyDescent="0.2">
      <c r="A350" s="217"/>
      <c r="B350" s="217"/>
      <c r="C350" s="217"/>
      <c r="D350" s="217"/>
      <c r="E350" s="217"/>
      <c r="F350" s="217"/>
      <c r="G350" s="217"/>
      <c r="H350" s="217"/>
      <c r="I350" s="234"/>
      <c r="J350" s="234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</row>
    <row r="351" spans="1:23" ht="12.75" customHeight="1" x14ac:dyDescent="0.2">
      <c r="A351" s="217"/>
      <c r="B351" s="217"/>
      <c r="C351" s="217"/>
      <c r="D351" s="217"/>
      <c r="E351" s="217"/>
      <c r="F351" s="217"/>
      <c r="G351" s="217"/>
      <c r="H351" s="217"/>
      <c r="I351" s="234"/>
      <c r="J351" s="234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</row>
    <row r="352" spans="1:23" ht="12.75" customHeight="1" x14ac:dyDescent="0.2">
      <c r="A352" s="217"/>
      <c r="B352" s="217"/>
      <c r="C352" s="217"/>
      <c r="D352" s="217"/>
      <c r="E352" s="217"/>
      <c r="F352" s="217"/>
      <c r="G352" s="217"/>
      <c r="H352" s="217"/>
      <c r="I352" s="234"/>
      <c r="J352" s="234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</row>
    <row r="353" spans="1:23" ht="12.75" customHeight="1" x14ac:dyDescent="0.2">
      <c r="A353" s="217"/>
      <c r="B353" s="217"/>
      <c r="C353" s="217"/>
      <c r="D353" s="217"/>
      <c r="E353" s="217"/>
      <c r="F353" s="217"/>
      <c r="G353" s="217"/>
      <c r="H353" s="217"/>
      <c r="I353" s="234"/>
      <c r="J353" s="234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</row>
    <row r="354" spans="1:23" ht="12.75" customHeight="1" x14ac:dyDescent="0.2">
      <c r="A354" s="217"/>
      <c r="B354" s="217"/>
      <c r="C354" s="217"/>
      <c r="D354" s="217"/>
      <c r="E354" s="217"/>
      <c r="F354" s="217"/>
      <c r="G354" s="217"/>
      <c r="H354" s="217"/>
      <c r="I354" s="234"/>
      <c r="J354" s="234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</row>
    <row r="355" spans="1:23" ht="12.75" customHeight="1" x14ac:dyDescent="0.2">
      <c r="A355" s="217"/>
      <c r="B355" s="217"/>
      <c r="C355" s="217"/>
      <c r="D355" s="217"/>
      <c r="E355" s="217"/>
      <c r="F355" s="217"/>
      <c r="G355" s="217"/>
      <c r="H355" s="217"/>
      <c r="I355" s="234"/>
      <c r="J355" s="234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</row>
    <row r="356" spans="1:23" ht="12.75" customHeight="1" x14ac:dyDescent="0.2">
      <c r="A356" s="217"/>
      <c r="B356" s="217"/>
      <c r="C356" s="217"/>
      <c r="D356" s="217"/>
      <c r="E356" s="217"/>
      <c r="F356" s="217"/>
      <c r="G356" s="217"/>
      <c r="H356" s="217"/>
      <c r="I356" s="234"/>
      <c r="J356" s="234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</row>
    <row r="357" spans="1:23" ht="12.75" customHeight="1" x14ac:dyDescent="0.2">
      <c r="A357" s="217"/>
      <c r="B357" s="217"/>
      <c r="C357" s="217"/>
      <c r="D357" s="217"/>
      <c r="E357" s="217"/>
      <c r="F357" s="217"/>
      <c r="G357" s="217"/>
      <c r="H357" s="217"/>
      <c r="I357" s="234"/>
      <c r="J357" s="234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</row>
    <row r="358" spans="1:23" ht="12.75" customHeight="1" x14ac:dyDescent="0.2">
      <c r="A358" s="217"/>
      <c r="B358" s="217"/>
      <c r="C358" s="217"/>
      <c r="D358" s="217"/>
      <c r="E358" s="217"/>
      <c r="F358" s="217"/>
      <c r="G358" s="217"/>
      <c r="H358" s="217"/>
      <c r="I358" s="234"/>
      <c r="J358" s="234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</row>
    <row r="359" spans="1:23" ht="12.75" customHeight="1" x14ac:dyDescent="0.2">
      <c r="A359" s="217"/>
      <c r="B359" s="217"/>
      <c r="C359" s="217"/>
      <c r="D359" s="217"/>
      <c r="E359" s="217"/>
      <c r="F359" s="217"/>
      <c r="G359" s="217"/>
      <c r="H359" s="217"/>
      <c r="I359" s="234"/>
      <c r="J359" s="234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</row>
    <row r="360" spans="1:23" ht="12.75" customHeight="1" x14ac:dyDescent="0.2">
      <c r="A360" s="217"/>
      <c r="B360" s="217"/>
      <c r="C360" s="217"/>
      <c r="D360" s="217"/>
      <c r="E360" s="217"/>
      <c r="F360" s="217"/>
      <c r="G360" s="217"/>
      <c r="H360" s="217"/>
      <c r="I360" s="234"/>
      <c r="J360" s="234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</row>
    <row r="361" spans="1:23" ht="12.75" customHeight="1" x14ac:dyDescent="0.2">
      <c r="A361" s="217"/>
      <c r="B361" s="217"/>
      <c r="C361" s="217"/>
      <c r="D361" s="217"/>
      <c r="E361" s="217"/>
      <c r="F361" s="217"/>
      <c r="G361" s="217"/>
      <c r="H361" s="217"/>
      <c r="I361" s="234"/>
      <c r="J361" s="234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</row>
    <row r="362" spans="1:23" ht="12.75" customHeight="1" x14ac:dyDescent="0.2">
      <c r="A362" s="217"/>
      <c r="B362" s="217"/>
      <c r="C362" s="217"/>
      <c r="D362" s="217"/>
      <c r="E362" s="217"/>
      <c r="F362" s="217"/>
      <c r="G362" s="217"/>
      <c r="H362" s="217"/>
      <c r="I362" s="234"/>
      <c r="J362" s="234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</row>
    <row r="363" spans="1:23" ht="12.75" customHeight="1" x14ac:dyDescent="0.2">
      <c r="A363" s="217"/>
      <c r="B363" s="217"/>
      <c r="C363" s="217"/>
      <c r="D363" s="217"/>
      <c r="E363" s="217"/>
      <c r="F363" s="217"/>
      <c r="G363" s="217"/>
      <c r="H363" s="217"/>
      <c r="I363" s="234"/>
      <c r="J363" s="234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</row>
    <row r="364" spans="1:23" ht="12.75" customHeight="1" x14ac:dyDescent="0.2">
      <c r="A364" s="217"/>
      <c r="B364" s="217"/>
      <c r="C364" s="217"/>
      <c r="D364" s="217"/>
      <c r="E364" s="217"/>
      <c r="F364" s="217"/>
      <c r="G364" s="217"/>
      <c r="H364" s="217"/>
      <c r="I364" s="234"/>
      <c r="J364" s="234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</row>
    <row r="365" spans="1:23" ht="12.75" customHeight="1" x14ac:dyDescent="0.2">
      <c r="A365" s="217"/>
      <c r="B365" s="217"/>
      <c r="C365" s="217"/>
      <c r="D365" s="217"/>
      <c r="E365" s="217"/>
      <c r="F365" s="217"/>
      <c r="G365" s="217"/>
      <c r="H365" s="217"/>
      <c r="I365" s="234"/>
      <c r="J365" s="234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</row>
    <row r="366" spans="1:23" ht="12.75" customHeight="1" x14ac:dyDescent="0.2">
      <c r="A366" s="217"/>
      <c r="B366" s="217"/>
      <c r="C366" s="217"/>
      <c r="D366" s="217"/>
      <c r="E366" s="217"/>
      <c r="F366" s="217"/>
      <c r="G366" s="217"/>
      <c r="H366" s="217"/>
      <c r="I366" s="234"/>
      <c r="J366" s="234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</row>
    <row r="367" spans="1:23" ht="12.75" customHeight="1" x14ac:dyDescent="0.2">
      <c r="A367" s="217"/>
      <c r="B367" s="217"/>
      <c r="C367" s="217"/>
      <c r="D367" s="217"/>
      <c r="E367" s="217"/>
      <c r="F367" s="217"/>
      <c r="G367" s="217"/>
      <c r="H367" s="217"/>
      <c r="I367" s="234"/>
      <c r="J367" s="234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</row>
    <row r="368" spans="1:23" ht="12.75" customHeight="1" x14ac:dyDescent="0.2">
      <c r="A368" s="217"/>
      <c r="B368" s="217"/>
      <c r="C368" s="217"/>
      <c r="D368" s="217"/>
      <c r="E368" s="217"/>
      <c r="F368" s="217"/>
      <c r="G368" s="217"/>
      <c r="H368" s="217"/>
      <c r="I368" s="234"/>
      <c r="J368" s="234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</row>
    <row r="369" spans="1:23" ht="12.75" customHeight="1" x14ac:dyDescent="0.2">
      <c r="A369" s="217"/>
      <c r="B369" s="217"/>
      <c r="C369" s="217"/>
      <c r="D369" s="217"/>
      <c r="E369" s="217"/>
      <c r="F369" s="217"/>
      <c r="G369" s="217"/>
      <c r="H369" s="217"/>
      <c r="I369" s="234"/>
      <c r="J369" s="234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</row>
    <row r="370" spans="1:23" ht="12.75" customHeight="1" x14ac:dyDescent="0.2">
      <c r="A370" s="217"/>
      <c r="B370" s="217"/>
      <c r="C370" s="217"/>
      <c r="D370" s="217"/>
      <c r="E370" s="217"/>
      <c r="F370" s="217"/>
      <c r="G370" s="217"/>
      <c r="H370" s="217"/>
      <c r="I370" s="234"/>
      <c r="J370" s="234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</row>
    <row r="371" spans="1:23" ht="12.75" customHeight="1" x14ac:dyDescent="0.2">
      <c r="A371" s="217"/>
      <c r="B371" s="217"/>
      <c r="C371" s="217"/>
      <c r="D371" s="217"/>
      <c r="E371" s="217"/>
      <c r="F371" s="217"/>
      <c r="G371" s="217"/>
      <c r="H371" s="217"/>
      <c r="I371" s="234"/>
      <c r="J371" s="234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</row>
    <row r="372" spans="1:23" ht="12.75" customHeight="1" x14ac:dyDescent="0.2">
      <c r="A372" s="217"/>
      <c r="B372" s="217"/>
      <c r="C372" s="217"/>
      <c r="D372" s="217"/>
      <c r="E372" s="217"/>
      <c r="F372" s="217"/>
      <c r="G372" s="217"/>
      <c r="H372" s="217"/>
      <c r="I372" s="234"/>
      <c r="J372" s="234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</row>
    <row r="373" spans="1:23" ht="12.75" customHeight="1" x14ac:dyDescent="0.2">
      <c r="A373" s="217"/>
      <c r="B373" s="217"/>
      <c r="C373" s="217"/>
      <c r="D373" s="217"/>
      <c r="E373" s="217"/>
      <c r="F373" s="217"/>
      <c r="G373" s="217"/>
      <c r="H373" s="217"/>
      <c r="I373" s="234"/>
      <c r="J373" s="234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</row>
    <row r="374" spans="1:23" ht="12.75" customHeight="1" x14ac:dyDescent="0.2">
      <c r="A374" s="217"/>
      <c r="B374" s="217"/>
      <c r="C374" s="217"/>
      <c r="D374" s="217"/>
      <c r="E374" s="217"/>
      <c r="F374" s="217"/>
      <c r="G374" s="217"/>
      <c r="H374" s="217"/>
      <c r="I374" s="234"/>
      <c r="J374" s="234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</row>
    <row r="375" spans="1:23" ht="12.75" customHeight="1" x14ac:dyDescent="0.2">
      <c r="A375" s="217"/>
      <c r="B375" s="217"/>
      <c r="C375" s="217"/>
      <c r="D375" s="217"/>
      <c r="E375" s="217"/>
      <c r="F375" s="217"/>
      <c r="G375" s="217"/>
      <c r="H375" s="217"/>
      <c r="I375" s="234"/>
      <c r="J375" s="234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</row>
    <row r="376" spans="1:23" ht="12.75" customHeight="1" x14ac:dyDescent="0.2">
      <c r="A376" s="217"/>
      <c r="B376" s="217"/>
      <c r="C376" s="217"/>
      <c r="D376" s="217"/>
      <c r="E376" s="217"/>
      <c r="F376" s="217"/>
      <c r="G376" s="217"/>
      <c r="H376" s="217"/>
      <c r="I376" s="234"/>
      <c r="J376" s="234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</row>
    <row r="377" spans="1:23" ht="12.75" customHeight="1" x14ac:dyDescent="0.2">
      <c r="A377" s="217"/>
      <c r="B377" s="217"/>
      <c r="C377" s="217"/>
      <c r="D377" s="217"/>
      <c r="E377" s="217"/>
      <c r="F377" s="217"/>
      <c r="G377" s="217"/>
      <c r="H377" s="217"/>
      <c r="I377" s="234"/>
      <c r="J377" s="234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</row>
    <row r="378" spans="1:23" ht="12.75" customHeight="1" x14ac:dyDescent="0.2">
      <c r="A378" s="217"/>
      <c r="B378" s="217"/>
      <c r="C378" s="217"/>
      <c r="D378" s="217"/>
      <c r="E378" s="217"/>
      <c r="F378" s="217"/>
      <c r="G378" s="217"/>
      <c r="H378" s="217"/>
      <c r="I378" s="234"/>
      <c r="J378" s="234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</row>
    <row r="379" spans="1:23" ht="12.75" customHeight="1" x14ac:dyDescent="0.2">
      <c r="A379" s="217"/>
      <c r="B379" s="217"/>
      <c r="C379" s="217"/>
      <c r="D379" s="217"/>
      <c r="E379" s="217"/>
      <c r="F379" s="217"/>
      <c r="G379" s="217"/>
      <c r="H379" s="217"/>
      <c r="I379" s="234"/>
      <c r="J379" s="234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</row>
    <row r="380" spans="1:23" ht="12.75" customHeight="1" x14ac:dyDescent="0.2">
      <c r="A380" s="217"/>
      <c r="B380" s="217"/>
      <c r="C380" s="217"/>
      <c r="D380" s="217"/>
      <c r="E380" s="217"/>
      <c r="F380" s="217"/>
      <c r="G380" s="217"/>
      <c r="H380" s="217"/>
      <c r="I380" s="234"/>
      <c r="J380" s="234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</row>
    <row r="381" spans="1:23" ht="12.75" customHeight="1" x14ac:dyDescent="0.2">
      <c r="A381" s="217"/>
      <c r="B381" s="217"/>
      <c r="C381" s="217"/>
      <c r="D381" s="217"/>
      <c r="E381" s="217"/>
      <c r="F381" s="217"/>
      <c r="G381" s="217"/>
      <c r="H381" s="217"/>
      <c r="I381" s="234"/>
      <c r="J381" s="234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</row>
    <row r="382" spans="1:23" ht="12.75" customHeight="1" x14ac:dyDescent="0.2">
      <c r="A382" s="217"/>
      <c r="B382" s="217"/>
      <c r="C382" s="217"/>
      <c r="D382" s="217"/>
      <c r="E382" s="217"/>
      <c r="F382" s="217"/>
      <c r="G382" s="217"/>
      <c r="H382" s="217"/>
      <c r="I382" s="234"/>
      <c r="J382" s="234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</row>
    <row r="383" spans="1:23" ht="12.75" customHeight="1" x14ac:dyDescent="0.2">
      <c r="A383" s="217"/>
      <c r="B383" s="217"/>
      <c r="C383" s="217"/>
      <c r="D383" s="217"/>
      <c r="E383" s="217"/>
      <c r="F383" s="217"/>
      <c r="G383" s="217"/>
      <c r="H383" s="217"/>
      <c r="I383" s="234"/>
      <c r="J383" s="234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</row>
    <row r="384" spans="1:23" ht="12.75" customHeight="1" x14ac:dyDescent="0.2">
      <c r="A384" s="217"/>
      <c r="B384" s="217"/>
      <c r="C384" s="217"/>
      <c r="D384" s="217"/>
      <c r="E384" s="217"/>
      <c r="F384" s="217"/>
      <c r="G384" s="217"/>
      <c r="H384" s="217"/>
      <c r="I384" s="234"/>
      <c r="J384" s="234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</row>
    <row r="385" spans="1:23" ht="12.75" customHeight="1" x14ac:dyDescent="0.2">
      <c r="A385" s="217"/>
      <c r="B385" s="217"/>
      <c r="C385" s="217"/>
      <c r="D385" s="217"/>
      <c r="E385" s="217"/>
      <c r="F385" s="217"/>
      <c r="G385" s="217"/>
      <c r="H385" s="217"/>
      <c r="I385" s="234"/>
      <c r="J385" s="234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</row>
    <row r="386" spans="1:23" ht="12.75" customHeight="1" x14ac:dyDescent="0.2">
      <c r="A386" s="217"/>
      <c r="B386" s="217"/>
      <c r="C386" s="217"/>
      <c r="D386" s="217"/>
      <c r="E386" s="217"/>
      <c r="F386" s="217"/>
      <c r="G386" s="217"/>
      <c r="H386" s="217"/>
      <c r="I386" s="234"/>
      <c r="J386" s="234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</row>
    <row r="387" spans="1:23" ht="12.75" customHeight="1" x14ac:dyDescent="0.2">
      <c r="A387" s="217"/>
      <c r="B387" s="217"/>
      <c r="C387" s="217"/>
      <c r="D387" s="217"/>
      <c r="E387" s="217"/>
      <c r="F387" s="217"/>
      <c r="G387" s="217"/>
      <c r="H387" s="217"/>
      <c r="I387" s="234"/>
      <c r="J387" s="234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</row>
    <row r="388" spans="1:23" ht="12.75" customHeight="1" x14ac:dyDescent="0.2">
      <c r="A388" s="217"/>
      <c r="B388" s="217"/>
      <c r="C388" s="217"/>
      <c r="D388" s="217"/>
      <c r="E388" s="217"/>
      <c r="F388" s="217"/>
      <c r="G388" s="217"/>
      <c r="H388" s="217"/>
      <c r="I388" s="234"/>
      <c r="J388" s="234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</row>
    <row r="389" spans="1:23" ht="12.75" customHeight="1" x14ac:dyDescent="0.2">
      <c r="A389" s="217"/>
      <c r="B389" s="217"/>
      <c r="C389" s="217"/>
      <c r="D389" s="217"/>
      <c r="E389" s="217"/>
      <c r="F389" s="217"/>
      <c r="G389" s="217"/>
      <c r="H389" s="217"/>
      <c r="I389" s="234"/>
      <c r="J389" s="234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</row>
    <row r="390" spans="1:23" ht="12.75" customHeight="1" x14ac:dyDescent="0.2">
      <c r="A390" s="217"/>
      <c r="B390" s="217"/>
      <c r="C390" s="217"/>
      <c r="D390" s="217"/>
      <c r="E390" s="217"/>
      <c r="F390" s="217"/>
      <c r="G390" s="217"/>
      <c r="H390" s="217"/>
      <c r="I390" s="234"/>
      <c r="J390" s="234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</row>
    <row r="391" spans="1:23" ht="12.75" customHeight="1" x14ac:dyDescent="0.2">
      <c r="A391" s="217"/>
      <c r="B391" s="217"/>
      <c r="C391" s="217"/>
      <c r="D391" s="217"/>
      <c r="E391" s="217"/>
      <c r="F391" s="217"/>
      <c r="G391" s="217"/>
      <c r="H391" s="217"/>
      <c r="I391" s="234"/>
      <c r="J391" s="234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</row>
    <row r="392" spans="1:23" ht="12.75" customHeight="1" x14ac:dyDescent="0.2">
      <c r="A392" s="217"/>
      <c r="B392" s="217"/>
      <c r="C392" s="217"/>
      <c r="D392" s="217"/>
      <c r="E392" s="217"/>
      <c r="F392" s="217"/>
      <c r="G392" s="217"/>
      <c r="H392" s="217"/>
      <c r="I392" s="234"/>
      <c r="J392" s="234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</row>
    <row r="393" spans="1:23" ht="12.75" customHeight="1" x14ac:dyDescent="0.2">
      <c r="A393" s="217"/>
      <c r="B393" s="217"/>
      <c r="C393" s="217"/>
      <c r="D393" s="217"/>
      <c r="E393" s="217"/>
      <c r="F393" s="217"/>
      <c r="G393" s="217"/>
      <c r="H393" s="217"/>
      <c r="I393" s="234"/>
      <c r="J393" s="234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</row>
    <row r="394" spans="1:23" ht="12.75" customHeight="1" x14ac:dyDescent="0.2">
      <c r="A394" s="217"/>
      <c r="B394" s="217"/>
      <c r="C394" s="217"/>
      <c r="D394" s="217"/>
      <c r="E394" s="217"/>
      <c r="F394" s="217"/>
      <c r="G394" s="217"/>
      <c r="H394" s="217"/>
      <c r="I394" s="234"/>
      <c r="J394" s="234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</row>
    <row r="395" spans="1:23" ht="12.75" customHeight="1" x14ac:dyDescent="0.2">
      <c r="A395" s="217"/>
      <c r="B395" s="217"/>
      <c r="C395" s="217"/>
      <c r="D395" s="217"/>
      <c r="E395" s="217"/>
      <c r="F395" s="217"/>
      <c r="G395" s="217"/>
      <c r="H395" s="217"/>
      <c r="I395" s="234"/>
      <c r="J395" s="234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</row>
    <row r="396" spans="1:23" ht="12.75" customHeight="1" x14ac:dyDescent="0.2">
      <c r="A396" s="217"/>
      <c r="B396" s="217"/>
      <c r="C396" s="217"/>
      <c r="D396" s="217"/>
      <c r="E396" s="217"/>
      <c r="F396" s="217"/>
      <c r="G396" s="217"/>
      <c r="H396" s="217"/>
      <c r="I396" s="234"/>
      <c r="J396" s="234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</row>
    <row r="397" spans="1:23" ht="12.75" customHeight="1" x14ac:dyDescent="0.2">
      <c r="A397" s="217"/>
      <c r="B397" s="217"/>
      <c r="C397" s="217"/>
      <c r="D397" s="217"/>
      <c r="E397" s="217"/>
      <c r="F397" s="217"/>
      <c r="G397" s="217"/>
      <c r="H397" s="217"/>
      <c r="I397" s="234"/>
      <c r="J397" s="234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</row>
    <row r="398" spans="1:23" ht="12.75" customHeight="1" x14ac:dyDescent="0.2">
      <c r="A398" s="217"/>
      <c r="B398" s="217"/>
      <c r="C398" s="217"/>
      <c r="D398" s="217"/>
      <c r="E398" s="217"/>
      <c r="F398" s="217"/>
      <c r="G398" s="217"/>
      <c r="H398" s="217"/>
      <c r="I398" s="234"/>
      <c r="J398" s="234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</row>
    <row r="399" spans="1:23" ht="12.75" customHeight="1" x14ac:dyDescent="0.2">
      <c r="A399" s="217"/>
      <c r="B399" s="217"/>
      <c r="C399" s="217"/>
      <c r="D399" s="217"/>
      <c r="E399" s="217"/>
      <c r="F399" s="217"/>
      <c r="G399" s="217"/>
      <c r="H399" s="217"/>
      <c r="I399" s="234"/>
      <c r="J399" s="234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</row>
    <row r="400" spans="1:23" ht="12.75" customHeight="1" x14ac:dyDescent="0.2">
      <c r="A400" s="217"/>
      <c r="B400" s="217"/>
      <c r="C400" s="217"/>
      <c r="D400" s="217"/>
      <c r="E400" s="217"/>
      <c r="F400" s="217"/>
      <c r="G400" s="217"/>
      <c r="H400" s="217"/>
      <c r="I400" s="234"/>
      <c r="J400" s="234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</row>
    <row r="401" spans="1:23" ht="12.75" customHeight="1" x14ac:dyDescent="0.2">
      <c r="A401" s="217"/>
      <c r="B401" s="217"/>
      <c r="C401" s="217"/>
      <c r="D401" s="217"/>
      <c r="E401" s="217"/>
      <c r="F401" s="217"/>
      <c r="G401" s="217"/>
      <c r="H401" s="217"/>
      <c r="I401" s="234"/>
      <c r="J401" s="234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</row>
    <row r="402" spans="1:23" ht="12.75" customHeight="1" x14ac:dyDescent="0.2">
      <c r="A402" s="217"/>
      <c r="B402" s="217"/>
      <c r="C402" s="217"/>
      <c r="D402" s="217"/>
      <c r="E402" s="217"/>
      <c r="F402" s="217"/>
      <c r="G402" s="217"/>
      <c r="H402" s="217"/>
      <c r="I402" s="234"/>
      <c r="J402" s="234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</row>
    <row r="403" spans="1:23" ht="12.75" customHeight="1" x14ac:dyDescent="0.2">
      <c r="A403" s="217"/>
      <c r="B403" s="217"/>
      <c r="C403" s="217"/>
      <c r="D403" s="217"/>
      <c r="E403" s="217"/>
      <c r="F403" s="217"/>
      <c r="G403" s="217"/>
      <c r="H403" s="217"/>
      <c r="I403" s="234"/>
      <c r="J403" s="234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</row>
    <row r="404" spans="1:23" ht="12.75" customHeight="1" x14ac:dyDescent="0.2">
      <c r="A404" s="217"/>
      <c r="B404" s="217"/>
      <c r="C404" s="217"/>
      <c r="D404" s="217"/>
      <c r="E404" s="217"/>
      <c r="F404" s="217"/>
      <c r="G404" s="217"/>
      <c r="H404" s="217"/>
      <c r="I404" s="234"/>
      <c r="J404" s="234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</row>
    <row r="405" spans="1:23" ht="12.75" customHeight="1" x14ac:dyDescent="0.2">
      <c r="A405" s="217"/>
      <c r="B405" s="217"/>
      <c r="C405" s="217"/>
      <c r="D405" s="217"/>
      <c r="E405" s="217"/>
      <c r="F405" s="217"/>
      <c r="G405" s="217"/>
      <c r="H405" s="217"/>
      <c r="I405" s="234"/>
      <c r="J405" s="234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</row>
    <row r="406" spans="1:23" ht="12.75" customHeight="1" x14ac:dyDescent="0.2">
      <c r="A406" s="217"/>
      <c r="B406" s="217"/>
      <c r="C406" s="217"/>
      <c r="D406" s="217"/>
      <c r="E406" s="217"/>
      <c r="F406" s="217"/>
      <c r="G406" s="217"/>
      <c r="H406" s="217"/>
      <c r="I406" s="234"/>
      <c r="J406" s="234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</row>
    <row r="407" spans="1:23" ht="12.75" customHeight="1" x14ac:dyDescent="0.2">
      <c r="A407" s="217"/>
      <c r="B407" s="217"/>
      <c r="C407" s="217"/>
      <c r="D407" s="217"/>
      <c r="E407" s="217"/>
      <c r="F407" s="217"/>
      <c r="G407" s="217"/>
      <c r="H407" s="217"/>
      <c r="I407" s="234"/>
      <c r="J407" s="234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</row>
    <row r="408" spans="1:23" ht="12.75" customHeight="1" x14ac:dyDescent="0.2">
      <c r="A408" s="217"/>
      <c r="B408" s="217"/>
      <c r="C408" s="217"/>
      <c r="D408" s="217"/>
      <c r="E408" s="217"/>
      <c r="F408" s="217"/>
      <c r="G408" s="217"/>
      <c r="H408" s="217"/>
      <c r="I408" s="234"/>
      <c r="J408" s="234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</row>
    <row r="409" spans="1:23" ht="12.75" customHeight="1" x14ac:dyDescent="0.2">
      <c r="A409" s="217"/>
      <c r="B409" s="217"/>
      <c r="C409" s="217"/>
      <c r="D409" s="217"/>
      <c r="E409" s="217"/>
      <c r="F409" s="217"/>
      <c r="G409" s="217"/>
      <c r="H409" s="217"/>
      <c r="I409" s="234"/>
      <c r="J409" s="234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</row>
    <row r="410" spans="1:23" ht="12.75" customHeight="1" x14ac:dyDescent="0.2">
      <c r="A410" s="217"/>
      <c r="B410" s="217"/>
      <c r="C410" s="217"/>
      <c r="D410" s="217"/>
      <c r="E410" s="217"/>
      <c r="F410" s="217"/>
      <c r="G410" s="217"/>
      <c r="H410" s="217"/>
      <c r="I410" s="234"/>
      <c r="J410" s="234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</row>
    <row r="411" spans="1:23" ht="12.75" customHeight="1" x14ac:dyDescent="0.2">
      <c r="A411" s="217"/>
      <c r="B411" s="217"/>
      <c r="C411" s="217"/>
      <c r="D411" s="217"/>
      <c r="E411" s="217"/>
      <c r="F411" s="217"/>
      <c r="G411" s="217"/>
      <c r="H411" s="217"/>
      <c r="I411" s="234"/>
      <c r="J411" s="234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</row>
    <row r="412" spans="1:23" ht="12.75" customHeight="1" x14ac:dyDescent="0.2">
      <c r="A412" s="217"/>
      <c r="B412" s="217"/>
      <c r="C412" s="217"/>
      <c r="D412" s="217"/>
      <c r="E412" s="217"/>
      <c r="F412" s="217"/>
      <c r="G412" s="217"/>
      <c r="H412" s="217"/>
      <c r="I412" s="234"/>
      <c r="J412" s="234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</row>
    <row r="413" spans="1:23" ht="12.75" customHeight="1" x14ac:dyDescent="0.2">
      <c r="A413" s="217"/>
      <c r="B413" s="217"/>
      <c r="C413" s="217"/>
      <c r="D413" s="217"/>
      <c r="E413" s="217"/>
      <c r="F413" s="217"/>
      <c r="G413" s="217"/>
      <c r="H413" s="217"/>
      <c r="I413" s="234"/>
      <c r="J413" s="234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</row>
    <row r="414" spans="1:23" ht="12.75" customHeight="1" x14ac:dyDescent="0.2">
      <c r="A414" s="217"/>
      <c r="B414" s="217"/>
      <c r="C414" s="217"/>
      <c r="D414" s="217"/>
      <c r="E414" s="217"/>
      <c r="F414" s="217"/>
      <c r="G414" s="217"/>
      <c r="H414" s="217"/>
      <c r="I414" s="234"/>
      <c r="J414" s="234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</row>
    <row r="415" spans="1:23" ht="12.75" customHeight="1" x14ac:dyDescent="0.2">
      <c r="A415" s="217"/>
      <c r="B415" s="217"/>
      <c r="C415" s="217"/>
      <c r="D415" s="217"/>
      <c r="E415" s="217"/>
      <c r="F415" s="217"/>
      <c r="G415" s="217"/>
      <c r="H415" s="217"/>
      <c r="I415" s="234"/>
      <c r="J415" s="234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</row>
    <row r="416" spans="1:23" ht="12.75" customHeight="1" x14ac:dyDescent="0.2">
      <c r="A416" s="217"/>
      <c r="B416" s="217"/>
      <c r="C416" s="217"/>
      <c r="D416" s="217"/>
      <c r="E416" s="217"/>
      <c r="F416" s="217"/>
      <c r="G416" s="217"/>
      <c r="H416" s="217"/>
      <c r="I416" s="234"/>
      <c r="J416" s="234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</row>
    <row r="417" spans="1:23" ht="12.75" customHeight="1" x14ac:dyDescent="0.2">
      <c r="A417" s="217"/>
      <c r="B417" s="217"/>
      <c r="C417" s="217"/>
      <c r="D417" s="217"/>
      <c r="E417" s="217"/>
      <c r="F417" s="217"/>
      <c r="G417" s="217"/>
      <c r="H417" s="217"/>
      <c r="I417" s="234"/>
      <c r="J417" s="234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</row>
    <row r="418" spans="1:23" ht="12.75" customHeight="1" x14ac:dyDescent="0.2">
      <c r="A418" s="217"/>
      <c r="B418" s="217"/>
      <c r="C418" s="217"/>
      <c r="D418" s="217"/>
      <c r="E418" s="217"/>
      <c r="F418" s="217"/>
      <c r="G418" s="217"/>
      <c r="H418" s="217"/>
      <c r="I418" s="234"/>
      <c r="J418" s="234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</row>
    <row r="419" spans="1:23" ht="12.75" customHeight="1" x14ac:dyDescent="0.2">
      <c r="A419" s="217"/>
      <c r="B419" s="217"/>
      <c r="C419" s="217"/>
      <c r="D419" s="217"/>
      <c r="E419" s="217"/>
      <c r="F419" s="217"/>
      <c r="G419" s="217"/>
      <c r="H419" s="217"/>
      <c r="I419" s="234"/>
      <c r="J419" s="234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</row>
    <row r="420" spans="1:23" ht="12.75" customHeight="1" x14ac:dyDescent="0.2">
      <c r="A420" s="217"/>
      <c r="B420" s="217"/>
      <c r="C420" s="217"/>
      <c r="D420" s="217"/>
      <c r="E420" s="217"/>
      <c r="F420" s="217"/>
      <c r="G420" s="217"/>
      <c r="H420" s="217"/>
      <c r="I420" s="234"/>
      <c r="J420" s="234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</row>
    <row r="421" spans="1:23" ht="12.75" customHeight="1" x14ac:dyDescent="0.2">
      <c r="A421" s="217"/>
      <c r="B421" s="217"/>
      <c r="C421" s="217"/>
      <c r="D421" s="217"/>
      <c r="E421" s="217"/>
      <c r="F421" s="217"/>
      <c r="G421" s="217"/>
      <c r="H421" s="217"/>
      <c r="I421" s="234"/>
      <c r="J421" s="234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</row>
    <row r="422" spans="1:23" ht="12.75" customHeight="1" x14ac:dyDescent="0.2">
      <c r="A422" s="217"/>
      <c r="B422" s="217"/>
      <c r="C422" s="217"/>
      <c r="D422" s="217"/>
      <c r="E422" s="217"/>
      <c r="F422" s="217"/>
      <c r="G422" s="217"/>
      <c r="H422" s="217"/>
      <c r="I422" s="234"/>
      <c r="J422" s="234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</row>
    <row r="423" spans="1:23" ht="12.75" customHeight="1" x14ac:dyDescent="0.2">
      <c r="A423" s="217"/>
      <c r="B423" s="217"/>
      <c r="C423" s="217"/>
      <c r="D423" s="217"/>
      <c r="E423" s="217"/>
      <c r="F423" s="217"/>
      <c r="G423" s="217"/>
      <c r="H423" s="217"/>
      <c r="I423" s="234"/>
      <c r="J423" s="234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</row>
    <row r="424" spans="1:23" ht="12.75" customHeight="1" x14ac:dyDescent="0.2">
      <c r="A424" s="217"/>
      <c r="B424" s="217"/>
      <c r="C424" s="217"/>
      <c r="D424" s="217"/>
      <c r="E424" s="217"/>
      <c r="F424" s="217"/>
      <c r="G424" s="217"/>
      <c r="H424" s="217"/>
      <c r="I424" s="234"/>
      <c r="J424" s="234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</row>
    <row r="425" spans="1:23" ht="12.75" customHeight="1" x14ac:dyDescent="0.2">
      <c r="A425" s="217"/>
      <c r="B425" s="217"/>
      <c r="C425" s="217"/>
      <c r="D425" s="217"/>
      <c r="E425" s="217"/>
      <c r="F425" s="217"/>
      <c r="G425" s="217"/>
      <c r="H425" s="217"/>
      <c r="I425" s="234"/>
      <c r="J425" s="234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</row>
    <row r="426" spans="1:23" ht="12.75" customHeight="1" x14ac:dyDescent="0.2">
      <c r="A426" s="217"/>
      <c r="B426" s="217"/>
      <c r="C426" s="217"/>
      <c r="D426" s="217"/>
      <c r="E426" s="217"/>
      <c r="F426" s="217"/>
      <c r="G426" s="217"/>
      <c r="H426" s="217"/>
      <c r="I426" s="234"/>
      <c r="J426" s="234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</row>
    <row r="427" spans="1:23" ht="12.75" customHeight="1" x14ac:dyDescent="0.2">
      <c r="A427" s="217"/>
      <c r="B427" s="217"/>
      <c r="C427" s="217"/>
      <c r="D427" s="217"/>
      <c r="E427" s="217"/>
      <c r="F427" s="217"/>
      <c r="G427" s="217"/>
      <c r="H427" s="217"/>
      <c r="I427" s="234"/>
      <c r="J427" s="234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</row>
    <row r="428" spans="1:23" ht="12.75" customHeight="1" x14ac:dyDescent="0.2">
      <c r="A428" s="217"/>
      <c r="B428" s="217"/>
      <c r="C428" s="217"/>
      <c r="D428" s="217"/>
      <c r="E428" s="217"/>
      <c r="F428" s="217"/>
      <c r="G428" s="217"/>
      <c r="H428" s="217"/>
      <c r="I428" s="234"/>
      <c r="J428" s="234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</row>
    <row r="429" spans="1:23" ht="12.75" customHeight="1" x14ac:dyDescent="0.2">
      <c r="A429" s="217"/>
      <c r="B429" s="217"/>
      <c r="C429" s="217"/>
      <c r="D429" s="217"/>
      <c r="E429" s="217"/>
      <c r="F429" s="217"/>
      <c r="G429" s="217"/>
      <c r="H429" s="217"/>
      <c r="I429" s="234"/>
      <c r="J429" s="234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</row>
    <row r="430" spans="1:23" ht="12.75" customHeight="1" x14ac:dyDescent="0.2">
      <c r="A430" s="217"/>
      <c r="B430" s="217"/>
      <c r="C430" s="217"/>
      <c r="D430" s="217"/>
      <c r="E430" s="217"/>
      <c r="F430" s="217"/>
      <c r="G430" s="217"/>
      <c r="H430" s="217"/>
      <c r="I430" s="234"/>
      <c r="J430" s="234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</row>
    <row r="431" spans="1:23" ht="12.75" customHeight="1" x14ac:dyDescent="0.2">
      <c r="A431" s="217"/>
      <c r="B431" s="217"/>
      <c r="C431" s="217"/>
      <c r="D431" s="217"/>
      <c r="E431" s="217"/>
      <c r="F431" s="217"/>
      <c r="G431" s="217"/>
      <c r="H431" s="217"/>
      <c r="I431" s="234"/>
      <c r="J431" s="234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</row>
    <row r="432" spans="1:23" ht="12.75" customHeight="1" x14ac:dyDescent="0.2">
      <c r="A432" s="217"/>
      <c r="B432" s="217"/>
      <c r="C432" s="217"/>
      <c r="D432" s="217"/>
      <c r="E432" s="217"/>
      <c r="F432" s="217"/>
      <c r="G432" s="217"/>
      <c r="H432" s="217"/>
      <c r="I432" s="234"/>
      <c r="J432" s="234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</row>
    <row r="433" spans="1:23" ht="12.75" customHeight="1" x14ac:dyDescent="0.2">
      <c r="A433" s="217"/>
      <c r="B433" s="217"/>
      <c r="C433" s="217"/>
      <c r="D433" s="217"/>
      <c r="E433" s="217"/>
      <c r="F433" s="217"/>
      <c r="G433" s="217"/>
      <c r="H433" s="217"/>
      <c r="I433" s="234"/>
      <c r="J433" s="234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</row>
    <row r="434" spans="1:23" ht="12.75" customHeight="1" x14ac:dyDescent="0.2">
      <c r="A434" s="217"/>
      <c r="B434" s="217"/>
      <c r="C434" s="217"/>
      <c r="D434" s="217"/>
      <c r="E434" s="217"/>
      <c r="F434" s="217"/>
      <c r="G434" s="217"/>
      <c r="H434" s="217"/>
      <c r="I434" s="234"/>
      <c r="J434" s="234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</row>
    <row r="435" spans="1:23" ht="12.75" customHeight="1" x14ac:dyDescent="0.2">
      <c r="A435" s="217"/>
      <c r="B435" s="217"/>
      <c r="C435" s="217"/>
      <c r="D435" s="217"/>
      <c r="E435" s="217"/>
      <c r="F435" s="217"/>
      <c r="G435" s="217"/>
      <c r="H435" s="217"/>
      <c r="I435" s="234"/>
      <c r="J435" s="234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</row>
    <row r="436" spans="1:23" ht="12.75" customHeight="1" x14ac:dyDescent="0.2">
      <c r="A436" s="217"/>
      <c r="B436" s="217"/>
      <c r="C436" s="217"/>
      <c r="D436" s="217"/>
      <c r="E436" s="217"/>
      <c r="F436" s="217"/>
      <c r="G436" s="217"/>
      <c r="H436" s="217"/>
      <c r="I436" s="234"/>
      <c r="J436" s="234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</row>
    <row r="437" spans="1:23" ht="12.75" customHeight="1" x14ac:dyDescent="0.2">
      <c r="A437" s="217"/>
      <c r="B437" s="217"/>
      <c r="C437" s="217"/>
      <c r="D437" s="217"/>
      <c r="E437" s="217"/>
      <c r="F437" s="217"/>
      <c r="G437" s="217"/>
      <c r="H437" s="217"/>
      <c r="I437" s="234"/>
      <c r="J437" s="234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</row>
    <row r="438" spans="1:23" ht="12.75" customHeight="1" x14ac:dyDescent="0.2">
      <c r="A438" s="217"/>
      <c r="B438" s="217"/>
      <c r="C438" s="217"/>
      <c r="D438" s="217"/>
      <c r="E438" s="217"/>
      <c r="F438" s="217"/>
      <c r="G438" s="217"/>
      <c r="H438" s="217"/>
      <c r="I438" s="234"/>
      <c r="J438" s="234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</row>
    <row r="439" spans="1:23" ht="12.75" customHeight="1" x14ac:dyDescent="0.2">
      <c r="A439" s="217"/>
      <c r="B439" s="217"/>
      <c r="C439" s="217"/>
      <c r="D439" s="217"/>
      <c r="E439" s="217"/>
      <c r="F439" s="217"/>
      <c r="G439" s="217"/>
      <c r="H439" s="217"/>
      <c r="I439" s="234"/>
      <c r="J439" s="234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</row>
    <row r="440" spans="1:23" ht="12.75" customHeight="1" x14ac:dyDescent="0.2">
      <c r="A440" s="217"/>
      <c r="B440" s="217"/>
      <c r="C440" s="217"/>
      <c r="D440" s="217"/>
      <c r="E440" s="217"/>
      <c r="F440" s="217"/>
      <c r="G440" s="217"/>
      <c r="H440" s="217"/>
      <c r="I440" s="234"/>
      <c r="J440" s="234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</row>
    <row r="441" spans="1:23" ht="12.75" customHeight="1" x14ac:dyDescent="0.2">
      <c r="A441" s="217"/>
      <c r="B441" s="217"/>
      <c r="C441" s="217"/>
      <c r="D441" s="217"/>
      <c r="E441" s="217"/>
      <c r="F441" s="217"/>
      <c r="G441" s="217"/>
      <c r="H441" s="217"/>
      <c r="I441" s="234"/>
      <c r="J441" s="234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</row>
    <row r="442" spans="1:23" ht="12.75" customHeight="1" x14ac:dyDescent="0.2">
      <c r="A442" s="217"/>
      <c r="B442" s="217"/>
      <c r="C442" s="217"/>
      <c r="D442" s="217"/>
      <c r="E442" s="217"/>
      <c r="F442" s="217"/>
      <c r="G442" s="217"/>
      <c r="H442" s="217"/>
      <c r="I442" s="234"/>
      <c r="J442" s="234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</row>
    <row r="443" spans="1:23" ht="12.75" customHeight="1" x14ac:dyDescent="0.2">
      <c r="A443" s="217"/>
      <c r="B443" s="217"/>
      <c r="C443" s="217"/>
      <c r="D443" s="217"/>
      <c r="E443" s="217"/>
      <c r="F443" s="217"/>
      <c r="G443" s="217"/>
      <c r="H443" s="217"/>
      <c r="I443" s="234"/>
      <c r="J443" s="234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</row>
    <row r="444" spans="1:23" ht="12.75" customHeight="1" x14ac:dyDescent="0.2">
      <c r="A444" s="217"/>
      <c r="B444" s="217"/>
      <c r="C444" s="217"/>
      <c r="D444" s="217"/>
      <c r="E444" s="217"/>
      <c r="F444" s="217"/>
      <c r="G444" s="217"/>
      <c r="H444" s="217"/>
      <c r="I444" s="234"/>
      <c r="J444" s="234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</row>
    <row r="445" spans="1:23" ht="12.75" customHeight="1" x14ac:dyDescent="0.2">
      <c r="A445" s="217"/>
      <c r="B445" s="217"/>
      <c r="C445" s="217"/>
      <c r="D445" s="217"/>
      <c r="E445" s="217"/>
      <c r="F445" s="217"/>
      <c r="G445" s="217"/>
      <c r="H445" s="217"/>
      <c r="I445" s="234"/>
      <c r="J445" s="234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</row>
    <row r="446" spans="1:23" ht="12.75" customHeight="1" x14ac:dyDescent="0.2">
      <c r="A446" s="217"/>
      <c r="B446" s="217"/>
      <c r="C446" s="217"/>
      <c r="D446" s="217"/>
      <c r="E446" s="217"/>
      <c r="F446" s="217"/>
      <c r="G446" s="217"/>
      <c r="H446" s="217"/>
      <c r="I446" s="234"/>
      <c r="J446" s="234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</row>
    <row r="447" spans="1:23" ht="12.75" customHeight="1" x14ac:dyDescent="0.2">
      <c r="A447" s="217"/>
      <c r="B447" s="217"/>
      <c r="C447" s="217"/>
      <c r="D447" s="217"/>
      <c r="E447" s="217"/>
      <c r="F447" s="217"/>
      <c r="G447" s="217"/>
      <c r="H447" s="217"/>
      <c r="I447" s="234"/>
      <c r="J447" s="234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</row>
    <row r="448" spans="1:23" ht="12.75" customHeight="1" x14ac:dyDescent="0.2">
      <c r="A448" s="217"/>
      <c r="B448" s="217"/>
      <c r="C448" s="217"/>
      <c r="D448" s="217"/>
      <c r="E448" s="217"/>
      <c r="F448" s="217"/>
      <c r="G448" s="217"/>
      <c r="H448" s="217"/>
      <c r="I448" s="234"/>
      <c r="J448" s="234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</row>
    <row r="449" spans="1:23" ht="12.75" customHeight="1" x14ac:dyDescent="0.2">
      <c r="A449" s="217"/>
      <c r="B449" s="217"/>
      <c r="C449" s="217"/>
      <c r="D449" s="217"/>
      <c r="E449" s="217"/>
      <c r="F449" s="217"/>
      <c r="G449" s="217"/>
      <c r="H449" s="217"/>
      <c r="I449" s="234"/>
      <c r="J449" s="234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</row>
    <row r="450" spans="1:23" ht="12.75" customHeight="1" x14ac:dyDescent="0.2">
      <c r="A450" s="217"/>
      <c r="B450" s="217"/>
      <c r="C450" s="217"/>
      <c r="D450" s="217"/>
      <c r="E450" s="217"/>
      <c r="F450" s="217"/>
      <c r="G450" s="217"/>
      <c r="H450" s="217"/>
      <c r="I450" s="234"/>
      <c r="J450" s="234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</row>
    <row r="451" spans="1:23" ht="12.75" customHeight="1" x14ac:dyDescent="0.2">
      <c r="A451" s="217"/>
      <c r="B451" s="217"/>
      <c r="C451" s="217"/>
      <c r="D451" s="217"/>
      <c r="E451" s="217"/>
      <c r="F451" s="217"/>
      <c r="G451" s="217"/>
      <c r="H451" s="217"/>
      <c r="I451" s="234"/>
      <c r="J451" s="234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</row>
    <row r="452" spans="1:23" ht="12.75" customHeight="1" x14ac:dyDescent="0.2">
      <c r="A452" s="217"/>
      <c r="B452" s="217"/>
      <c r="C452" s="217"/>
      <c r="D452" s="217"/>
      <c r="E452" s="217"/>
      <c r="F452" s="217"/>
      <c r="G452" s="217"/>
      <c r="H452" s="217"/>
      <c r="I452" s="234"/>
      <c r="J452" s="234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</row>
    <row r="453" spans="1:23" ht="12.75" customHeight="1" x14ac:dyDescent="0.2">
      <c r="A453" s="217"/>
      <c r="B453" s="217"/>
      <c r="C453" s="217"/>
      <c r="D453" s="217"/>
      <c r="E453" s="217"/>
      <c r="F453" s="217"/>
      <c r="G453" s="217"/>
      <c r="H453" s="217"/>
      <c r="I453" s="234"/>
      <c r="J453" s="234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</row>
    <row r="454" spans="1:23" ht="12.75" customHeight="1" x14ac:dyDescent="0.2">
      <c r="A454" s="217"/>
      <c r="B454" s="217"/>
      <c r="C454" s="217"/>
      <c r="D454" s="217"/>
      <c r="E454" s="217"/>
      <c r="F454" s="217"/>
      <c r="G454" s="217"/>
      <c r="H454" s="217"/>
      <c r="I454" s="234"/>
      <c r="J454" s="234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</row>
    <row r="455" spans="1:23" ht="12.75" customHeight="1" x14ac:dyDescent="0.2">
      <c r="A455" s="217"/>
      <c r="B455" s="217"/>
      <c r="C455" s="217"/>
      <c r="D455" s="217"/>
      <c r="E455" s="217"/>
      <c r="F455" s="217"/>
      <c r="G455" s="217"/>
      <c r="H455" s="217"/>
      <c r="I455" s="234"/>
      <c r="J455" s="234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</row>
    <row r="456" spans="1:23" ht="12.75" customHeight="1" x14ac:dyDescent="0.2">
      <c r="A456" s="217"/>
      <c r="B456" s="217"/>
      <c r="C456" s="217"/>
      <c r="D456" s="217"/>
      <c r="E456" s="217"/>
      <c r="F456" s="217"/>
      <c r="G456" s="217"/>
      <c r="H456" s="217"/>
      <c r="I456" s="234"/>
      <c r="J456" s="234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</row>
    <row r="457" spans="1:23" ht="12.75" customHeight="1" x14ac:dyDescent="0.2">
      <c r="A457" s="217"/>
      <c r="B457" s="217"/>
      <c r="C457" s="217"/>
      <c r="D457" s="217"/>
      <c r="E457" s="217"/>
      <c r="F457" s="217"/>
      <c r="G457" s="217"/>
      <c r="H457" s="217"/>
      <c r="I457" s="234"/>
      <c r="J457" s="234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</row>
    <row r="458" spans="1:23" ht="12.75" customHeight="1" x14ac:dyDescent="0.2">
      <c r="A458" s="217"/>
      <c r="B458" s="217"/>
      <c r="C458" s="217"/>
      <c r="D458" s="217"/>
      <c r="E458" s="217"/>
      <c r="F458" s="217"/>
      <c r="G458" s="217"/>
      <c r="H458" s="217"/>
      <c r="I458" s="234"/>
      <c r="J458" s="234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</row>
    <row r="459" spans="1:23" ht="12.75" customHeight="1" x14ac:dyDescent="0.2">
      <c r="A459" s="217"/>
      <c r="B459" s="217"/>
      <c r="C459" s="217"/>
      <c r="D459" s="217"/>
      <c r="E459" s="217"/>
      <c r="F459" s="217"/>
      <c r="G459" s="217"/>
      <c r="H459" s="217"/>
      <c r="I459" s="234"/>
      <c r="J459" s="234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</row>
    <row r="460" spans="1:23" ht="12.75" customHeight="1" x14ac:dyDescent="0.2">
      <c r="A460" s="217"/>
      <c r="B460" s="217"/>
      <c r="C460" s="217"/>
      <c r="D460" s="217"/>
      <c r="E460" s="217"/>
      <c r="F460" s="217"/>
      <c r="G460" s="217"/>
      <c r="H460" s="217"/>
      <c r="I460" s="234"/>
      <c r="J460" s="234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</row>
    <row r="461" spans="1:23" ht="12.75" customHeight="1" x14ac:dyDescent="0.2">
      <c r="A461" s="217"/>
      <c r="B461" s="217"/>
      <c r="C461" s="217"/>
      <c r="D461" s="217"/>
      <c r="E461" s="217"/>
      <c r="F461" s="217"/>
      <c r="G461" s="217"/>
      <c r="H461" s="217"/>
      <c r="I461" s="234"/>
      <c r="J461" s="234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</row>
    <row r="462" spans="1:23" ht="12.75" customHeight="1" x14ac:dyDescent="0.2">
      <c r="A462" s="217"/>
      <c r="B462" s="217"/>
      <c r="C462" s="217"/>
      <c r="D462" s="217"/>
      <c r="E462" s="217"/>
      <c r="F462" s="217"/>
      <c r="G462" s="217"/>
      <c r="H462" s="217"/>
      <c r="I462" s="234"/>
      <c r="J462" s="234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</row>
    <row r="463" spans="1:23" ht="12.75" customHeight="1" x14ac:dyDescent="0.2">
      <c r="A463" s="217"/>
      <c r="B463" s="217"/>
      <c r="C463" s="217"/>
      <c r="D463" s="217"/>
      <c r="E463" s="217"/>
      <c r="F463" s="217"/>
      <c r="G463" s="217"/>
      <c r="H463" s="217"/>
      <c r="I463" s="234"/>
      <c r="J463" s="234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</row>
    <row r="464" spans="1:23" ht="12.75" customHeight="1" x14ac:dyDescent="0.2">
      <c r="A464" s="217"/>
      <c r="B464" s="217"/>
      <c r="C464" s="217"/>
      <c r="D464" s="217"/>
      <c r="E464" s="217"/>
      <c r="F464" s="217"/>
      <c r="G464" s="217"/>
      <c r="H464" s="217"/>
      <c r="I464" s="234"/>
      <c r="J464" s="234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</row>
    <row r="465" spans="1:23" ht="12.75" customHeight="1" x14ac:dyDescent="0.2">
      <c r="A465" s="217"/>
      <c r="B465" s="217"/>
      <c r="C465" s="217"/>
      <c r="D465" s="217"/>
      <c r="E465" s="217"/>
      <c r="F465" s="217"/>
      <c r="G465" s="217"/>
      <c r="H465" s="217"/>
      <c r="I465" s="234"/>
      <c r="J465" s="234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</row>
    <row r="466" spans="1:23" ht="12.75" customHeight="1" x14ac:dyDescent="0.2">
      <c r="A466" s="217"/>
      <c r="B466" s="217"/>
      <c r="C466" s="217"/>
      <c r="D466" s="217"/>
      <c r="E466" s="217"/>
      <c r="F466" s="217"/>
      <c r="G466" s="217"/>
      <c r="H466" s="217"/>
      <c r="I466" s="234"/>
      <c r="J466" s="234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</row>
    <row r="467" spans="1:23" ht="12.75" customHeight="1" x14ac:dyDescent="0.2">
      <c r="A467" s="217"/>
      <c r="B467" s="217"/>
      <c r="C467" s="217"/>
      <c r="D467" s="217"/>
      <c r="E467" s="217"/>
      <c r="F467" s="217"/>
      <c r="G467" s="217"/>
      <c r="H467" s="217"/>
      <c r="I467" s="234"/>
      <c r="J467" s="234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</row>
    <row r="468" spans="1:23" ht="12.75" customHeight="1" x14ac:dyDescent="0.2">
      <c r="A468" s="217"/>
      <c r="B468" s="217"/>
      <c r="C468" s="217"/>
      <c r="D468" s="217"/>
      <c r="E468" s="217"/>
      <c r="F468" s="217"/>
      <c r="G468" s="217"/>
      <c r="H468" s="217"/>
      <c r="I468" s="234"/>
      <c r="J468" s="234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</row>
    <row r="469" spans="1:23" ht="12.75" customHeight="1" x14ac:dyDescent="0.2">
      <c r="A469" s="217"/>
      <c r="B469" s="217"/>
      <c r="C469" s="217"/>
      <c r="D469" s="217"/>
      <c r="E469" s="217"/>
      <c r="F469" s="217"/>
      <c r="G469" s="217"/>
      <c r="H469" s="217"/>
      <c r="I469" s="234"/>
      <c r="J469" s="234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</row>
    <row r="470" spans="1:23" ht="12.75" customHeight="1" x14ac:dyDescent="0.2">
      <c r="A470" s="217"/>
      <c r="B470" s="217"/>
      <c r="C470" s="217"/>
      <c r="D470" s="217"/>
      <c r="E470" s="217"/>
      <c r="F470" s="217"/>
      <c r="G470" s="217"/>
      <c r="H470" s="217"/>
      <c r="I470" s="234"/>
      <c r="J470" s="234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</row>
    <row r="471" spans="1:23" ht="12.75" customHeight="1" x14ac:dyDescent="0.2">
      <c r="A471" s="217"/>
      <c r="B471" s="217"/>
      <c r="C471" s="217"/>
      <c r="D471" s="217"/>
      <c r="E471" s="217"/>
      <c r="F471" s="217"/>
      <c r="G471" s="217"/>
      <c r="H471" s="217"/>
      <c r="I471" s="234"/>
      <c r="J471" s="234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</row>
    <row r="472" spans="1:23" ht="12.75" customHeight="1" x14ac:dyDescent="0.2">
      <c r="A472" s="217"/>
      <c r="B472" s="217"/>
      <c r="C472" s="217"/>
      <c r="D472" s="217"/>
      <c r="E472" s="217"/>
      <c r="F472" s="217"/>
      <c r="G472" s="217"/>
      <c r="H472" s="217"/>
      <c r="I472" s="234"/>
      <c r="J472" s="234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</row>
    <row r="473" spans="1:23" ht="12.75" customHeight="1" x14ac:dyDescent="0.2">
      <c r="A473" s="217"/>
      <c r="B473" s="217"/>
      <c r="C473" s="217"/>
      <c r="D473" s="217"/>
      <c r="E473" s="217"/>
      <c r="F473" s="217"/>
      <c r="G473" s="217"/>
      <c r="H473" s="217"/>
      <c r="I473" s="234"/>
      <c r="J473" s="234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</row>
    <row r="474" spans="1:23" ht="12.75" customHeight="1" x14ac:dyDescent="0.2">
      <c r="A474" s="217"/>
      <c r="B474" s="217"/>
      <c r="C474" s="217"/>
      <c r="D474" s="217"/>
      <c r="E474" s="217"/>
      <c r="F474" s="217"/>
      <c r="G474" s="217"/>
      <c r="H474" s="217"/>
      <c r="I474" s="234"/>
      <c r="J474" s="234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</row>
    <row r="475" spans="1:23" ht="12.75" customHeight="1" x14ac:dyDescent="0.2">
      <c r="A475" s="217"/>
      <c r="B475" s="217"/>
      <c r="C475" s="217"/>
      <c r="D475" s="217"/>
      <c r="E475" s="217"/>
      <c r="F475" s="217"/>
      <c r="G475" s="217"/>
      <c r="H475" s="217"/>
      <c r="I475" s="234"/>
      <c r="J475" s="234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</row>
    <row r="476" spans="1:23" ht="12.75" customHeight="1" x14ac:dyDescent="0.2">
      <c r="A476" s="217"/>
      <c r="B476" s="217"/>
      <c r="C476" s="217"/>
      <c r="D476" s="217"/>
      <c r="E476" s="217"/>
      <c r="F476" s="217"/>
      <c r="G476" s="217"/>
      <c r="H476" s="217"/>
      <c r="I476" s="234"/>
      <c r="J476" s="234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</row>
    <row r="477" spans="1:23" ht="12.75" customHeight="1" x14ac:dyDescent="0.2">
      <c r="A477" s="217"/>
      <c r="B477" s="217"/>
      <c r="C477" s="217"/>
      <c r="D477" s="217"/>
      <c r="E477" s="217"/>
      <c r="F477" s="217"/>
      <c r="G477" s="217"/>
      <c r="H477" s="217"/>
      <c r="I477" s="234"/>
      <c r="J477" s="234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</row>
    <row r="478" spans="1:23" ht="12.75" customHeight="1" x14ac:dyDescent="0.2">
      <c r="A478" s="217"/>
      <c r="B478" s="217"/>
      <c r="C478" s="217"/>
      <c r="D478" s="217"/>
      <c r="E478" s="217"/>
      <c r="F478" s="217"/>
      <c r="G478" s="217"/>
      <c r="H478" s="217"/>
      <c r="I478" s="234"/>
      <c r="J478" s="234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</row>
    <row r="479" spans="1:23" ht="12.75" customHeight="1" x14ac:dyDescent="0.2">
      <c r="A479" s="217"/>
      <c r="B479" s="217"/>
      <c r="C479" s="217"/>
      <c r="D479" s="217"/>
      <c r="E479" s="217"/>
      <c r="F479" s="217"/>
      <c r="G479" s="217"/>
      <c r="H479" s="217"/>
      <c r="I479" s="234"/>
      <c r="J479" s="234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</row>
    <row r="480" spans="1:23" ht="12.75" customHeight="1" x14ac:dyDescent="0.2">
      <c r="A480" s="217"/>
      <c r="B480" s="217"/>
      <c r="C480" s="217"/>
      <c r="D480" s="217"/>
      <c r="E480" s="217"/>
      <c r="F480" s="217"/>
      <c r="G480" s="217"/>
      <c r="H480" s="217"/>
      <c r="I480" s="234"/>
      <c r="J480" s="234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</row>
    <row r="481" spans="1:23" ht="12.75" customHeight="1" x14ac:dyDescent="0.2">
      <c r="A481" s="217"/>
      <c r="B481" s="217"/>
      <c r="C481" s="217"/>
      <c r="D481" s="217"/>
      <c r="E481" s="217"/>
      <c r="F481" s="217"/>
      <c r="G481" s="217"/>
      <c r="H481" s="217"/>
      <c r="I481" s="234"/>
      <c r="J481" s="234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</row>
    <row r="482" spans="1:23" ht="12.75" customHeight="1" x14ac:dyDescent="0.2">
      <c r="A482" s="217"/>
      <c r="B482" s="217"/>
      <c r="C482" s="217"/>
      <c r="D482" s="217"/>
      <c r="E482" s="217"/>
      <c r="F482" s="217"/>
      <c r="G482" s="217"/>
      <c r="H482" s="217"/>
      <c r="I482" s="234"/>
      <c r="J482" s="234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</row>
    <row r="483" spans="1:23" ht="12.75" customHeight="1" x14ac:dyDescent="0.2">
      <c r="A483" s="217"/>
      <c r="B483" s="217"/>
      <c r="C483" s="217"/>
      <c r="D483" s="217"/>
      <c r="E483" s="217"/>
      <c r="F483" s="217"/>
      <c r="G483" s="217"/>
      <c r="H483" s="217"/>
      <c r="I483" s="234"/>
      <c r="J483" s="234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</row>
    <row r="484" spans="1:23" ht="12.75" customHeight="1" x14ac:dyDescent="0.2">
      <c r="A484" s="217"/>
      <c r="B484" s="217"/>
      <c r="C484" s="217"/>
      <c r="D484" s="217"/>
      <c r="E484" s="217"/>
      <c r="F484" s="217"/>
      <c r="G484" s="217"/>
      <c r="H484" s="217"/>
      <c r="I484" s="234"/>
      <c r="J484" s="234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</row>
    <row r="485" spans="1:23" ht="12.75" customHeight="1" x14ac:dyDescent="0.2">
      <c r="A485" s="217"/>
      <c r="B485" s="217"/>
      <c r="C485" s="217"/>
      <c r="D485" s="217"/>
      <c r="E485" s="217"/>
      <c r="F485" s="217"/>
      <c r="G485" s="217"/>
      <c r="H485" s="217"/>
      <c r="I485" s="234"/>
      <c r="J485" s="234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</row>
    <row r="486" spans="1:23" ht="12.75" customHeight="1" x14ac:dyDescent="0.2">
      <c r="A486" s="217"/>
      <c r="B486" s="217"/>
      <c r="C486" s="217"/>
      <c r="D486" s="217"/>
      <c r="E486" s="217"/>
      <c r="F486" s="217"/>
      <c r="G486" s="217"/>
      <c r="H486" s="217"/>
      <c r="I486" s="234"/>
      <c r="J486" s="234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</row>
    <row r="487" spans="1:23" ht="12.75" customHeight="1" x14ac:dyDescent="0.2">
      <c r="A487" s="217"/>
      <c r="B487" s="217"/>
      <c r="C487" s="217"/>
      <c r="D487" s="217"/>
      <c r="E487" s="217"/>
      <c r="F487" s="217"/>
      <c r="G487" s="217"/>
      <c r="H487" s="217"/>
      <c r="I487" s="234"/>
      <c r="J487" s="234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</row>
    <row r="488" spans="1:23" ht="12.75" customHeight="1" x14ac:dyDescent="0.2">
      <c r="A488" s="217"/>
      <c r="B488" s="217"/>
      <c r="C488" s="217"/>
      <c r="D488" s="217"/>
      <c r="E488" s="217"/>
      <c r="F488" s="217"/>
      <c r="G488" s="217"/>
      <c r="H488" s="217"/>
      <c r="I488" s="234"/>
      <c r="J488" s="234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</row>
    <row r="489" spans="1:23" ht="12.75" customHeight="1" x14ac:dyDescent="0.2">
      <c r="A489" s="217"/>
      <c r="B489" s="217"/>
      <c r="C489" s="217"/>
      <c r="D489" s="217"/>
      <c r="E489" s="217"/>
      <c r="F489" s="217"/>
      <c r="G489" s="217"/>
      <c r="H489" s="217"/>
      <c r="I489" s="234"/>
      <c r="J489" s="234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</row>
    <row r="490" spans="1:23" ht="12.75" customHeight="1" x14ac:dyDescent="0.2">
      <c r="A490" s="217"/>
      <c r="B490" s="217"/>
      <c r="C490" s="217"/>
      <c r="D490" s="217"/>
      <c r="E490" s="217"/>
      <c r="F490" s="217"/>
      <c r="G490" s="217"/>
      <c r="H490" s="217"/>
      <c r="I490" s="234"/>
      <c r="J490" s="234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</row>
    <row r="491" spans="1:23" ht="12.75" customHeight="1" x14ac:dyDescent="0.2">
      <c r="A491" s="217"/>
      <c r="B491" s="217"/>
      <c r="C491" s="217"/>
      <c r="D491" s="217"/>
      <c r="E491" s="217"/>
      <c r="F491" s="217"/>
      <c r="G491" s="217"/>
      <c r="H491" s="217"/>
      <c r="I491" s="234"/>
      <c r="J491" s="234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</row>
    <row r="492" spans="1:23" ht="12.75" customHeight="1" x14ac:dyDescent="0.2">
      <c r="A492" s="217"/>
      <c r="B492" s="217"/>
      <c r="C492" s="217"/>
      <c r="D492" s="217"/>
      <c r="E492" s="217"/>
      <c r="F492" s="217"/>
      <c r="G492" s="217"/>
      <c r="H492" s="217"/>
      <c r="I492" s="234"/>
      <c r="J492" s="234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</row>
    <row r="493" spans="1:23" ht="12.75" customHeight="1" x14ac:dyDescent="0.2">
      <c r="A493" s="217"/>
      <c r="B493" s="217"/>
      <c r="C493" s="217"/>
      <c r="D493" s="217"/>
      <c r="E493" s="217"/>
      <c r="F493" s="217"/>
      <c r="G493" s="217"/>
      <c r="H493" s="217"/>
      <c r="I493" s="234"/>
      <c r="J493" s="234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</row>
    <row r="494" spans="1:23" ht="12.75" customHeight="1" x14ac:dyDescent="0.2">
      <c r="A494" s="217"/>
      <c r="B494" s="217"/>
      <c r="C494" s="217"/>
      <c r="D494" s="217"/>
      <c r="E494" s="217"/>
      <c r="F494" s="217"/>
      <c r="G494" s="217"/>
      <c r="H494" s="217"/>
      <c r="I494" s="234"/>
      <c r="J494" s="234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</row>
    <row r="495" spans="1:23" ht="12.75" customHeight="1" x14ac:dyDescent="0.2">
      <c r="A495" s="217"/>
      <c r="B495" s="217"/>
      <c r="C495" s="217"/>
      <c r="D495" s="217"/>
      <c r="E495" s="217"/>
      <c r="F495" s="217"/>
      <c r="G495" s="217"/>
      <c r="H495" s="217"/>
      <c r="I495" s="234"/>
      <c r="J495" s="234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</row>
    <row r="496" spans="1:23" ht="12.75" customHeight="1" x14ac:dyDescent="0.2">
      <c r="A496" s="217"/>
      <c r="B496" s="217"/>
      <c r="C496" s="217"/>
      <c r="D496" s="217"/>
      <c r="E496" s="217"/>
      <c r="F496" s="217"/>
      <c r="G496" s="217"/>
      <c r="H496" s="217"/>
      <c r="I496" s="234"/>
      <c r="J496" s="234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</row>
    <row r="497" spans="1:23" ht="12.75" customHeight="1" x14ac:dyDescent="0.2">
      <c r="A497" s="217"/>
      <c r="B497" s="217"/>
      <c r="C497" s="217"/>
      <c r="D497" s="217"/>
      <c r="E497" s="217"/>
      <c r="F497" s="217"/>
      <c r="G497" s="217"/>
      <c r="H497" s="217"/>
      <c r="I497" s="234"/>
      <c r="J497" s="234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</row>
    <row r="498" spans="1:23" ht="12.75" customHeight="1" x14ac:dyDescent="0.2">
      <c r="A498" s="217"/>
      <c r="B498" s="217"/>
      <c r="C498" s="217"/>
      <c r="D498" s="217"/>
      <c r="E498" s="217"/>
      <c r="F498" s="217"/>
      <c r="G498" s="217"/>
      <c r="H498" s="217"/>
      <c r="I498" s="234"/>
      <c r="J498" s="234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</row>
    <row r="499" spans="1:23" ht="12.75" customHeight="1" x14ac:dyDescent="0.2">
      <c r="A499" s="217"/>
      <c r="B499" s="217"/>
      <c r="C499" s="217"/>
      <c r="D499" s="217"/>
      <c r="E499" s="217"/>
      <c r="F499" s="217"/>
      <c r="G499" s="217"/>
      <c r="H499" s="217"/>
      <c r="I499" s="234"/>
      <c r="J499" s="234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</row>
    <row r="500" spans="1:23" ht="12.75" customHeight="1" x14ac:dyDescent="0.2">
      <c r="A500" s="217"/>
      <c r="B500" s="217"/>
      <c r="C500" s="217"/>
      <c r="D500" s="217"/>
      <c r="E500" s="217"/>
      <c r="F500" s="217"/>
      <c r="G500" s="217"/>
      <c r="H500" s="217"/>
      <c r="I500" s="234"/>
      <c r="J500" s="234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</row>
    <row r="501" spans="1:23" ht="12.75" customHeight="1" x14ac:dyDescent="0.2">
      <c r="A501" s="217"/>
      <c r="B501" s="217"/>
      <c r="C501" s="217"/>
      <c r="D501" s="217"/>
      <c r="E501" s="217"/>
      <c r="F501" s="217"/>
      <c r="G501" s="217"/>
      <c r="H501" s="217"/>
      <c r="I501" s="234"/>
      <c r="J501" s="234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</row>
    <row r="502" spans="1:23" ht="12.75" customHeight="1" x14ac:dyDescent="0.2">
      <c r="A502" s="217"/>
      <c r="B502" s="217"/>
      <c r="C502" s="217"/>
      <c r="D502" s="217"/>
      <c r="E502" s="217"/>
      <c r="F502" s="217"/>
      <c r="G502" s="217"/>
      <c r="H502" s="217"/>
      <c r="I502" s="234"/>
      <c r="J502" s="234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</row>
    <row r="503" spans="1:23" ht="12.75" customHeight="1" x14ac:dyDescent="0.2">
      <c r="A503" s="217"/>
      <c r="B503" s="217"/>
      <c r="C503" s="217"/>
      <c r="D503" s="217"/>
      <c r="E503" s="217"/>
      <c r="F503" s="217"/>
      <c r="G503" s="217"/>
      <c r="H503" s="217"/>
      <c r="I503" s="234"/>
      <c r="J503" s="234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</row>
    <row r="504" spans="1:23" ht="12.75" customHeight="1" x14ac:dyDescent="0.2">
      <c r="A504" s="217"/>
      <c r="B504" s="217"/>
      <c r="C504" s="217"/>
      <c r="D504" s="217"/>
      <c r="E504" s="217"/>
      <c r="F504" s="217"/>
      <c r="G504" s="217"/>
      <c r="H504" s="217"/>
      <c r="I504" s="234"/>
      <c r="J504" s="234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</row>
    <row r="505" spans="1:23" ht="12.75" customHeight="1" x14ac:dyDescent="0.2">
      <c r="A505" s="217"/>
      <c r="B505" s="217"/>
      <c r="C505" s="217"/>
      <c r="D505" s="217"/>
      <c r="E505" s="217"/>
      <c r="F505" s="217"/>
      <c r="G505" s="217"/>
      <c r="H505" s="217"/>
      <c r="I505" s="234"/>
      <c r="J505" s="234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</row>
    <row r="506" spans="1:23" ht="12.75" customHeight="1" x14ac:dyDescent="0.2">
      <c r="A506" s="217"/>
      <c r="B506" s="217"/>
      <c r="C506" s="217"/>
      <c r="D506" s="217"/>
      <c r="E506" s="217"/>
      <c r="F506" s="217"/>
      <c r="G506" s="217"/>
      <c r="H506" s="217"/>
      <c r="I506" s="234"/>
      <c r="J506" s="234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</row>
    <row r="507" spans="1:23" ht="12.75" customHeight="1" x14ac:dyDescent="0.2">
      <c r="A507" s="217"/>
      <c r="B507" s="217"/>
      <c r="C507" s="217"/>
      <c r="D507" s="217"/>
      <c r="E507" s="217"/>
      <c r="F507" s="217"/>
      <c r="G507" s="217"/>
      <c r="H507" s="217"/>
      <c r="I507" s="234"/>
      <c r="J507" s="234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</row>
    <row r="508" spans="1:23" ht="12.75" customHeight="1" x14ac:dyDescent="0.2">
      <c r="A508" s="217"/>
      <c r="B508" s="217"/>
      <c r="C508" s="217"/>
      <c r="D508" s="217"/>
      <c r="E508" s="217"/>
      <c r="F508" s="217"/>
      <c r="G508" s="217"/>
      <c r="H508" s="217"/>
      <c r="I508" s="234"/>
      <c r="J508" s="234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</row>
    <row r="509" spans="1:23" ht="12.75" customHeight="1" x14ac:dyDescent="0.2">
      <c r="A509" s="217"/>
      <c r="B509" s="217"/>
      <c r="C509" s="217"/>
      <c r="D509" s="217"/>
      <c r="E509" s="217"/>
      <c r="F509" s="217"/>
      <c r="G509" s="217"/>
      <c r="H509" s="217"/>
      <c r="I509" s="234"/>
      <c r="J509" s="234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</row>
    <row r="510" spans="1:23" ht="12.75" customHeight="1" x14ac:dyDescent="0.2">
      <c r="A510" s="217"/>
      <c r="B510" s="217"/>
      <c r="C510" s="217"/>
      <c r="D510" s="217"/>
      <c r="E510" s="217"/>
      <c r="F510" s="217"/>
      <c r="G510" s="217"/>
      <c r="H510" s="217"/>
      <c r="I510" s="234"/>
      <c r="J510" s="234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</row>
    <row r="511" spans="1:23" ht="12.75" customHeight="1" x14ac:dyDescent="0.2">
      <c r="A511" s="217"/>
      <c r="B511" s="217"/>
      <c r="C511" s="217"/>
      <c r="D511" s="217"/>
      <c r="E511" s="217"/>
      <c r="F511" s="217"/>
      <c r="G511" s="217"/>
      <c r="H511" s="217"/>
      <c r="I511" s="234"/>
      <c r="J511" s="234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</row>
    <row r="512" spans="1:23" ht="12.75" customHeight="1" x14ac:dyDescent="0.2">
      <c r="A512" s="217"/>
      <c r="B512" s="217"/>
      <c r="C512" s="217"/>
      <c r="D512" s="217"/>
      <c r="E512" s="217"/>
      <c r="F512" s="217"/>
      <c r="G512" s="217"/>
      <c r="H512" s="217"/>
      <c r="I512" s="234"/>
      <c r="J512" s="234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</row>
    <row r="513" spans="1:23" ht="12.75" customHeight="1" x14ac:dyDescent="0.2">
      <c r="A513" s="217"/>
      <c r="B513" s="217"/>
      <c r="C513" s="217"/>
      <c r="D513" s="217"/>
      <c r="E513" s="217"/>
      <c r="F513" s="217"/>
      <c r="G513" s="217"/>
      <c r="H513" s="217"/>
      <c r="I513" s="234"/>
      <c r="J513" s="234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</row>
    <row r="514" spans="1:23" ht="12.75" customHeight="1" x14ac:dyDescent="0.2">
      <c r="A514" s="217"/>
      <c r="B514" s="217"/>
      <c r="C514" s="217"/>
      <c r="D514" s="217"/>
      <c r="E514" s="217"/>
      <c r="F514" s="217"/>
      <c r="G514" s="217"/>
      <c r="H514" s="217"/>
      <c r="I514" s="234"/>
      <c r="J514" s="234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</row>
    <row r="515" spans="1:23" ht="12.75" customHeight="1" x14ac:dyDescent="0.2">
      <c r="A515" s="217"/>
      <c r="B515" s="217"/>
      <c r="C515" s="217"/>
      <c r="D515" s="217"/>
      <c r="E515" s="217"/>
      <c r="F515" s="217"/>
      <c r="G515" s="217"/>
      <c r="H515" s="217"/>
      <c r="I515" s="234"/>
      <c r="J515" s="234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</row>
    <row r="516" spans="1:23" ht="12.75" customHeight="1" x14ac:dyDescent="0.2">
      <c r="A516" s="217"/>
      <c r="B516" s="217"/>
      <c r="C516" s="217"/>
      <c r="D516" s="217"/>
      <c r="E516" s="217"/>
      <c r="F516" s="217"/>
      <c r="G516" s="217"/>
      <c r="H516" s="217"/>
      <c r="I516" s="234"/>
      <c r="J516" s="234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</row>
    <row r="517" spans="1:23" ht="12.75" customHeight="1" x14ac:dyDescent="0.2">
      <c r="A517" s="217"/>
      <c r="B517" s="217"/>
      <c r="C517" s="217"/>
      <c r="D517" s="217"/>
      <c r="E517" s="217"/>
      <c r="F517" s="217"/>
      <c r="G517" s="217"/>
      <c r="H517" s="217"/>
      <c r="I517" s="234"/>
      <c r="J517" s="234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</row>
    <row r="518" spans="1:23" ht="12.75" customHeight="1" x14ac:dyDescent="0.2">
      <c r="A518" s="217"/>
      <c r="B518" s="217"/>
      <c r="C518" s="217"/>
      <c r="D518" s="217"/>
      <c r="E518" s="217"/>
      <c r="F518" s="217"/>
      <c r="G518" s="217"/>
      <c r="H518" s="217"/>
      <c r="I518" s="234"/>
      <c r="J518" s="234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</row>
    <row r="519" spans="1:23" ht="12.75" customHeight="1" x14ac:dyDescent="0.2">
      <c r="A519" s="217"/>
      <c r="B519" s="217"/>
      <c r="C519" s="217"/>
      <c r="D519" s="217"/>
      <c r="E519" s="217"/>
      <c r="F519" s="217"/>
      <c r="G519" s="217"/>
      <c r="H519" s="217"/>
      <c r="I519" s="234"/>
      <c r="J519" s="234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</row>
    <row r="520" spans="1:23" ht="12.75" customHeight="1" x14ac:dyDescent="0.2">
      <c r="A520" s="217"/>
      <c r="B520" s="217"/>
      <c r="C520" s="217"/>
      <c r="D520" s="217"/>
      <c r="E520" s="217"/>
      <c r="F520" s="217"/>
      <c r="G520" s="217"/>
      <c r="H520" s="217"/>
      <c r="I520" s="234"/>
      <c r="J520" s="234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</row>
    <row r="521" spans="1:23" ht="12.75" customHeight="1" x14ac:dyDescent="0.2">
      <c r="A521" s="217"/>
      <c r="B521" s="217"/>
      <c r="C521" s="217"/>
      <c r="D521" s="217"/>
      <c r="E521" s="217"/>
      <c r="F521" s="217"/>
      <c r="G521" s="217"/>
      <c r="H521" s="217"/>
      <c r="I521" s="234"/>
      <c r="J521" s="234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</row>
    <row r="522" spans="1:23" ht="12.75" customHeight="1" x14ac:dyDescent="0.2">
      <c r="A522" s="217"/>
      <c r="B522" s="217"/>
      <c r="C522" s="217"/>
      <c r="D522" s="217"/>
      <c r="E522" s="217"/>
      <c r="F522" s="217"/>
      <c r="G522" s="217"/>
      <c r="H522" s="217"/>
      <c r="I522" s="234"/>
      <c r="J522" s="234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</row>
    <row r="523" spans="1:23" ht="12.75" customHeight="1" x14ac:dyDescent="0.2">
      <c r="A523" s="217"/>
      <c r="B523" s="217"/>
      <c r="C523" s="217"/>
      <c r="D523" s="217"/>
      <c r="E523" s="217"/>
      <c r="F523" s="217"/>
      <c r="G523" s="217"/>
      <c r="H523" s="217"/>
      <c r="I523" s="234"/>
      <c r="J523" s="234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</row>
    <row r="524" spans="1:23" ht="12.75" customHeight="1" x14ac:dyDescent="0.2">
      <c r="A524" s="217"/>
      <c r="B524" s="217"/>
      <c r="C524" s="217"/>
      <c r="D524" s="217"/>
      <c r="E524" s="217"/>
      <c r="F524" s="217"/>
      <c r="G524" s="217"/>
      <c r="H524" s="217"/>
      <c r="I524" s="234"/>
      <c r="J524" s="234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</row>
    <row r="525" spans="1:23" ht="12.75" customHeight="1" x14ac:dyDescent="0.2">
      <c r="A525" s="217"/>
      <c r="B525" s="217"/>
      <c r="C525" s="217"/>
      <c r="D525" s="217"/>
      <c r="E525" s="217"/>
      <c r="F525" s="217"/>
      <c r="G525" s="217"/>
      <c r="H525" s="217"/>
      <c r="I525" s="234"/>
      <c r="J525" s="234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</row>
    <row r="526" spans="1:23" ht="12.75" customHeight="1" x14ac:dyDescent="0.2">
      <c r="A526" s="217"/>
      <c r="B526" s="217"/>
      <c r="C526" s="217"/>
      <c r="D526" s="217"/>
      <c r="E526" s="217"/>
      <c r="F526" s="217"/>
      <c r="G526" s="217"/>
      <c r="H526" s="217"/>
      <c r="I526" s="234"/>
      <c r="J526" s="234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</row>
    <row r="527" spans="1:23" ht="12.75" customHeight="1" x14ac:dyDescent="0.2">
      <c r="A527" s="217"/>
      <c r="B527" s="217"/>
      <c r="C527" s="217"/>
      <c r="D527" s="217"/>
      <c r="E527" s="217"/>
      <c r="F527" s="217"/>
      <c r="G527" s="217"/>
      <c r="H527" s="217"/>
      <c r="I527" s="234"/>
      <c r="J527" s="234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</row>
    <row r="528" spans="1:23" ht="12.75" customHeight="1" x14ac:dyDescent="0.2">
      <c r="A528" s="217"/>
      <c r="B528" s="217"/>
      <c r="C528" s="217"/>
      <c r="D528" s="217"/>
      <c r="E528" s="217"/>
      <c r="F528" s="217"/>
      <c r="G528" s="217"/>
      <c r="H528" s="217"/>
      <c r="I528" s="234"/>
      <c r="J528" s="234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</row>
    <row r="529" spans="1:23" ht="12.75" customHeight="1" x14ac:dyDescent="0.2">
      <c r="A529" s="217"/>
      <c r="B529" s="217"/>
      <c r="C529" s="217"/>
      <c r="D529" s="217"/>
      <c r="E529" s="217"/>
      <c r="F529" s="217"/>
      <c r="G529" s="217"/>
      <c r="H529" s="217"/>
      <c r="I529" s="234"/>
      <c r="J529" s="234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</row>
    <row r="530" spans="1:23" ht="12.75" customHeight="1" x14ac:dyDescent="0.2">
      <c r="A530" s="217"/>
      <c r="B530" s="217"/>
      <c r="C530" s="217"/>
      <c r="D530" s="217"/>
      <c r="E530" s="217"/>
      <c r="F530" s="217"/>
      <c r="G530" s="217"/>
      <c r="H530" s="217"/>
      <c r="I530" s="234"/>
      <c r="J530" s="234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</row>
    <row r="531" spans="1:23" ht="12.75" customHeight="1" x14ac:dyDescent="0.2">
      <c r="A531" s="217"/>
      <c r="B531" s="217"/>
      <c r="C531" s="217"/>
      <c r="D531" s="217"/>
      <c r="E531" s="217"/>
      <c r="F531" s="217"/>
      <c r="G531" s="217"/>
      <c r="H531" s="217"/>
      <c r="I531" s="234"/>
      <c r="J531" s="234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</row>
    <row r="532" spans="1:23" ht="12.75" customHeight="1" x14ac:dyDescent="0.2">
      <c r="A532" s="217"/>
      <c r="B532" s="217"/>
      <c r="C532" s="217"/>
      <c r="D532" s="217"/>
      <c r="E532" s="217"/>
      <c r="F532" s="217"/>
      <c r="G532" s="217"/>
      <c r="H532" s="217"/>
      <c r="I532" s="234"/>
      <c r="J532" s="234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</row>
    <row r="533" spans="1:23" ht="12.75" customHeight="1" x14ac:dyDescent="0.2">
      <c r="A533" s="217"/>
      <c r="B533" s="217"/>
      <c r="C533" s="217"/>
      <c r="D533" s="217"/>
      <c r="E533" s="217"/>
      <c r="F533" s="217"/>
      <c r="G533" s="217"/>
      <c r="H533" s="217"/>
      <c r="I533" s="234"/>
      <c r="J533" s="234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</row>
    <row r="534" spans="1:23" ht="12.75" customHeight="1" x14ac:dyDescent="0.2">
      <c r="A534" s="217"/>
      <c r="B534" s="217"/>
      <c r="C534" s="217"/>
      <c r="D534" s="217"/>
      <c r="E534" s="217"/>
      <c r="F534" s="217"/>
      <c r="G534" s="217"/>
      <c r="H534" s="217"/>
      <c r="I534" s="234"/>
      <c r="J534" s="234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</row>
    <row r="535" spans="1:23" ht="12.75" customHeight="1" x14ac:dyDescent="0.2">
      <c r="A535" s="217"/>
      <c r="B535" s="217"/>
      <c r="C535" s="217"/>
      <c r="D535" s="217"/>
      <c r="E535" s="217"/>
      <c r="F535" s="217"/>
      <c r="G535" s="217"/>
      <c r="H535" s="217"/>
      <c r="I535" s="234"/>
      <c r="J535" s="234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</row>
    <row r="536" spans="1:23" ht="12.75" customHeight="1" x14ac:dyDescent="0.2">
      <c r="A536" s="217"/>
      <c r="B536" s="217"/>
      <c r="C536" s="217"/>
      <c r="D536" s="217"/>
      <c r="E536" s="217"/>
      <c r="F536" s="217"/>
      <c r="G536" s="217"/>
      <c r="H536" s="217"/>
      <c r="I536" s="234"/>
      <c r="J536" s="234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</row>
    <row r="537" spans="1:23" ht="12.75" customHeight="1" x14ac:dyDescent="0.2">
      <c r="A537" s="217"/>
      <c r="B537" s="217"/>
      <c r="C537" s="217"/>
      <c r="D537" s="217"/>
      <c r="E537" s="217"/>
      <c r="F537" s="217"/>
      <c r="G537" s="217"/>
      <c r="H537" s="217"/>
      <c r="I537" s="234"/>
      <c r="J537" s="234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</row>
    <row r="538" spans="1:23" ht="12.75" customHeight="1" x14ac:dyDescent="0.2">
      <c r="A538" s="217"/>
      <c r="B538" s="217"/>
      <c r="C538" s="217"/>
      <c r="D538" s="217"/>
      <c r="E538" s="217"/>
      <c r="F538" s="217"/>
      <c r="G538" s="217"/>
      <c r="H538" s="217"/>
      <c r="I538" s="234"/>
      <c r="J538" s="234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</row>
    <row r="539" spans="1:23" ht="12.75" customHeight="1" x14ac:dyDescent="0.2">
      <c r="A539" s="217"/>
      <c r="B539" s="217"/>
      <c r="C539" s="217"/>
      <c r="D539" s="217"/>
      <c r="E539" s="217"/>
      <c r="F539" s="217"/>
      <c r="G539" s="217"/>
      <c r="H539" s="217"/>
      <c r="I539" s="234"/>
      <c r="J539" s="234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</row>
    <row r="540" spans="1:23" ht="12.75" customHeight="1" x14ac:dyDescent="0.2">
      <c r="A540" s="217"/>
      <c r="B540" s="217"/>
      <c r="C540" s="217"/>
      <c r="D540" s="217"/>
      <c r="E540" s="217"/>
      <c r="F540" s="217"/>
      <c r="G540" s="217"/>
      <c r="H540" s="217"/>
      <c r="I540" s="234"/>
      <c r="J540" s="234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</row>
    <row r="541" spans="1:23" ht="12.75" customHeight="1" x14ac:dyDescent="0.2">
      <c r="A541" s="217"/>
      <c r="B541" s="217"/>
      <c r="C541" s="217"/>
      <c r="D541" s="217"/>
      <c r="E541" s="217"/>
      <c r="F541" s="217"/>
      <c r="G541" s="217"/>
      <c r="H541" s="217"/>
      <c r="I541" s="234"/>
      <c r="J541" s="234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</row>
    <row r="542" spans="1:23" ht="12.75" customHeight="1" x14ac:dyDescent="0.2">
      <c r="A542" s="217"/>
      <c r="B542" s="217"/>
      <c r="C542" s="217"/>
      <c r="D542" s="217"/>
      <c r="E542" s="217"/>
      <c r="F542" s="217"/>
      <c r="G542" s="217"/>
      <c r="H542" s="217"/>
      <c r="I542" s="234"/>
      <c r="J542" s="234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</row>
    <row r="543" spans="1:23" ht="12.75" customHeight="1" x14ac:dyDescent="0.2">
      <c r="A543" s="217"/>
      <c r="B543" s="217"/>
      <c r="C543" s="217"/>
      <c r="D543" s="217"/>
      <c r="E543" s="217"/>
      <c r="F543" s="217"/>
      <c r="G543" s="217"/>
      <c r="H543" s="217"/>
      <c r="I543" s="234"/>
      <c r="J543" s="234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</row>
    <row r="544" spans="1:23" ht="12.75" customHeight="1" x14ac:dyDescent="0.2">
      <c r="A544" s="217"/>
      <c r="B544" s="217"/>
      <c r="C544" s="217"/>
      <c r="D544" s="217"/>
      <c r="E544" s="217"/>
      <c r="F544" s="217"/>
      <c r="G544" s="217"/>
      <c r="H544" s="217"/>
      <c r="I544" s="234"/>
      <c r="J544" s="234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</row>
    <row r="545" spans="1:23" ht="12.75" customHeight="1" x14ac:dyDescent="0.2">
      <c r="A545" s="217"/>
      <c r="B545" s="217"/>
      <c r="C545" s="217"/>
      <c r="D545" s="217"/>
      <c r="E545" s="217"/>
      <c r="F545" s="217"/>
      <c r="G545" s="217"/>
      <c r="H545" s="217"/>
      <c r="I545" s="234"/>
      <c r="J545" s="234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</row>
    <row r="546" spans="1:23" ht="12.75" customHeight="1" x14ac:dyDescent="0.2">
      <c r="A546" s="217"/>
      <c r="B546" s="217"/>
      <c r="C546" s="217"/>
      <c r="D546" s="217"/>
      <c r="E546" s="217"/>
      <c r="F546" s="217"/>
      <c r="G546" s="217"/>
      <c r="H546" s="217"/>
      <c r="I546" s="234"/>
      <c r="J546" s="234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</row>
    <row r="547" spans="1:23" ht="12.75" customHeight="1" x14ac:dyDescent="0.2">
      <c r="A547" s="217"/>
      <c r="B547" s="217"/>
      <c r="C547" s="217"/>
      <c r="D547" s="217"/>
      <c r="E547" s="217"/>
      <c r="F547" s="217"/>
      <c r="G547" s="217"/>
      <c r="H547" s="217"/>
      <c r="I547" s="234"/>
      <c r="J547" s="234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</row>
    <row r="548" spans="1:23" ht="12.75" customHeight="1" x14ac:dyDescent="0.2">
      <c r="A548" s="217"/>
      <c r="B548" s="217"/>
      <c r="C548" s="217"/>
      <c r="D548" s="217"/>
      <c r="E548" s="217"/>
      <c r="F548" s="217"/>
      <c r="G548" s="217"/>
      <c r="H548" s="217"/>
      <c r="I548" s="234"/>
      <c r="J548" s="234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</row>
    <row r="549" spans="1:23" ht="12.75" customHeight="1" x14ac:dyDescent="0.2">
      <c r="A549" s="217"/>
      <c r="B549" s="217"/>
      <c r="C549" s="217"/>
      <c r="D549" s="217"/>
      <c r="E549" s="217"/>
      <c r="F549" s="217"/>
      <c r="G549" s="217"/>
      <c r="H549" s="217"/>
      <c r="I549" s="234"/>
      <c r="J549" s="234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</row>
    <row r="550" spans="1:23" ht="12.75" customHeight="1" x14ac:dyDescent="0.2">
      <c r="A550" s="217"/>
      <c r="B550" s="217"/>
      <c r="C550" s="217"/>
      <c r="D550" s="217"/>
      <c r="E550" s="217"/>
      <c r="F550" s="217"/>
      <c r="G550" s="217"/>
      <c r="H550" s="217"/>
      <c r="I550" s="234"/>
      <c r="J550" s="234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</row>
    <row r="551" spans="1:23" ht="12.75" customHeight="1" x14ac:dyDescent="0.2">
      <c r="A551" s="217"/>
      <c r="B551" s="217"/>
      <c r="C551" s="217"/>
      <c r="D551" s="217"/>
      <c r="E551" s="217"/>
      <c r="F551" s="217"/>
      <c r="G551" s="217"/>
      <c r="H551" s="217"/>
      <c r="I551" s="234"/>
      <c r="J551" s="234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</row>
    <row r="552" spans="1:23" ht="12.75" customHeight="1" x14ac:dyDescent="0.2">
      <c r="A552" s="217"/>
      <c r="B552" s="217"/>
      <c r="C552" s="217"/>
      <c r="D552" s="217"/>
      <c r="E552" s="217"/>
      <c r="F552" s="217"/>
      <c r="G552" s="217"/>
      <c r="H552" s="217"/>
      <c r="I552" s="234"/>
      <c r="J552" s="234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</row>
    <row r="553" spans="1:23" ht="12.75" customHeight="1" x14ac:dyDescent="0.2">
      <c r="A553" s="217"/>
      <c r="B553" s="217"/>
      <c r="C553" s="217"/>
      <c r="D553" s="217"/>
      <c r="E553" s="217"/>
      <c r="F553" s="217"/>
      <c r="G553" s="217"/>
      <c r="H553" s="217"/>
      <c r="I553" s="234"/>
      <c r="J553" s="234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</row>
    <row r="554" spans="1:23" ht="12.75" customHeight="1" x14ac:dyDescent="0.2">
      <c r="A554" s="217"/>
      <c r="B554" s="217"/>
      <c r="C554" s="217"/>
      <c r="D554" s="217"/>
      <c r="E554" s="217"/>
      <c r="F554" s="217"/>
      <c r="G554" s="217"/>
      <c r="H554" s="217"/>
      <c r="I554" s="234"/>
      <c r="J554" s="234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</row>
    <row r="555" spans="1:23" ht="12.75" customHeight="1" x14ac:dyDescent="0.2">
      <c r="A555" s="217"/>
      <c r="B555" s="217"/>
      <c r="C555" s="217"/>
      <c r="D555" s="217"/>
      <c r="E555" s="217"/>
      <c r="F555" s="217"/>
      <c r="G555" s="217"/>
      <c r="H555" s="217"/>
      <c r="I555" s="234"/>
      <c r="J555" s="234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</row>
    <row r="556" spans="1:23" ht="12.75" customHeight="1" x14ac:dyDescent="0.2">
      <c r="A556" s="217"/>
      <c r="B556" s="217"/>
      <c r="C556" s="217"/>
      <c r="D556" s="217"/>
      <c r="E556" s="217"/>
      <c r="F556" s="217"/>
      <c r="G556" s="217"/>
      <c r="H556" s="217"/>
      <c r="I556" s="234"/>
      <c r="J556" s="234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</row>
    <row r="557" spans="1:23" ht="12.75" customHeight="1" x14ac:dyDescent="0.2">
      <c r="A557" s="217"/>
      <c r="B557" s="217"/>
      <c r="C557" s="217"/>
      <c r="D557" s="217"/>
      <c r="E557" s="217"/>
      <c r="F557" s="217"/>
      <c r="G557" s="217"/>
      <c r="H557" s="217"/>
      <c r="I557" s="234"/>
      <c r="J557" s="234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</row>
    <row r="558" spans="1:23" ht="12.75" customHeight="1" x14ac:dyDescent="0.2">
      <c r="A558" s="217"/>
      <c r="B558" s="217"/>
      <c r="C558" s="217"/>
      <c r="D558" s="217"/>
      <c r="E558" s="217"/>
      <c r="F558" s="217"/>
      <c r="G558" s="217"/>
      <c r="H558" s="217"/>
      <c r="I558" s="234"/>
      <c r="J558" s="234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</row>
    <row r="559" spans="1:23" ht="12.75" customHeight="1" x14ac:dyDescent="0.2">
      <c r="A559" s="217"/>
      <c r="B559" s="217"/>
      <c r="C559" s="217"/>
      <c r="D559" s="217"/>
      <c r="E559" s="217"/>
      <c r="F559" s="217"/>
      <c r="G559" s="217"/>
      <c r="H559" s="217"/>
      <c r="I559" s="234"/>
      <c r="J559" s="234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</row>
    <row r="560" spans="1:23" ht="12.75" customHeight="1" x14ac:dyDescent="0.2">
      <c r="A560" s="217"/>
      <c r="B560" s="217"/>
      <c r="C560" s="217"/>
      <c r="D560" s="217"/>
      <c r="E560" s="217"/>
      <c r="F560" s="217"/>
      <c r="G560" s="217"/>
      <c r="H560" s="217"/>
      <c r="I560" s="234"/>
      <c r="J560" s="234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</row>
    <row r="561" spans="1:23" ht="12.75" customHeight="1" x14ac:dyDescent="0.2">
      <c r="A561" s="217"/>
      <c r="B561" s="217"/>
      <c r="C561" s="217"/>
      <c r="D561" s="217"/>
      <c r="E561" s="217"/>
      <c r="F561" s="217"/>
      <c r="G561" s="217"/>
      <c r="H561" s="217"/>
      <c r="I561" s="234"/>
      <c r="J561" s="234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</row>
    <row r="562" spans="1:23" ht="12.75" customHeight="1" x14ac:dyDescent="0.2">
      <c r="A562" s="217"/>
      <c r="B562" s="217"/>
      <c r="C562" s="217"/>
      <c r="D562" s="217"/>
      <c r="E562" s="217"/>
      <c r="F562" s="217"/>
      <c r="G562" s="217"/>
      <c r="H562" s="217"/>
      <c r="I562" s="234"/>
      <c r="J562" s="234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</row>
    <row r="563" spans="1:23" ht="12.75" customHeight="1" x14ac:dyDescent="0.2">
      <c r="A563" s="217"/>
      <c r="B563" s="217"/>
      <c r="C563" s="217"/>
      <c r="D563" s="217"/>
      <c r="E563" s="217"/>
      <c r="F563" s="217"/>
      <c r="G563" s="217"/>
      <c r="H563" s="217"/>
      <c r="I563" s="234"/>
      <c r="J563" s="234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</row>
    <row r="564" spans="1:23" ht="12.75" customHeight="1" x14ac:dyDescent="0.2">
      <c r="A564" s="217"/>
      <c r="B564" s="217"/>
      <c r="C564" s="217"/>
      <c r="D564" s="217"/>
      <c r="E564" s="217"/>
      <c r="F564" s="217"/>
      <c r="G564" s="217"/>
      <c r="H564" s="217"/>
      <c r="I564" s="234"/>
      <c r="J564" s="234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</row>
    <row r="565" spans="1:23" ht="12.75" customHeight="1" x14ac:dyDescent="0.2">
      <c r="A565" s="217"/>
      <c r="B565" s="217"/>
      <c r="C565" s="217"/>
      <c r="D565" s="217"/>
      <c r="E565" s="217"/>
      <c r="F565" s="217"/>
      <c r="G565" s="217"/>
      <c r="H565" s="217"/>
      <c r="I565" s="234"/>
      <c r="J565" s="234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</row>
    <row r="566" spans="1:23" ht="12.75" customHeight="1" x14ac:dyDescent="0.2">
      <c r="A566" s="217"/>
      <c r="B566" s="217"/>
      <c r="C566" s="217"/>
      <c r="D566" s="217"/>
      <c r="E566" s="217"/>
      <c r="F566" s="217"/>
      <c r="G566" s="217"/>
      <c r="H566" s="217"/>
      <c r="I566" s="234"/>
      <c r="J566" s="234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</row>
    <row r="567" spans="1:23" ht="12.75" customHeight="1" x14ac:dyDescent="0.2">
      <c r="A567" s="217"/>
      <c r="B567" s="217"/>
      <c r="C567" s="217"/>
      <c r="D567" s="217"/>
      <c r="E567" s="217"/>
      <c r="F567" s="217"/>
      <c r="G567" s="217"/>
      <c r="H567" s="217"/>
      <c r="I567" s="234"/>
      <c r="J567" s="234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</row>
    <row r="568" spans="1:23" ht="12.75" customHeight="1" x14ac:dyDescent="0.2">
      <c r="A568" s="217"/>
      <c r="B568" s="217"/>
      <c r="C568" s="217"/>
      <c r="D568" s="217"/>
      <c r="E568" s="217"/>
      <c r="F568" s="217"/>
      <c r="G568" s="217"/>
      <c r="H568" s="217"/>
      <c r="I568" s="234"/>
      <c r="J568" s="234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</row>
    <row r="569" spans="1:23" ht="12.75" customHeight="1" x14ac:dyDescent="0.2">
      <c r="A569" s="217"/>
      <c r="B569" s="217"/>
      <c r="C569" s="217"/>
      <c r="D569" s="217"/>
      <c r="E569" s="217"/>
      <c r="F569" s="217"/>
      <c r="G569" s="217"/>
      <c r="H569" s="217"/>
      <c r="I569" s="234"/>
      <c r="J569" s="234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</row>
    <row r="570" spans="1:23" ht="12.75" customHeight="1" x14ac:dyDescent="0.2">
      <c r="A570" s="217"/>
      <c r="B570" s="217"/>
      <c r="C570" s="217"/>
      <c r="D570" s="217"/>
      <c r="E570" s="217"/>
      <c r="F570" s="217"/>
      <c r="G570" s="217"/>
      <c r="H570" s="217"/>
      <c r="I570" s="234"/>
      <c r="J570" s="234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</row>
    <row r="571" spans="1:23" ht="12.75" customHeight="1" x14ac:dyDescent="0.2">
      <c r="A571" s="217"/>
      <c r="B571" s="217"/>
      <c r="C571" s="217"/>
      <c r="D571" s="217"/>
      <c r="E571" s="217"/>
      <c r="F571" s="217"/>
      <c r="G571" s="217"/>
      <c r="H571" s="217"/>
      <c r="I571" s="234"/>
      <c r="J571" s="234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</row>
    <row r="572" spans="1:23" ht="12.75" customHeight="1" x14ac:dyDescent="0.2">
      <c r="A572" s="217"/>
      <c r="B572" s="217"/>
      <c r="C572" s="217"/>
      <c r="D572" s="217"/>
      <c r="E572" s="217"/>
      <c r="F572" s="217"/>
      <c r="G572" s="217"/>
      <c r="H572" s="217"/>
      <c r="I572" s="234"/>
      <c r="J572" s="234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</row>
    <row r="573" spans="1:23" ht="12.75" customHeight="1" x14ac:dyDescent="0.2">
      <c r="A573" s="217"/>
      <c r="B573" s="217"/>
      <c r="C573" s="217"/>
      <c r="D573" s="217"/>
      <c r="E573" s="217"/>
      <c r="F573" s="217"/>
      <c r="G573" s="217"/>
      <c r="H573" s="217"/>
      <c r="I573" s="234"/>
      <c r="J573" s="234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</row>
    <row r="574" spans="1:23" ht="12.75" customHeight="1" x14ac:dyDescent="0.2">
      <c r="A574" s="217"/>
      <c r="B574" s="217"/>
      <c r="C574" s="217"/>
      <c r="D574" s="217"/>
      <c r="E574" s="217"/>
      <c r="F574" s="217"/>
      <c r="G574" s="217"/>
      <c r="H574" s="217"/>
      <c r="I574" s="234"/>
      <c r="J574" s="234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</row>
    <row r="575" spans="1:23" ht="12.75" customHeight="1" x14ac:dyDescent="0.2">
      <c r="A575" s="217"/>
      <c r="B575" s="217"/>
      <c r="C575" s="217"/>
      <c r="D575" s="217"/>
      <c r="E575" s="217"/>
      <c r="F575" s="217"/>
      <c r="G575" s="217"/>
      <c r="H575" s="217"/>
      <c r="I575" s="234"/>
      <c r="J575" s="234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</row>
    <row r="576" spans="1:23" ht="12.75" customHeight="1" x14ac:dyDescent="0.2">
      <c r="A576" s="217"/>
      <c r="B576" s="217"/>
      <c r="C576" s="217"/>
      <c r="D576" s="217"/>
      <c r="E576" s="217"/>
      <c r="F576" s="217"/>
      <c r="G576" s="217"/>
      <c r="H576" s="217"/>
      <c r="I576" s="234"/>
      <c r="J576" s="234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</row>
    <row r="577" spans="1:23" ht="12.75" customHeight="1" x14ac:dyDescent="0.2">
      <c r="A577" s="217"/>
      <c r="B577" s="217"/>
      <c r="C577" s="217"/>
      <c r="D577" s="217"/>
      <c r="E577" s="217"/>
      <c r="F577" s="217"/>
      <c r="G577" s="217"/>
      <c r="H577" s="217"/>
      <c r="I577" s="234"/>
      <c r="J577" s="234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</row>
    <row r="578" spans="1:23" ht="12.75" customHeight="1" x14ac:dyDescent="0.2">
      <c r="A578" s="217"/>
      <c r="B578" s="217"/>
      <c r="C578" s="217"/>
      <c r="D578" s="217"/>
      <c r="E578" s="217"/>
      <c r="F578" s="217"/>
      <c r="G578" s="217"/>
      <c r="H578" s="217"/>
      <c r="I578" s="234"/>
      <c r="J578" s="234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</row>
    <row r="579" spans="1:23" ht="12.75" customHeight="1" x14ac:dyDescent="0.2">
      <c r="A579" s="217"/>
      <c r="B579" s="217"/>
      <c r="C579" s="217"/>
      <c r="D579" s="217"/>
      <c r="E579" s="217"/>
      <c r="F579" s="217"/>
      <c r="G579" s="217"/>
      <c r="H579" s="217"/>
      <c r="I579" s="234"/>
      <c r="J579" s="234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</row>
    <row r="580" spans="1:23" ht="12.75" customHeight="1" x14ac:dyDescent="0.2">
      <c r="A580" s="217"/>
      <c r="B580" s="217"/>
      <c r="C580" s="217"/>
      <c r="D580" s="217"/>
      <c r="E580" s="217"/>
      <c r="F580" s="217"/>
      <c r="G580" s="217"/>
      <c r="H580" s="217"/>
      <c r="I580" s="234"/>
      <c r="J580" s="234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</row>
    <row r="581" spans="1:23" ht="12.75" customHeight="1" x14ac:dyDescent="0.2">
      <c r="A581" s="217"/>
      <c r="B581" s="217"/>
      <c r="C581" s="217"/>
      <c r="D581" s="217"/>
      <c r="E581" s="217"/>
      <c r="F581" s="217"/>
      <c r="G581" s="217"/>
      <c r="H581" s="217"/>
      <c r="I581" s="234"/>
      <c r="J581" s="234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</row>
    <row r="582" spans="1:23" ht="12.75" customHeight="1" x14ac:dyDescent="0.2">
      <c r="A582" s="217"/>
      <c r="B582" s="217"/>
      <c r="C582" s="217"/>
      <c r="D582" s="217"/>
      <c r="E582" s="217"/>
      <c r="F582" s="217"/>
      <c r="G582" s="217"/>
      <c r="H582" s="217"/>
      <c r="I582" s="234"/>
      <c r="J582" s="234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</row>
    <row r="583" spans="1:23" ht="12.75" customHeight="1" x14ac:dyDescent="0.2">
      <c r="A583" s="217"/>
      <c r="B583" s="217"/>
      <c r="C583" s="217"/>
      <c r="D583" s="217"/>
      <c r="E583" s="217"/>
      <c r="F583" s="217"/>
      <c r="G583" s="217"/>
      <c r="H583" s="217"/>
      <c r="I583" s="234"/>
      <c r="J583" s="234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</row>
    <row r="584" spans="1:23" ht="12.75" customHeight="1" x14ac:dyDescent="0.2">
      <c r="A584" s="217"/>
      <c r="B584" s="217"/>
      <c r="C584" s="217"/>
      <c r="D584" s="217"/>
      <c r="E584" s="217"/>
      <c r="F584" s="217"/>
      <c r="G584" s="217"/>
      <c r="H584" s="217"/>
      <c r="I584" s="234"/>
      <c r="J584" s="234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</row>
    <row r="585" spans="1:23" ht="12.75" customHeight="1" x14ac:dyDescent="0.2">
      <c r="A585" s="217"/>
      <c r="B585" s="217"/>
      <c r="C585" s="217"/>
      <c r="D585" s="217"/>
      <c r="E585" s="217"/>
      <c r="F585" s="217"/>
      <c r="G585" s="217"/>
      <c r="H585" s="217"/>
      <c r="I585" s="234"/>
      <c r="J585" s="234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</row>
    <row r="586" spans="1:23" ht="12.75" customHeight="1" x14ac:dyDescent="0.2">
      <c r="A586" s="217"/>
      <c r="B586" s="217"/>
      <c r="C586" s="217"/>
      <c r="D586" s="217"/>
      <c r="E586" s="217"/>
      <c r="F586" s="217"/>
      <c r="G586" s="217"/>
      <c r="H586" s="217"/>
      <c r="I586" s="234"/>
      <c r="J586" s="234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</row>
    <row r="587" spans="1:23" ht="12.75" customHeight="1" x14ac:dyDescent="0.2">
      <c r="A587" s="217"/>
      <c r="B587" s="217"/>
      <c r="C587" s="217"/>
      <c r="D587" s="217"/>
      <c r="E587" s="217"/>
      <c r="F587" s="217"/>
      <c r="G587" s="217"/>
      <c r="H587" s="217"/>
      <c r="I587" s="234"/>
      <c r="J587" s="234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</row>
    <row r="588" spans="1:23" ht="12.75" customHeight="1" x14ac:dyDescent="0.2">
      <c r="A588" s="217"/>
      <c r="B588" s="217"/>
      <c r="C588" s="217"/>
      <c r="D588" s="217"/>
      <c r="E588" s="217"/>
      <c r="F588" s="217"/>
      <c r="G588" s="217"/>
      <c r="H588" s="217"/>
      <c r="I588" s="234"/>
      <c r="J588" s="234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</row>
    <row r="589" spans="1:23" ht="12.75" customHeight="1" x14ac:dyDescent="0.2">
      <c r="A589" s="217"/>
      <c r="B589" s="217"/>
      <c r="C589" s="217"/>
      <c r="D589" s="217"/>
      <c r="E589" s="217"/>
      <c r="F589" s="217"/>
      <c r="G589" s="217"/>
      <c r="H589" s="217"/>
      <c r="I589" s="234"/>
      <c r="J589" s="234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</row>
    <row r="590" spans="1:23" ht="12.75" customHeight="1" x14ac:dyDescent="0.2">
      <c r="A590" s="217"/>
      <c r="B590" s="217"/>
      <c r="C590" s="217"/>
      <c r="D590" s="217"/>
      <c r="E590" s="217"/>
      <c r="F590" s="217"/>
      <c r="G590" s="217"/>
      <c r="H590" s="217"/>
      <c r="I590" s="234"/>
      <c r="J590" s="234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</row>
    <row r="591" spans="1:23" ht="12.75" customHeight="1" x14ac:dyDescent="0.2">
      <c r="A591" s="217"/>
      <c r="B591" s="217"/>
      <c r="C591" s="217"/>
      <c r="D591" s="217"/>
      <c r="E591" s="217"/>
      <c r="F591" s="217"/>
      <c r="G591" s="217"/>
      <c r="H591" s="217"/>
      <c r="I591" s="234"/>
      <c r="J591" s="234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</row>
    <row r="592" spans="1:23" ht="12.75" customHeight="1" x14ac:dyDescent="0.2">
      <c r="A592" s="217"/>
      <c r="B592" s="217"/>
      <c r="C592" s="217"/>
      <c r="D592" s="217"/>
      <c r="E592" s="217"/>
      <c r="F592" s="217"/>
      <c r="G592" s="217"/>
      <c r="H592" s="217"/>
      <c r="I592" s="234"/>
      <c r="J592" s="234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</row>
    <row r="593" spans="1:23" ht="12.75" customHeight="1" x14ac:dyDescent="0.2">
      <c r="A593" s="217"/>
      <c r="B593" s="217"/>
      <c r="C593" s="217"/>
      <c r="D593" s="217"/>
      <c r="E593" s="217"/>
      <c r="F593" s="217"/>
      <c r="G593" s="217"/>
      <c r="H593" s="217"/>
      <c r="I593" s="234"/>
      <c r="J593" s="234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</row>
    <row r="594" spans="1:23" ht="12.75" customHeight="1" x14ac:dyDescent="0.2">
      <c r="A594" s="217"/>
      <c r="B594" s="217"/>
      <c r="C594" s="217"/>
      <c r="D594" s="217"/>
      <c r="E594" s="217"/>
      <c r="F594" s="217"/>
      <c r="G594" s="217"/>
      <c r="H594" s="217"/>
      <c r="I594" s="234"/>
      <c r="J594" s="234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</row>
    <row r="595" spans="1:23" ht="12.75" customHeight="1" x14ac:dyDescent="0.2">
      <c r="A595" s="217"/>
      <c r="B595" s="217"/>
      <c r="C595" s="217"/>
      <c r="D595" s="217"/>
      <c r="E595" s="217"/>
      <c r="F595" s="217"/>
      <c r="G595" s="217"/>
      <c r="H595" s="217"/>
      <c r="I595" s="234"/>
      <c r="J595" s="234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</row>
    <row r="596" spans="1:23" ht="12.75" customHeight="1" x14ac:dyDescent="0.2">
      <c r="A596" s="217"/>
      <c r="B596" s="217"/>
      <c r="C596" s="217"/>
      <c r="D596" s="217"/>
      <c r="E596" s="217"/>
      <c r="F596" s="217"/>
      <c r="G596" s="217"/>
      <c r="H596" s="217"/>
      <c r="I596" s="234"/>
      <c r="J596" s="234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</row>
    <row r="597" spans="1:23" ht="12.75" customHeight="1" x14ac:dyDescent="0.2">
      <c r="A597" s="217"/>
      <c r="B597" s="217"/>
      <c r="C597" s="217"/>
      <c r="D597" s="217"/>
      <c r="E597" s="217"/>
      <c r="F597" s="217"/>
      <c r="G597" s="217"/>
      <c r="H597" s="217"/>
      <c r="I597" s="234"/>
      <c r="J597" s="234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</row>
    <row r="598" spans="1:23" ht="12.75" customHeight="1" x14ac:dyDescent="0.2">
      <c r="A598" s="217"/>
      <c r="B598" s="217"/>
      <c r="C598" s="217"/>
      <c r="D598" s="217"/>
      <c r="E598" s="217"/>
      <c r="F598" s="217"/>
      <c r="G598" s="217"/>
      <c r="H598" s="217"/>
      <c r="I598" s="234"/>
      <c r="J598" s="234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</row>
    <row r="599" spans="1:23" ht="12.75" customHeight="1" x14ac:dyDescent="0.2">
      <c r="A599" s="217"/>
      <c r="B599" s="217"/>
      <c r="C599" s="217"/>
      <c r="D599" s="217"/>
      <c r="E599" s="217"/>
      <c r="F599" s="217"/>
      <c r="G599" s="217"/>
      <c r="H599" s="217"/>
      <c r="I599" s="234"/>
      <c r="J599" s="234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</row>
    <row r="600" spans="1:23" ht="12.75" customHeight="1" x14ac:dyDescent="0.2">
      <c r="A600" s="217"/>
      <c r="B600" s="217"/>
      <c r="C600" s="217"/>
      <c r="D600" s="217"/>
      <c r="E600" s="217"/>
      <c r="F600" s="217"/>
      <c r="G600" s="217"/>
      <c r="H600" s="217"/>
      <c r="I600" s="234"/>
      <c r="J600" s="234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</row>
    <row r="601" spans="1:23" ht="12.75" customHeight="1" x14ac:dyDescent="0.2">
      <c r="A601" s="217"/>
      <c r="B601" s="217"/>
      <c r="C601" s="217"/>
      <c r="D601" s="217"/>
      <c r="E601" s="217"/>
      <c r="F601" s="217"/>
      <c r="G601" s="217"/>
      <c r="H601" s="217"/>
      <c r="I601" s="234"/>
      <c r="J601" s="234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</row>
    <row r="602" spans="1:23" ht="12.75" customHeight="1" x14ac:dyDescent="0.2">
      <c r="A602" s="217"/>
      <c r="B602" s="217"/>
      <c r="C602" s="217"/>
      <c r="D602" s="217"/>
      <c r="E602" s="217"/>
      <c r="F602" s="217"/>
      <c r="G602" s="217"/>
      <c r="H602" s="217"/>
      <c r="I602" s="234"/>
      <c r="J602" s="234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</row>
    <row r="603" spans="1:23" ht="12.75" customHeight="1" x14ac:dyDescent="0.2">
      <c r="A603" s="217"/>
      <c r="B603" s="217"/>
      <c r="C603" s="217"/>
      <c r="D603" s="217"/>
      <c r="E603" s="217"/>
      <c r="F603" s="217"/>
      <c r="G603" s="217"/>
      <c r="H603" s="217"/>
      <c r="I603" s="234"/>
      <c r="J603" s="234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</row>
    <row r="604" spans="1:23" ht="12.75" customHeight="1" x14ac:dyDescent="0.2">
      <c r="A604" s="217"/>
      <c r="B604" s="217"/>
      <c r="C604" s="217"/>
      <c r="D604" s="217"/>
      <c r="E604" s="217"/>
      <c r="F604" s="217"/>
      <c r="G604" s="217"/>
      <c r="H604" s="217"/>
      <c r="I604" s="234"/>
      <c r="J604" s="234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</row>
    <row r="605" spans="1:23" ht="12.75" customHeight="1" x14ac:dyDescent="0.2">
      <c r="A605" s="217"/>
      <c r="B605" s="217"/>
      <c r="C605" s="217"/>
      <c r="D605" s="217"/>
      <c r="E605" s="217"/>
      <c r="F605" s="217"/>
      <c r="G605" s="217"/>
      <c r="H605" s="217"/>
      <c r="I605" s="234"/>
      <c r="J605" s="234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</row>
    <row r="606" spans="1:23" ht="12.75" customHeight="1" x14ac:dyDescent="0.2">
      <c r="A606" s="217"/>
      <c r="B606" s="217"/>
      <c r="C606" s="217"/>
      <c r="D606" s="217"/>
      <c r="E606" s="217"/>
      <c r="F606" s="217"/>
      <c r="G606" s="217"/>
      <c r="H606" s="217"/>
      <c r="I606" s="234"/>
      <c r="J606" s="234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</row>
    <row r="607" spans="1:23" ht="12.75" customHeight="1" x14ac:dyDescent="0.2">
      <c r="A607" s="217"/>
      <c r="B607" s="217"/>
      <c r="C607" s="217"/>
      <c r="D607" s="217"/>
      <c r="E607" s="217"/>
      <c r="F607" s="217"/>
      <c r="G607" s="217"/>
      <c r="H607" s="217"/>
      <c r="I607" s="234"/>
      <c r="J607" s="234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</row>
    <row r="608" spans="1:23" ht="12.75" customHeight="1" x14ac:dyDescent="0.2">
      <c r="A608" s="217"/>
      <c r="B608" s="217"/>
      <c r="C608" s="217"/>
      <c r="D608" s="217"/>
      <c r="E608" s="217"/>
      <c r="F608" s="217"/>
      <c r="G608" s="217"/>
      <c r="H608" s="217"/>
      <c r="I608" s="234"/>
      <c r="J608" s="234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</row>
    <row r="609" spans="1:23" ht="12.75" customHeight="1" x14ac:dyDescent="0.2">
      <c r="A609" s="217"/>
      <c r="B609" s="217"/>
      <c r="C609" s="217"/>
      <c r="D609" s="217"/>
      <c r="E609" s="217"/>
      <c r="F609" s="217"/>
      <c r="G609" s="217"/>
      <c r="H609" s="217"/>
      <c r="I609" s="234"/>
      <c r="J609" s="234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</row>
    <row r="610" spans="1:23" ht="12.75" customHeight="1" x14ac:dyDescent="0.2">
      <c r="A610" s="217"/>
      <c r="B610" s="217"/>
      <c r="C610" s="217"/>
      <c r="D610" s="217"/>
      <c r="E610" s="217"/>
      <c r="F610" s="217"/>
      <c r="G610" s="217"/>
      <c r="H610" s="217"/>
      <c r="I610" s="234"/>
      <c r="J610" s="234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</row>
    <row r="611" spans="1:23" ht="12.75" customHeight="1" x14ac:dyDescent="0.2">
      <c r="A611" s="217"/>
      <c r="B611" s="217"/>
      <c r="C611" s="217"/>
      <c r="D611" s="217"/>
      <c r="E611" s="217"/>
      <c r="F611" s="217"/>
      <c r="G611" s="217"/>
      <c r="H611" s="217"/>
      <c r="I611" s="234"/>
      <c r="J611" s="234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</row>
    <row r="612" spans="1:23" ht="12.75" customHeight="1" x14ac:dyDescent="0.2">
      <c r="A612" s="217"/>
      <c r="B612" s="217"/>
      <c r="C612" s="217"/>
      <c r="D612" s="217"/>
      <c r="E612" s="217"/>
      <c r="F612" s="217"/>
      <c r="G612" s="217"/>
      <c r="H612" s="217"/>
      <c r="I612" s="234"/>
      <c r="J612" s="234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</row>
    <row r="613" spans="1:23" ht="12.75" customHeight="1" x14ac:dyDescent="0.2">
      <c r="A613" s="217"/>
      <c r="B613" s="217"/>
      <c r="C613" s="217"/>
      <c r="D613" s="217"/>
      <c r="E613" s="217"/>
      <c r="F613" s="217"/>
      <c r="G613" s="217"/>
      <c r="H613" s="217"/>
      <c r="I613" s="234"/>
      <c r="J613" s="234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</row>
    <row r="614" spans="1:23" ht="12.75" customHeight="1" x14ac:dyDescent="0.2">
      <c r="A614" s="217"/>
      <c r="B614" s="217"/>
      <c r="C614" s="217"/>
      <c r="D614" s="217"/>
      <c r="E614" s="217"/>
      <c r="F614" s="217"/>
      <c r="G614" s="217"/>
      <c r="H614" s="217"/>
      <c r="I614" s="234"/>
      <c r="J614" s="234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</row>
    <row r="615" spans="1:23" ht="12.75" customHeight="1" x14ac:dyDescent="0.2">
      <c r="A615" s="217"/>
      <c r="B615" s="217"/>
      <c r="C615" s="217"/>
      <c r="D615" s="217"/>
      <c r="E615" s="217"/>
      <c r="F615" s="217"/>
      <c r="G615" s="217"/>
      <c r="H615" s="217"/>
      <c r="I615" s="234"/>
      <c r="J615" s="234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</row>
    <row r="616" spans="1:23" ht="12.75" customHeight="1" x14ac:dyDescent="0.2">
      <c r="A616" s="217"/>
      <c r="B616" s="217"/>
      <c r="C616" s="217"/>
      <c r="D616" s="217"/>
      <c r="E616" s="217"/>
      <c r="F616" s="217"/>
      <c r="G616" s="217"/>
      <c r="H616" s="217"/>
      <c r="I616" s="234"/>
      <c r="J616" s="234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</row>
    <row r="617" spans="1:23" ht="12.75" customHeight="1" x14ac:dyDescent="0.2">
      <c r="A617" s="217"/>
      <c r="B617" s="217"/>
      <c r="C617" s="217"/>
      <c r="D617" s="217"/>
      <c r="E617" s="217"/>
      <c r="F617" s="217"/>
      <c r="G617" s="217"/>
      <c r="H617" s="217"/>
      <c r="I617" s="234"/>
      <c r="J617" s="234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</row>
    <row r="618" spans="1:23" ht="12.75" customHeight="1" x14ac:dyDescent="0.2">
      <c r="A618" s="217"/>
      <c r="B618" s="217"/>
      <c r="C618" s="217"/>
      <c r="D618" s="217"/>
      <c r="E618" s="217"/>
      <c r="F618" s="217"/>
      <c r="G618" s="217"/>
      <c r="H618" s="217"/>
      <c r="I618" s="234"/>
      <c r="J618" s="234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</row>
    <row r="619" spans="1:23" ht="12.75" customHeight="1" x14ac:dyDescent="0.2">
      <c r="A619" s="217"/>
      <c r="B619" s="217"/>
      <c r="C619" s="217"/>
      <c r="D619" s="217"/>
      <c r="E619" s="217"/>
      <c r="F619" s="217"/>
      <c r="G619" s="217"/>
      <c r="H619" s="217"/>
      <c r="I619" s="234"/>
      <c r="J619" s="234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</row>
    <row r="620" spans="1:23" ht="12.75" customHeight="1" x14ac:dyDescent="0.2">
      <c r="A620" s="217"/>
      <c r="B620" s="217"/>
      <c r="C620" s="217"/>
      <c r="D620" s="217"/>
      <c r="E620" s="217"/>
      <c r="F620" s="217"/>
      <c r="G620" s="217"/>
      <c r="H620" s="217"/>
      <c r="I620" s="234"/>
      <c r="J620" s="234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</row>
    <row r="621" spans="1:23" ht="12.75" customHeight="1" x14ac:dyDescent="0.2">
      <c r="A621" s="217"/>
      <c r="B621" s="217"/>
      <c r="C621" s="217"/>
      <c r="D621" s="217"/>
      <c r="E621" s="217"/>
      <c r="F621" s="217"/>
      <c r="G621" s="217"/>
      <c r="H621" s="217"/>
      <c r="I621" s="234"/>
      <c r="J621" s="234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</row>
    <row r="622" spans="1:23" ht="12.75" customHeight="1" x14ac:dyDescent="0.2">
      <c r="A622" s="217"/>
      <c r="B622" s="217"/>
      <c r="C622" s="217"/>
      <c r="D622" s="217"/>
      <c r="E622" s="217"/>
      <c r="F622" s="217"/>
      <c r="G622" s="217"/>
      <c r="H622" s="217"/>
      <c r="I622" s="234"/>
      <c r="J622" s="234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</row>
    <row r="623" spans="1:23" ht="12.75" customHeight="1" x14ac:dyDescent="0.2">
      <c r="A623" s="217"/>
      <c r="B623" s="217"/>
      <c r="C623" s="217"/>
      <c r="D623" s="217"/>
      <c r="E623" s="217"/>
      <c r="F623" s="217"/>
      <c r="G623" s="217"/>
      <c r="H623" s="217"/>
      <c r="I623" s="234"/>
      <c r="J623" s="234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</row>
    <row r="624" spans="1:23" ht="12.75" customHeight="1" x14ac:dyDescent="0.2">
      <c r="A624" s="217"/>
      <c r="B624" s="217"/>
      <c r="C624" s="217"/>
      <c r="D624" s="217"/>
      <c r="E624" s="217"/>
      <c r="F624" s="217"/>
      <c r="G624" s="217"/>
      <c r="H624" s="217"/>
      <c r="I624" s="234"/>
      <c r="J624" s="234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</row>
    <row r="625" spans="1:23" ht="12.75" customHeight="1" x14ac:dyDescent="0.2">
      <c r="A625" s="217"/>
      <c r="B625" s="217"/>
      <c r="C625" s="217"/>
      <c r="D625" s="217"/>
      <c r="E625" s="217"/>
      <c r="F625" s="217"/>
      <c r="G625" s="217"/>
      <c r="H625" s="217"/>
      <c r="I625" s="234"/>
      <c r="J625" s="234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</row>
    <row r="626" spans="1:23" ht="12.75" customHeight="1" x14ac:dyDescent="0.2">
      <c r="A626" s="217"/>
      <c r="B626" s="217"/>
      <c r="C626" s="217"/>
      <c r="D626" s="217"/>
      <c r="E626" s="217"/>
      <c r="F626" s="217"/>
      <c r="G626" s="217"/>
      <c r="H626" s="217"/>
      <c r="I626" s="234"/>
      <c r="J626" s="234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</row>
    <row r="627" spans="1:23" ht="12.75" customHeight="1" x14ac:dyDescent="0.2">
      <c r="A627" s="217"/>
      <c r="B627" s="217"/>
      <c r="C627" s="217"/>
      <c r="D627" s="217"/>
      <c r="E627" s="217"/>
      <c r="F627" s="217"/>
      <c r="G627" s="217"/>
      <c r="H627" s="217"/>
      <c r="I627" s="234"/>
      <c r="J627" s="234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</row>
    <row r="628" spans="1:23" ht="12.75" customHeight="1" x14ac:dyDescent="0.2">
      <c r="A628" s="217"/>
      <c r="B628" s="217"/>
      <c r="C628" s="217"/>
      <c r="D628" s="217"/>
      <c r="E628" s="217"/>
      <c r="F628" s="217"/>
      <c r="G628" s="217"/>
      <c r="H628" s="217"/>
      <c r="I628" s="234"/>
      <c r="J628" s="234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</row>
    <row r="629" spans="1:23" ht="12.75" customHeight="1" x14ac:dyDescent="0.2">
      <c r="A629" s="217"/>
      <c r="B629" s="217"/>
      <c r="C629" s="217"/>
      <c r="D629" s="217"/>
      <c r="E629" s="217"/>
      <c r="F629" s="217"/>
      <c r="G629" s="217"/>
      <c r="H629" s="217"/>
      <c r="I629" s="234"/>
      <c r="J629" s="234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</row>
    <row r="630" spans="1:23" ht="12.75" customHeight="1" x14ac:dyDescent="0.2">
      <c r="A630" s="217"/>
      <c r="B630" s="217"/>
      <c r="C630" s="217"/>
      <c r="D630" s="217"/>
      <c r="E630" s="217"/>
      <c r="F630" s="217"/>
      <c r="G630" s="217"/>
      <c r="H630" s="217"/>
      <c r="I630" s="234"/>
      <c r="J630" s="234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</row>
    <row r="631" spans="1:23" ht="12.75" customHeight="1" x14ac:dyDescent="0.2">
      <c r="A631" s="217"/>
      <c r="B631" s="217"/>
      <c r="C631" s="217"/>
      <c r="D631" s="217"/>
      <c r="E631" s="217"/>
      <c r="F631" s="217"/>
      <c r="G631" s="217"/>
      <c r="H631" s="217"/>
      <c r="I631" s="234"/>
      <c r="J631" s="234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</row>
    <row r="632" spans="1:23" ht="12.75" customHeight="1" x14ac:dyDescent="0.2">
      <c r="A632" s="217"/>
      <c r="B632" s="217"/>
      <c r="C632" s="217"/>
      <c r="D632" s="217"/>
      <c r="E632" s="217"/>
      <c r="F632" s="217"/>
      <c r="G632" s="217"/>
      <c r="H632" s="217"/>
      <c r="I632" s="234"/>
      <c r="J632" s="234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</row>
    <row r="633" spans="1:23" ht="12.75" customHeight="1" x14ac:dyDescent="0.2">
      <c r="A633" s="217"/>
      <c r="B633" s="217"/>
      <c r="C633" s="217"/>
      <c r="D633" s="217"/>
      <c r="E633" s="217"/>
      <c r="F633" s="217"/>
      <c r="G633" s="217"/>
      <c r="H633" s="217"/>
      <c r="I633" s="234"/>
      <c r="J633" s="234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</row>
    <row r="634" spans="1:23" ht="12.75" customHeight="1" x14ac:dyDescent="0.2">
      <c r="A634" s="217"/>
      <c r="B634" s="217"/>
      <c r="C634" s="217"/>
      <c r="D634" s="217"/>
      <c r="E634" s="217"/>
      <c r="F634" s="217"/>
      <c r="G634" s="217"/>
      <c r="H634" s="217"/>
      <c r="I634" s="234"/>
      <c r="J634" s="234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</row>
    <row r="635" spans="1:23" ht="12.75" customHeight="1" x14ac:dyDescent="0.2">
      <c r="A635" s="217"/>
      <c r="B635" s="217"/>
      <c r="C635" s="217"/>
      <c r="D635" s="217"/>
      <c r="E635" s="217"/>
      <c r="F635" s="217"/>
      <c r="G635" s="217"/>
      <c r="H635" s="217"/>
      <c r="I635" s="234"/>
      <c r="J635" s="234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</row>
    <row r="636" spans="1:23" ht="12.75" customHeight="1" x14ac:dyDescent="0.2">
      <c r="A636" s="217"/>
      <c r="B636" s="217"/>
      <c r="C636" s="217"/>
      <c r="D636" s="217"/>
      <c r="E636" s="217"/>
      <c r="F636" s="217"/>
      <c r="G636" s="217"/>
      <c r="H636" s="217"/>
      <c r="I636" s="234"/>
      <c r="J636" s="234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</row>
    <row r="637" spans="1:23" ht="12.75" customHeight="1" x14ac:dyDescent="0.2">
      <c r="A637" s="217"/>
      <c r="B637" s="217"/>
      <c r="C637" s="217"/>
      <c r="D637" s="217"/>
      <c r="E637" s="217"/>
      <c r="F637" s="217"/>
      <c r="G637" s="217"/>
      <c r="H637" s="217"/>
      <c r="I637" s="234"/>
      <c r="J637" s="234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</row>
    <row r="638" spans="1:23" ht="12.75" customHeight="1" x14ac:dyDescent="0.2">
      <c r="A638" s="217"/>
      <c r="B638" s="217"/>
      <c r="C638" s="217"/>
      <c r="D638" s="217"/>
      <c r="E638" s="217"/>
      <c r="F638" s="217"/>
      <c r="G638" s="217"/>
      <c r="H638" s="217"/>
      <c r="I638" s="234"/>
      <c r="J638" s="234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</row>
    <row r="639" spans="1:23" ht="12.75" customHeight="1" x14ac:dyDescent="0.2">
      <c r="A639" s="217"/>
      <c r="B639" s="217"/>
      <c r="C639" s="217"/>
      <c r="D639" s="217"/>
      <c r="E639" s="217"/>
      <c r="F639" s="217"/>
      <c r="G639" s="217"/>
      <c r="H639" s="217"/>
      <c r="I639" s="234"/>
      <c r="J639" s="234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</row>
    <row r="640" spans="1:23" ht="12.75" customHeight="1" x14ac:dyDescent="0.2">
      <c r="A640" s="217"/>
      <c r="B640" s="217"/>
      <c r="C640" s="217"/>
      <c r="D640" s="217"/>
      <c r="E640" s="217"/>
      <c r="F640" s="217"/>
      <c r="G640" s="217"/>
      <c r="H640" s="217"/>
      <c r="I640" s="234"/>
      <c r="J640" s="234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</row>
    <row r="641" spans="1:23" ht="12.75" customHeight="1" x14ac:dyDescent="0.2">
      <c r="A641" s="217"/>
      <c r="B641" s="217"/>
      <c r="C641" s="217"/>
      <c r="D641" s="217"/>
      <c r="E641" s="217"/>
      <c r="F641" s="217"/>
      <c r="G641" s="217"/>
      <c r="H641" s="217"/>
      <c r="I641" s="234"/>
      <c r="J641" s="234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</row>
    <row r="642" spans="1:23" ht="12.75" customHeight="1" x14ac:dyDescent="0.2">
      <c r="A642" s="217"/>
      <c r="B642" s="217"/>
      <c r="C642" s="217"/>
      <c r="D642" s="217"/>
      <c r="E642" s="217"/>
      <c r="F642" s="217"/>
      <c r="G642" s="217"/>
      <c r="H642" s="217"/>
      <c r="I642" s="234"/>
      <c r="J642" s="234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</row>
    <row r="643" spans="1:23" ht="12.75" customHeight="1" x14ac:dyDescent="0.2">
      <c r="A643" s="217"/>
      <c r="B643" s="217"/>
      <c r="C643" s="217"/>
      <c r="D643" s="217"/>
      <c r="E643" s="217"/>
      <c r="F643" s="217"/>
      <c r="G643" s="217"/>
      <c r="H643" s="217"/>
      <c r="I643" s="234"/>
      <c r="J643" s="234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</row>
    <row r="644" spans="1:23" ht="12.75" customHeight="1" x14ac:dyDescent="0.2">
      <c r="A644" s="217"/>
      <c r="B644" s="217"/>
      <c r="C644" s="217"/>
      <c r="D644" s="217"/>
      <c r="E644" s="217"/>
      <c r="F644" s="217"/>
      <c r="G644" s="217"/>
      <c r="H644" s="217"/>
      <c r="I644" s="234"/>
      <c r="J644" s="234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</row>
    <row r="645" spans="1:23" ht="12.75" customHeight="1" x14ac:dyDescent="0.2">
      <c r="A645" s="217"/>
      <c r="B645" s="217"/>
      <c r="C645" s="217"/>
      <c r="D645" s="217"/>
      <c r="E645" s="217"/>
      <c r="F645" s="217"/>
      <c r="G645" s="217"/>
      <c r="H645" s="217"/>
      <c r="I645" s="234"/>
      <c r="J645" s="234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</row>
    <row r="646" spans="1:23" ht="12.75" customHeight="1" x14ac:dyDescent="0.2">
      <c r="A646" s="217"/>
      <c r="B646" s="217"/>
      <c r="C646" s="217"/>
      <c r="D646" s="217"/>
      <c r="E646" s="217"/>
      <c r="F646" s="217"/>
      <c r="G646" s="217"/>
      <c r="H646" s="217"/>
      <c r="I646" s="234"/>
      <c r="J646" s="234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</row>
    <row r="647" spans="1:23" ht="12.75" customHeight="1" x14ac:dyDescent="0.2">
      <c r="A647" s="217"/>
      <c r="B647" s="217"/>
      <c r="C647" s="217"/>
      <c r="D647" s="217"/>
      <c r="E647" s="217"/>
      <c r="F647" s="217"/>
      <c r="G647" s="217"/>
      <c r="H647" s="217"/>
      <c r="I647" s="234"/>
      <c r="J647" s="234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</row>
    <row r="648" spans="1:23" ht="12.75" customHeight="1" x14ac:dyDescent="0.2">
      <c r="A648" s="217"/>
      <c r="B648" s="217"/>
      <c r="C648" s="217"/>
      <c r="D648" s="217"/>
      <c r="E648" s="217"/>
      <c r="F648" s="217"/>
      <c r="G648" s="217"/>
      <c r="H648" s="217"/>
      <c r="I648" s="234"/>
      <c r="J648" s="234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</row>
    <row r="649" spans="1:23" ht="12.75" customHeight="1" x14ac:dyDescent="0.2">
      <c r="A649" s="217"/>
      <c r="B649" s="217"/>
      <c r="C649" s="217"/>
      <c r="D649" s="217"/>
      <c r="E649" s="217"/>
      <c r="F649" s="217"/>
      <c r="G649" s="217"/>
      <c r="H649" s="217"/>
      <c r="I649" s="234"/>
      <c r="J649" s="234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</row>
    <row r="650" spans="1:23" ht="12.75" customHeight="1" x14ac:dyDescent="0.2">
      <c r="A650" s="217"/>
      <c r="B650" s="217"/>
      <c r="C650" s="217"/>
      <c r="D650" s="217"/>
      <c r="E650" s="217"/>
      <c r="F650" s="217"/>
      <c r="G650" s="217"/>
      <c r="H650" s="217"/>
      <c r="I650" s="234"/>
      <c r="J650" s="234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</row>
    <row r="651" spans="1:23" ht="12.75" customHeight="1" x14ac:dyDescent="0.2">
      <c r="A651" s="217"/>
      <c r="B651" s="217"/>
      <c r="C651" s="217"/>
      <c r="D651" s="217"/>
      <c r="E651" s="217"/>
      <c r="F651" s="217"/>
      <c r="G651" s="217"/>
      <c r="H651" s="217"/>
      <c r="I651" s="234"/>
      <c r="J651" s="234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</row>
    <row r="652" spans="1:23" ht="12.75" customHeight="1" x14ac:dyDescent="0.2">
      <c r="A652" s="217"/>
      <c r="B652" s="217"/>
      <c r="C652" s="217"/>
      <c r="D652" s="217"/>
      <c r="E652" s="217"/>
      <c r="F652" s="217"/>
      <c r="G652" s="217"/>
      <c r="H652" s="217"/>
      <c r="I652" s="234"/>
      <c r="J652" s="234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</row>
    <row r="653" spans="1:23" ht="12.75" customHeight="1" x14ac:dyDescent="0.2">
      <c r="A653" s="217"/>
      <c r="B653" s="217"/>
      <c r="C653" s="217"/>
      <c r="D653" s="217"/>
      <c r="E653" s="217"/>
      <c r="F653" s="217"/>
      <c r="G653" s="217"/>
      <c r="H653" s="217"/>
      <c r="I653" s="234"/>
      <c r="J653" s="234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</row>
    <row r="654" spans="1:23" ht="12.75" customHeight="1" x14ac:dyDescent="0.2">
      <c r="A654" s="217"/>
      <c r="B654" s="217"/>
      <c r="C654" s="217"/>
      <c r="D654" s="217"/>
      <c r="E654" s="217"/>
      <c r="F654" s="217"/>
      <c r="G654" s="217"/>
      <c r="H654" s="217"/>
      <c r="I654" s="234"/>
      <c r="J654" s="234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</row>
    <row r="655" spans="1:23" ht="12.75" customHeight="1" x14ac:dyDescent="0.2">
      <c r="A655" s="217"/>
      <c r="B655" s="217"/>
      <c r="C655" s="217"/>
      <c r="D655" s="217"/>
      <c r="E655" s="217"/>
      <c r="F655" s="217"/>
      <c r="G655" s="217"/>
      <c r="H655" s="217"/>
      <c r="I655" s="234"/>
      <c r="J655" s="234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</row>
    <row r="656" spans="1:23" ht="12.75" customHeight="1" x14ac:dyDescent="0.2">
      <c r="A656" s="217"/>
      <c r="B656" s="217"/>
      <c r="C656" s="217"/>
      <c r="D656" s="217"/>
      <c r="E656" s="217"/>
      <c r="F656" s="217"/>
      <c r="G656" s="217"/>
      <c r="H656" s="217"/>
      <c r="I656" s="234"/>
      <c r="J656" s="234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</row>
    <row r="657" spans="1:23" ht="12.75" customHeight="1" x14ac:dyDescent="0.2">
      <c r="A657" s="217"/>
      <c r="B657" s="217"/>
      <c r="C657" s="217"/>
      <c r="D657" s="217"/>
      <c r="E657" s="217"/>
      <c r="F657" s="217"/>
      <c r="G657" s="217"/>
      <c r="H657" s="217"/>
      <c r="I657" s="234"/>
      <c r="J657" s="234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</row>
    <row r="658" spans="1:23" ht="12.75" customHeight="1" x14ac:dyDescent="0.2">
      <c r="A658" s="217"/>
      <c r="B658" s="217"/>
      <c r="C658" s="217"/>
      <c r="D658" s="217"/>
      <c r="E658" s="217"/>
      <c r="F658" s="217"/>
      <c r="G658" s="217"/>
      <c r="H658" s="217"/>
      <c r="I658" s="234"/>
      <c r="J658" s="234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</row>
    <row r="659" spans="1:23" ht="12.75" customHeight="1" x14ac:dyDescent="0.2">
      <c r="A659" s="217"/>
      <c r="B659" s="217"/>
      <c r="C659" s="217"/>
      <c r="D659" s="217"/>
      <c r="E659" s="217"/>
      <c r="F659" s="217"/>
      <c r="G659" s="217"/>
      <c r="H659" s="217"/>
      <c r="I659" s="234"/>
      <c r="J659" s="234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</row>
    <row r="660" spans="1:23" ht="12.75" customHeight="1" x14ac:dyDescent="0.2">
      <c r="A660" s="217"/>
      <c r="B660" s="217"/>
      <c r="C660" s="217"/>
      <c r="D660" s="217"/>
      <c r="E660" s="217"/>
      <c r="F660" s="217"/>
      <c r="G660" s="217"/>
      <c r="H660" s="217"/>
      <c r="I660" s="234"/>
      <c r="J660" s="234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</row>
    <row r="661" spans="1:23" ht="12.75" customHeight="1" x14ac:dyDescent="0.2">
      <c r="A661" s="217"/>
      <c r="B661" s="217"/>
      <c r="C661" s="217"/>
      <c r="D661" s="217"/>
      <c r="E661" s="217"/>
      <c r="F661" s="217"/>
      <c r="G661" s="217"/>
      <c r="H661" s="217"/>
      <c r="I661" s="234"/>
      <c r="J661" s="234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</row>
    <row r="662" spans="1:23" ht="12.75" customHeight="1" x14ac:dyDescent="0.2">
      <c r="A662" s="217"/>
      <c r="B662" s="217"/>
      <c r="C662" s="217"/>
      <c r="D662" s="217"/>
      <c r="E662" s="217"/>
      <c r="F662" s="217"/>
      <c r="G662" s="217"/>
      <c r="H662" s="217"/>
      <c r="I662" s="234"/>
      <c r="J662" s="234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</row>
    <row r="663" spans="1:23" ht="12.75" customHeight="1" x14ac:dyDescent="0.2">
      <c r="A663" s="217"/>
      <c r="B663" s="217"/>
      <c r="C663" s="217"/>
      <c r="D663" s="217"/>
      <c r="E663" s="217"/>
      <c r="F663" s="217"/>
      <c r="G663" s="217"/>
      <c r="H663" s="217"/>
      <c r="I663" s="234"/>
      <c r="J663" s="234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</row>
    <row r="664" spans="1:23" ht="12.75" customHeight="1" x14ac:dyDescent="0.2">
      <c r="A664" s="217"/>
      <c r="B664" s="217"/>
      <c r="C664" s="217"/>
      <c r="D664" s="217"/>
      <c r="E664" s="217"/>
      <c r="F664" s="217"/>
      <c r="G664" s="217"/>
      <c r="H664" s="217"/>
      <c r="I664" s="234"/>
      <c r="J664" s="234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</row>
    <row r="665" spans="1:23" ht="12.75" customHeight="1" x14ac:dyDescent="0.2">
      <c r="A665" s="217"/>
      <c r="B665" s="217"/>
      <c r="C665" s="217"/>
      <c r="D665" s="217"/>
      <c r="E665" s="217"/>
      <c r="F665" s="217"/>
      <c r="G665" s="217"/>
      <c r="H665" s="217"/>
      <c r="I665" s="234"/>
      <c r="J665" s="234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</row>
    <row r="666" spans="1:23" ht="12.75" customHeight="1" x14ac:dyDescent="0.2">
      <c r="A666" s="217"/>
      <c r="B666" s="217"/>
      <c r="C666" s="217"/>
      <c r="D666" s="217"/>
      <c r="E666" s="217"/>
      <c r="F666" s="217"/>
      <c r="G666" s="217"/>
      <c r="H666" s="217"/>
      <c r="I666" s="234"/>
      <c r="J666" s="234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</row>
    <row r="667" spans="1:23" ht="12.75" customHeight="1" x14ac:dyDescent="0.2">
      <c r="A667" s="217"/>
      <c r="B667" s="217"/>
      <c r="C667" s="217"/>
      <c r="D667" s="217"/>
      <c r="E667" s="217"/>
      <c r="F667" s="217"/>
      <c r="G667" s="217"/>
      <c r="H667" s="217"/>
      <c r="I667" s="234"/>
      <c r="J667" s="234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</row>
    <row r="668" spans="1:23" ht="12.75" customHeight="1" x14ac:dyDescent="0.2">
      <c r="A668" s="217"/>
      <c r="B668" s="217"/>
      <c r="C668" s="217"/>
      <c r="D668" s="217"/>
      <c r="E668" s="217"/>
      <c r="F668" s="217"/>
      <c r="G668" s="217"/>
      <c r="H668" s="217"/>
      <c r="I668" s="234"/>
      <c r="J668" s="234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</row>
    <row r="669" spans="1:23" ht="12.75" customHeight="1" x14ac:dyDescent="0.2">
      <c r="A669" s="217"/>
      <c r="B669" s="217"/>
      <c r="C669" s="217"/>
      <c r="D669" s="217"/>
      <c r="E669" s="217"/>
      <c r="F669" s="217"/>
      <c r="G669" s="217"/>
      <c r="H669" s="217"/>
      <c r="I669" s="234"/>
      <c r="J669" s="234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</row>
    <row r="670" spans="1:23" ht="12.75" customHeight="1" x14ac:dyDescent="0.2">
      <c r="A670" s="217"/>
      <c r="B670" s="217"/>
      <c r="C670" s="217"/>
      <c r="D670" s="217"/>
      <c r="E670" s="217"/>
      <c r="F670" s="217"/>
      <c r="G670" s="217"/>
      <c r="H670" s="217"/>
      <c r="I670" s="234"/>
      <c r="J670" s="234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</row>
    <row r="671" spans="1:23" ht="12.75" customHeight="1" x14ac:dyDescent="0.2">
      <c r="A671" s="217"/>
      <c r="B671" s="217"/>
      <c r="C671" s="217"/>
      <c r="D671" s="217"/>
      <c r="E671" s="217"/>
      <c r="F671" s="217"/>
      <c r="G671" s="217"/>
      <c r="H671" s="217"/>
      <c r="I671" s="234"/>
      <c r="J671" s="234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</row>
    <row r="672" spans="1:23" ht="12.75" customHeight="1" x14ac:dyDescent="0.2">
      <c r="A672" s="217"/>
      <c r="B672" s="217"/>
      <c r="C672" s="217"/>
      <c r="D672" s="217"/>
      <c r="E672" s="217"/>
      <c r="F672" s="217"/>
      <c r="G672" s="217"/>
      <c r="H672" s="217"/>
      <c r="I672" s="234"/>
      <c r="J672" s="234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</row>
    <row r="673" spans="1:23" ht="12.75" customHeight="1" x14ac:dyDescent="0.2">
      <c r="A673" s="217"/>
      <c r="B673" s="217"/>
      <c r="C673" s="217"/>
      <c r="D673" s="217"/>
      <c r="E673" s="217"/>
      <c r="F673" s="217"/>
      <c r="G673" s="217"/>
      <c r="H673" s="217"/>
      <c r="I673" s="234"/>
      <c r="J673" s="234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</row>
    <row r="674" spans="1:23" ht="12.75" customHeight="1" x14ac:dyDescent="0.2">
      <c r="A674" s="217"/>
      <c r="B674" s="217"/>
      <c r="C674" s="217"/>
      <c r="D674" s="217"/>
      <c r="E674" s="217"/>
      <c r="F674" s="217"/>
      <c r="G674" s="217"/>
      <c r="H674" s="217"/>
      <c r="I674" s="234"/>
      <c r="J674" s="234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</row>
    <row r="675" spans="1:23" ht="12.75" customHeight="1" x14ac:dyDescent="0.2">
      <c r="A675" s="217"/>
      <c r="B675" s="217"/>
      <c r="C675" s="217"/>
      <c r="D675" s="217"/>
      <c r="E675" s="217"/>
      <c r="F675" s="217"/>
      <c r="G675" s="217"/>
      <c r="H675" s="217"/>
      <c r="I675" s="234"/>
      <c r="J675" s="234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</row>
    <row r="676" spans="1:23" ht="12.75" customHeight="1" x14ac:dyDescent="0.2">
      <c r="A676" s="217"/>
      <c r="B676" s="217"/>
      <c r="C676" s="217"/>
      <c r="D676" s="217"/>
      <c r="E676" s="217"/>
      <c r="F676" s="217"/>
      <c r="G676" s="217"/>
      <c r="H676" s="217"/>
      <c r="I676" s="234"/>
      <c r="J676" s="234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</row>
    <row r="677" spans="1:23" ht="12.75" customHeight="1" x14ac:dyDescent="0.2">
      <c r="A677" s="217"/>
      <c r="B677" s="217"/>
      <c r="C677" s="217"/>
      <c r="D677" s="217"/>
      <c r="E677" s="217"/>
      <c r="F677" s="217"/>
      <c r="G677" s="217"/>
      <c r="H677" s="217"/>
      <c r="I677" s="234"/>
      <c r="J677" s="234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</row>
    <row r="678" spans="1:23" ht="12.75" customHeight="1" x14ac:dyDescent="0.2">
      <c r="A678" s="217"/>
      <c r="B678" s="217"/>
      <c r="C678" s="217"/>
      <c r="D678" s="217"/>
      <c r="E678" s="217"/>
      <c r="F678" s="217"/>
      <c r="G678" s="217"/>
      <c r="H678" s="217"/>
      <c r="I678" s="234"/>
      <c r="J678" s="234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</row>
    <row r="679" spans="1:23" ht="12.75" customHeight="1" x14ac:dyDescent="0.2">
      <c r="A679" s="217"/>
      <c r="B679" s="217"/>
      <c r="C679" s="217"/>
      <c r="D679" s="217"/>
      <c r="E679" s="217"/>
      <c r="F679" s="217"/>
      <c r="G679" s="217"/>
      <c r="H679" s="217"/>
      <c r="I679" s="234"/>
      <c r="J679" s="234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</row>
    <row r="680" spans="1:23" ht="12.75" customHeight="1" x14ac:dyDescent="0.2">
      <c r="A680" s="217"/>
      <c r="B680" s="217"/>
      <c r="C680" s="217"/>
      <c r="D680" s="217"/>
      <c r="E680" s="217"/>
      <c r="F680" s="217"/>
      <c r="G680" s="217"/>
      <c r="H680" s="217"/>
      <c r="I680" s="234"/>
      <c r="J680" s="234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</row>
    <row r="681" spans="1:23" ht="12.75" customHeight="1" x14ac:dyDescent="0.2">
      <c r="A681" s="217"/>
      <c r="B681" s="217"/>
      <c r="C681" s="217"/>
      <c r="D681" s="217"/>
      <c r="E681" s="217"/>
      <c r="F681" s="217"/>
      <c r="G681" s="217"/>
      <c r="H681" s="217"/>
      <c r="I681" s="234"/>
      <c r="J681" s="234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</row>
    <row r="682" spans="1:23" ht="12.75" customHeight="1" x14ac:dyDescent="0.2">
      <c r="A682" s="217"/>
      <c r="B682" s="217"/>
      <c r="C682" s="217"/>
      <c r="D682" s="217"/>
      <c r="E682" s="217"/>
      <c r="F682" s="217"/>
      <c r="G682" s="217"/>
      <c r="H682" s="217"/>
      <c r="I682" s="234"/>
      <c r="J682" s="234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</row>
    <row r="683" spans="1:23" ht="12.75" customHeight="1" x14ac:dyDescent="0.2">
      <c r="A683" s="217"/>
      <c r="B683" s="217"/>
      <c r="C683" s="217"/>
      <c r="D683" s="217"/>
      <c r="E683" s="217"/>
      <c r="F683" s="217"/>
      <c r="G683" s="217"/>
      <c r="H683" s="217"/>
      <c r="I683" s="234"/>
      <c r="J683" s="234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</row>
    <row r="684" spans="1:23" ht="12.75" customHeight="1" x14ac:dyDescent="0.2">
      <c r="A684" s="217"/>
      <c r="B684" s="217"/>
      <c r="C684" s="217"/>
      <c r="D684" s="217"/>
      <c r="E684" s="217"/>
      <c r="F684" s="217"/>
      <c r="G684" s="217"/>
      <c r="H684" s="217"/>
      <c r="I684" s="234"/>
      <c r="J684" s="234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</row>
    <row r="685" spans="1:23" ht="12.75" customHeight="1" x14ac:dyDescent="0.2">
      <c r="A685" s="217"/>
      <c r="B685" s="217"/>
      <c r="C685" s="217"/>
      <c r="D685" s="217"/>
      <c r="E685" s="217"/>
      <c r="F685" s="217"/>
      <c r="G685" s="217"/>
      <c r="H685" s="217"/>
      <c r="I685" s="234"/>
      <c r="J685" s="234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</row>
    <row r="686" spans="1:23" ht="12.75" customHeight="1" x14ac:dyDescent="0.2">
      <c r="A686" s="217"/>
      <c r="B686" s="217"/>
      <c r="C686" s="217"/>
      <c r="D686" s="217"/>
      <c r="E686" s="217"/>
      <c r="F686" s="217"/>
      <c r="G686" s="217"/>
      <c r="H686" s="217"/>
      <c r="I686" s="234"/>
      <c r="J686" s="234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</row>
    <row r="687" spans="1:23" ht="12.75" customHeight="1" x14ac:dyDescent="0.2">
      <c r="A687" s="217"/>
      <c r="B687" s="217"/>
      <c r="C687" s="217"/>
      <c r="D687" s="217"/>
      <c r="E687" s="217"/>
      <c r="F687" s="217"/>
      <c r="G687" s="217"/>
      <c r="H687" s="217"/>
      <c r="I687" s="234"/>
      <c r="J687" s="234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</row>
    <row r="688" spans="1:23" ht="12.75" customHeight="1" x14ac:dyDescent="0.2">
      <c r="A688" s="217"/>
      <c r="B688" s="217"/>
      <c r="C688" s="217"/>
      <c r="D688" s="217"/>
      <c r="E688" s="217"/>
      <c r="F688" s="217"/>
      <c r="G688" s="217"/>
      <c r="H688" s="217"/>
      <c r="I688" s="234"/>
      <c r="J688" s="234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</row>
    <row r="689" spans="1:23" ht="12.75" customHeight="1" x14ac:dyDescent="0.2">
      <c r="A689" s="217"/>
      <c r="B689" s="217"/>
      <c r="C689" s="217"/>
      <c r="D689" s="217"/>
      <c r="E689" s="217"/>
      <c r="F689" s="217"/>
      <c r="G689" s="217"/>
      <c r="H689" s="217"/>
      <c r="I689" s="234"/>
      <c r="J689" s="234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</row>
    <row r="690" spans="1:23" ht="12.75" customHeight="1" x14ac:dyDescent="0.2">
      <c r="A690" s="217"/>
      <c r="B690" s="217"/>
      <c r="C690" s="217"/>
      <c r="D690" s="217"/>
      <c r="E690" s="217"/>
      <c r="F690" s="217"/>
      <c r="G690" s="217"/>
      <c r="H690" s="217"/>
      <c r="I690" s="234"/>
      <c r="J690" s="234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</row>
    <row r="691" spans="1:23" ht="12.75" customHeight="1" x14ac:dyDescent="0.2">
      <c r="A691" s="217"/>
      <c r="B691" s="217"/>
      <c r="C691" s="217"/>
      <c r="D691" s="217"/>
      <c r="E691" s="217"/>
      <c r="F691" s="217"/>
      <c r="G691" s="217"/>
      <c r="H691" s="217"/>
      <c r="I691" s="234"/>
      <c r="J691" s="234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</row>
    <row r="692" spans="1:23" ht="12.75" customHeight="1" x14ac:dyDescent="0.2">
      <c r="A692" s="217"/>
      <c r="B692" s="217"/>
      <c r="C692" s="217"/>
      <c r="D692" s="217"/>
      <c r="E692" s="217"/>
      <c r="F692" s="217"/>
      <c r="G692" s="217"/>
      <c r="H692" s="217"/>
      <c r="I692" s="234"/>
      <c r="J692" s="234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</row>
    <row r="693" spans="1:23" ht="12.75" customHeight="1" x14ac:dyDescent="0.2">
      <c r="A693" s="217"/>
      <c r="B693" s="217"/>
      <c r="C693" s="217"/>
      <c r="D693" s="217"/>
      <c r="E693" s="217"/>
      <c r="F693" s="217"/>
      <c r="G693" s="217"/>
      <c r="H693" s="217"/>
      <c r="I693" s="234"/>
      <c r="J693" s="234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</row>
    <row r="694" spans="1:23" ht="12.75" customHeight="1" x14ac:dyDescent="0.2">
      <c r="A694" s="217"/>
      <c r="B694" s="217"/>
      <c r="C694" s="217"/>
      <c r="D694" s="217"/>
      <c r="E694" s="217"/>
      <c r="F694" s="217"/>
      <c r="G694" s="217"/>
      <c r="H694" s="217"/>
      <c r="I694" s="234"/>
      <c r="J694" s="234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</row>
    <row r="695" spans="1:23" ht="12.75" customHeight="1" x14ac:dyDescent="0.2">
      <c r="A695" s="217"/>
      <c r="B695" s="217"/>
      <c r="C695" s="217"/>
      <c r="D695" s="217"/>
      <c r="E695" s="217"/>
      <c r="F695" s="217"/>
      <c r="G695" s="217"/>
      <c r="H695" s="217"/>
      <c r="I695" s="234"/>
      <c r="J695" s="234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</row>
    <row r="696" spans="1:23" ht="12.75" customHeight="1" x14ac:dyDescent="0.2">
      <c r="A696" s="217"/>
      <c r="B696" s="217"/>
      <c r="C696" s="217"/>
      <c r="D696" s="217"/>
      <c r="E696" s="217"/>
      <c r="F696" s="217"/>
      <c r="G696" s="217"/>
      <c r="H696" s="217"/>
      <c r="I696" s="234"/>
      <c r="J696" s="234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</row>
    <row r="697" spans="1:23" ht="12.75" customHeight="1" x14ac:dyDescent="0.2">
      <c r="A697" s="217"/>
      <c r="B697" s="217"/>
      <c r="C697" s="217"/>
      <c r="D697" s="217"/>
      <c r="E697" s="217"/>
      <c r="F697" s="217"/>
      <c r="G697" s="217"/>
      <c r="H697" s="217"/>
      <c r="I697" s="234"/>
      <c r="J697" s="234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</row>
    <row r="698" spans="1:23" ht="12.75" customHeight="1" x14ac:dyDescent="0.2">
      <c r="A698" s="217"/>
      <c r="B698" s="217"/>
      <c r="C698" s="217"/>
      <c r="D698" s="217"/>
      <c r="E698" s="217"/>
      <c r="F698" s="217"/>
      <c r="G698" s="217"/>
      <c r="H698" s="217"/>
      <c r="I698" s="234"/>
      <c r="J698" s="234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</row>
    <row r="699" spans="1:23" ht="12.75" customHeight="1" x14ac:dyDescent="0.2">
      <c r="A699" s="217"/>
      <c r="B699" s="217"/>
      <c r="C699" s="217"/>
      <c r="D699" s="217"/>
      <c r="E699" s="217"/>
      <c r="F699" s="217"/>
      <c r="G699" s="217"/>
      <c r="H699" s="217"/>
      <c r="I699" s="234"/>
      <c r="J699" s="234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</row>
    <row r="700" spans="1:23" ht="12.75" customHeight="1" x14ac:dyDescent="0.2">
      <c r="A700" s="217"/>
      <c r="B700" s="217"/>
      <c r="C700" s="217"/>
      <c r="D700" s="217"/>
      <c r="E700" s="217"/>
      <c r="F700" s="217"/>
      <c r="G700" s="217"/>
      <c r="H700" s="217"/>
      <c r="I700" s="234"/>
      <c r="J700" s="234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</row>
    <row r="701" spans="1:23" ht="12.75" customHeight="1" x14ac:dyDescent="0.2">
      <c r="A701" s="217"/>
      <c r="B701" s="217"/>
      <c r="C701" s="217"/>
      <c r="D701" s="217"/>
      <c r="E701" s="217"/>
      <c r="F701" s="217"/>
      <c r="G701" s="217"/>
      <c r="H701" s="217"/>
      <c r="I701" s="234"/>
      <c r="J701" s="234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</row>
    <row r="702" spans="1:23" ht="12.75" customHeight="1" x14ac:dyDescent="0.2">
      <c r="A702" s="217"/>
      <c r="B702" s="217"/>
      <c r="C702" s="217"/>
      <c r="D702" s="217"/>
      <c r="E702" s="217"/>
      <c r="F702" s="217"/>
      <c r="G702" s="217"/>
      <c r="H702" s="217"/>
      <c r="I702" s="234"/>
      <c r="J702" s="234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</row>
    <row r="703" spans="1:23" ht="12.75" customHeight="1" x14ac:dyDescent="0.2">
      <c r="A703" s="217"/>
      <c r="B703" s="217"/>
      <c r="C703" s="217"/>
      <c r="D703" s="217"/>
      <c r="E703" s="217"/>
      <c r="F703" s="217"/>
      <c r="G703" s="217"/>
      <c r="H703" s="217"/>
      <c r="I703" s="234"/>
      <c r="J703" s="234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</row>
    <row r="704" spans="1:23" ht="12.75" customHeight="1" x14ac:dyDescent="0.2">
      <c r="A704" s="217"/>
      <c r="B704" s="217"/>
      <c r="C704" s="217"/>
      <c r="D704" s="217"/>
      <c r="E704" s="217"/>
      <c r="F704" s="217"/>
      <c r="G704" s="217"/>
      <c r="H704" s="217"/>
      <c r="I704" s="234"/>
      <c r="J704" s="234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</row>
    <row r="705" spans="1:23" ht="12.75" customHeight="1" x14ac:dyDescent="0.2">
      <c r="A705" s="217"/>
      <c r="B705" s="217"/>
      <c r="C705" s="217"/>
      <c r="D705" s="217"/>
      <c r="E705" s="217"/>
      <c r="F705" s="217"/>
      <c r="G705" s="217"/>
      <c r="H705" s="217"/>
      <c r="I705" s="234"/>
      <c r="J705" s="234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</row>
    <row r="706" spans="1:23" ht="12.75" customHeight="1" x14ac:dyDescent="0.2">
      <c r="A706" s="217"/>
      <c r="B706" s="217"/>
      <c r="C706" s="217"/>
      <c r="D706" s="217"/>
      <c r="E706" s="217"/>
      <c r="F706" s="217"/>
      <c r="G706" s="217"/>
      <c r="H706" s="217"/>
      <c r="I706" s="234"/>
      <c r="J706" s="234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</row>
    <row r="707" spans="1:23" ht="12.75" customHeight="1" x14ac:dyDescent="0.2">
      <c r="A707" s="217"/>
      <c r="B707" s="217"/>
      <c r="C707" s="217"/>
      <c r="D707" s="217"/>
      <c r="E707" s="217"/>
      <c r="F707" s="217"/>
      <c r="G707" s="217"/>
      <c r="H707" s="217"/>
      <c r="I707" s="234"/>
      <c r="J707" s="234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</row>
    <row r="708" spans="1:23" ht="12.75" customHeight="1" x14ac:dyDescent="0.2">
      <c r="A708" s="217"/>
      <c r="B708" s="217"/>
      <c r="C708" s="217"/>
      <c r="D708" s="217"/>
      <c r="E708" s="217"/>
      <c r="F708" s="217"/>
      <c r="G708" s="217"/>
      <c r="H708" s="217"/>
      <c r="I708" s="234"/>
      <c r="J708" s="234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</row>
    <row r="709" spans="1:23" ht="12.75" customHeight="1" x14ac:dyDescent="0.2">
      <c r="A709" s="217"/>
      <c r="B709" s="217"/>
      <c r="C709" s="217"/>
      <c r="D709" s="217"/>
      <c r="E709" s="217"/>
      <c r="F709" s="217"/>
      <c r="G709" s="217"/>
      <c r="H709" s="217"/>
      <c r="I709" s="234"/>
      <c r="J709" s="234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</row>
    <row r="710" spans="1:23" ht="12.75" customHeight="1" x14ac:dyDescent="0.2">
      <c r="A710" s="217"/>
      <c r="B710" s="217"/>
      <c r="C710" s="217"/>
      <c r="D710" s="217"/>
      <c r="E710" s="217"/>
      <c r="F710" s="217"/>
      <c r="G710" s="217"/>
      <c r="H710" s="217"/>
      <c r="I710" s="234"/>
      <c r="J710" s="234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</row>
    <row r="711" spans="1:23" ht="12.75" customHeight="1" x14ac:dyDescent="0.2">
      <c r="A711" s="217"/>
      <c r="B711" s="217"/>
      <c r="C711" s="217"/>
      <c r="D711" s="217"/>
      <c r="E711" s="217"/>
      <c r="F711" s="217"/>
      <c r="G711" s="217"/>
      <c r="H711" s="217"/>
      <c r="I711" s="234"/>
      <c r="J711" s="234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</row>
    <row r="712" spans="1:23" ht="12.75" customHeight="1" x14ac:dyDescent="0.2">
      <c r="A712" s="217"/>
      <c r="B712" s="217"/>
      <c r="C712" s="217"/>
      <c r="D712" s="217"/>
      <c r="E712" s="217"/>
      <c r="F712" s="217"/>
      <c r="G712" s="217"/>
      <c r="H712" s="217"/>
      <c r="I712" s="234"/>
      <c r="J712" s="234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</row>
    <row r="713" spans="1:23" ht="12.75" customHeight="1" x14ac:dyDescent="0.2">
      <c r="A713" s="217"/>
      <c r="B713" s="217"/>
      <c r="C713" s="217"/>
      <c r="D713" s="217"/>
      <c r="E713" s="217"/>
      <c r="F713" s="217"/>
      <c r="G713" s="217"/>
      <c r="H713" s="217"/>
      <c r="I713" s="234"/>
      <c r="J713" s="234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</row>
    <row r="714" spans="1:23" ht="12.75" customHeight="1" x14ac:dyDescent="0.2">
      <c r="A714" s="217"/>
      <c r="B714" s="217"/>
      <c r="C714" s="217"/>
      <c r="D714" s="217"/>
      <c r="E714" s="217"/>
      <c r="F714" s="217"/>
      <c r="G714" s="217"/>
      <c r="H714" s="217"/>
      <c r="I714" s="234"/>
      <c r="J714" s="234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</row>
    <row r="715" spans="1:23" ht="12.75" customHeight="1" x14ac:dyDescent="0.2">
      <c r="A715" s="217"/>
      <c r="B715" s="217"/>
      <c r="C715" s="217"/>
      <c r="D715" s="217"/>
      <c r="E715" s="217"/>
      <c r="F715" s="217"/>
      <c r="G715" s="217"/>
      <c r="H715" s="217"/>
      <c r="I715" s="234"/>
      <c r="J715" s="234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</row>
    <row r="716" spans="1:23" ht="12.75" customHeight="1" x14ac:dyDescent="0.2">
      <c r="A716" s="217"/>
      <c r="B716" s="217"/>
      <c r="C716" s="217"/>
      <c r="D716" s="217"/>
      <c r="E716" s="217"/>
      <c r="F716" s="217"/>
      <c r="G716" s="217"/>
      <c r="H716" s="217"/>
      <c r="I716" s="234"/>
      <c r="J716" s="234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</row>
    <row r="717" spans="1:23" ht="12.75" customHeight="1" x14ac:dyDescent="0.2">
      <c r="A717" s="217"/>
      <c r="B717" s="217"/>
      <c r="C717" s="217"/>
      <c r="D717" s="217"/>
      <c r="E717" s="217"/>
      <c r="F717" s="217"/>
      <c r="G717" s="217"/>
      <c r="H717" s="217"/>
      <c r="I717" s="234"/>
      <c r="J717" s="234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</row>
    <row r="718" spans="1:23" ht="12.75" customHeight="1" x14ac:dyDescent="0.2">
      <c r="A718" s="217"/>
      <c r="B718" s="217"/>
      <c r="C718" s="217"/>
      <c r="D718" s="217"/>
      <c r="E718" s="217"/>
      <c r="F718" s="217"/>
      <c r="G718" s="217"/>
      <c r="H718" s="217"/>
      <c r="I718" s="234"/>
      <c r="J718" s="234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</row>
    <row r="719" spans="1:23" ht="12.75" customHeight="1" x14ac:dyDescent="0.2">
      <c r="A719" s="217"/>
      <c r="B719" s="217"/>
      <c r="C719" s="217"/>
      <c r="D719" s="217"/>
      <c r="E719" s="217"/>
      <c r="F719" s="217"/>
      <c r="G719" s="217"/>
      <c r="H719" s="217"/>
      <c r="I719" s="234"/>
      <c r="J719" s="234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</row>
    <row r="720" spans="1:23" ht="12.75" customHeight="1" x14ac:dyDescent="0.2">
      <c r="A720" s="217"/>
      <c r="B720" s="217"/>
      <c r="C720" s="217"/>
      <c r="D720" s="217"/>
      <c r="E720" s="217"/>
      <c r="F720" s="217"/>
      <c r="G720" s="217"/>
      <c r="H720" s="217"/>
      <c r="I720" s="234"/>
      <c r="J720" s="234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</row>
    <row r="721" spans="1:23" ht="12.75" customHeight="1" x14ac:dyDescent="0.2">
      <c r="A721" s="217"/>
      <c r="B721" s="217"/>
      <c r="C721" s="217"/>
      <c r="D721" s="217"/>
      <c r="E721" s="217"/>
      <c r="F721" s="217"/>
      <c r="G721" s="217"/>
      <c r="H721" s="217"/>
      <c r="I721" s="234"/>
      <c r="J721" s="234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</row>
    <row r="722" spans="1:23" ht="12.75" customHeight="1" x14ac:dyDescent="0.2">
      <c r="A722" s="217"/>
      <c r="B722" s="217"/>
      <c r="C722" s="217"/>
      <c r="D722" s="217"/>
      <c r="E722" s="217"/>
      <c r="F722" s="217"/>
      <c r="G722" s="217"/>
      <c r="H722" s="217"/>
      <c r="I722" s="234"/>
      <c r="J722" s="234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</row>
    <row r="723" spans="1:23" ht="12.75" customHeight="1" x14ac:dyDescent="0.2">
      <c r="A723" s="217"/>
      <c r="B723" s="217"/>
      <c r="C723" s="217"/>
      <c r="D723" s="217"/>
      <c r="E723" s="217"/>
      <c r="F723" s="217"/>
      <c r="G723" s="217"/>
      <c r="H723" s="217"/>
      <c r="I723" s="234"/>
      <c r="J723" s="234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</row>
    <row r="724" spans="1:23" ht="12.75" customHeight="1" x14ac:dyDescent="0.2">
      <c r="A724" s="217"/>
      <c r="B724" s="217"/>
      <c r="C724" s="217"/>
      <c r="D724" s="217"/>
      <c r="E724" s="217"/>
      <c r="F724" s="217"/>
      <c r="G724" s="217"/>
      <c r="H724" s="217"/>
      <c r="I724" s="234"/>
      <c r="J724" s="234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</row>
    <row r="725" spans="1:23" ht="12.75" customHeight="1" x14ac:dyDescent="0.2">
      <c r="A725" s="217"/>
      <c r="B725" s="217"/>
      <c r="C725" s="217"/>
      <c r="D725" s="217"/>
      <c r="E725" s="217"/>
      <c r="F725" s="217"/>
      <c r="G725" s="217"/>
      <c r="H725" s="217"/>
      <c r="I725" s="234"/>
      <c r="J725" s="234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</row>
    <row r="726" spans="1:23" ht="12.75" customHeight="1" x14ac:dyDescent="0.2">
      <c r="A726" s="217"/>
      <c r="B726" s="217"/>
      <c r="C726" s="217"/>
      <c r="D726" s="217"/>
      <c r="E726" s="217"/>
      <c r="F726" s="217"/>
      <c r="G726" s="217"/>
      <c r="H726" s="217"/>
      <c r="I726" s="234"/>
      <c r="J726" s="234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</row>
    <row r="727" spans="1:23" ht="12.75" customHeight="1" x14ac:dyDescent="0.2">
      <c r="A727" s="217"/>
      <c r="B727" s="217"/>
      <c r="C727" s="217"/>
      <c r="D727" s="217"/>
      <c r="E727" s="217"/>
      <c r="F727" s="217"/>
      <c r="G727" s="217"/>
      <c r="H727" s="217"/>
      <c r="I727" s="234"/>
      <c r="J727" s="234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</row>
    <row r="728" spans="1:23" ht="12.75" customHeight="1" x14ac:dyDescent="0.2">
      <c r="A728" s="217"/>
      <c r="B728" s="217"/>
      <c r="C728" s="217"/>
      <c r="D728" s="217"/>
      <c r="E728" s="217"/>
      <c r="F728" s="217"/>
      <c r="G728" s="217"/>
      <c r="H728" s="217"/>
      <c r="I728" s="234"/>
      <c r="J728" s="234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</row>
    <row r="729" spans="1:23" ht="12.75" customHeight="1" x14ac:dyDescent="0.2">
      <c r="A729" s="217"/>
      <c r="B729" s="217"/>
      <c r="C729" s="217"/>
      <c r="D729" s="217"/>
      <c r="E729" s="217"/>
      <c r="F729" s="217"/>
      <c r="G729" s="217"/>
      <c r="H729" s="217"/>
      <c r="I729" s="234"/>
      <c r="J729" s="234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</row>
    <row r="730" spans="1:23" ht="12.75" customHeight="1" x14ac:dyDescent="0.2">
      <c r="A730" s="217"/>
      <c r="B730" s="217"/>
      <c r="C730" s="217"/>
      <c r="D730" s="217"/>
      <c r="E730" s="217"/>
      <c r="F730" s="217"/>
      <c r="G730" s="217"/>
      <c r="H730" s="217"/>
      <c r="I730" s="234"/>
      <c r="J730" s="234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</row>
    <row r="731" spans="1:23" ht="12.75" customHeight="1" x14ac:dyDescent="0.2">
      <c r="A731" s="217"/>
      <c r="B731" s="217"/>
      <c r="C731" s="217"/>
      <c r="D731" s="217"/>
      <c r="E731" s="217"/>
      <c r="F731" s="217"/>
      <c r="G731" s="217"/>
      <c r="H731" s="217"/>
      <c r="I731" s="234"/>
      <c r="J731" s="234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</row>
    <row r="732" spans="1:23" ht="12.75" customHeight="1" x14ac:dyDescent="0.2">
      <c r="A732" s="217"/>
      <c r="B732" s="217"/>
      <c r="C732" s="217"/>
      <c r="D732" s="217"/>
      <c r="E732" s="217"/>
      <c r="F732" s="217"/>
      <c r="G732" s="217"/>
      <c r="H732" s="217"/>
      <c r="I732" s="234"/>
      <c r="J732" s="234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</row>
    <row r="733" spans="1:23" ht="12.75" customHeight="1" x14ac:dyDescent="0.2">
      <c r="A733" s="217"/>
      <c r="B733" s="217"/>
      <c r="C733" s="217"/>
      <c r="D733" s="217"/>
      <c r="E733" s="217"/>
      <c r="F733" s="217"/>
      <c r="G733" s="217"/>
      <c r="H733" s="217"/>
      <c r="I733" s="234"/>
      <c r="J733" s="234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</row>
    <row r="734" spans="1:23" ht="12.75" customHeight="1" x14ac:dyDescent="0.2">
      <c r="A734" s="217"/>
      <c r="B734" s="217"/>
      <c r="C734" s="217"/>
      <c r="D734" s="217"/>
      <c r="E734" s="217"/>
      <c r="F734" s="217"/>
      <c r="G734" s="217"/>
      <c r="H734" s="217"/>
      <c r="I734" s="234"/>
      <c r="J734" s="234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</row>
    <row r="735" spans="1:23" ht="12.75" customHeight="1" x14ac:dyDescent="0.2">
      <c r="A735" s="217"/>
      <c r="B735" s="217"/>
      <c r="C735" s="217"/>
      <c r="D735" s="217"/>
      <c r="E735" s="217"/>
      <c r="F735" s="217"/>
      <c r="G735" s="217"/>
      <c r="H735" s="217"/>
      <c r="I735" s="234"/>
      <c r="J735" s="234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</row>
    <row r="736" spans="1:23" ht="12.75" customHeight="1" x14ac:dyDescent="0.2">
      <c r="A736" s="217"/>
      <c r="B736" s="217"/>
      <c r="C736" s="217"/>
      <c r="D736" s="217"/>
      <c r="E736" s="217"/>
      <c r="F736" s="217"/>
      <c r="G736" s="217"/>
      <c r="H736" s="217"/>
      <c r="I736" s="234"/>
      <c r="J736" s="234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</row>
    <row r="737" spans="1:23" ht="12.75" customHeight="1" x14ac:dyDescent="0.2">
      <c r="A737" s="217"/>
      <c r="B737" s="217"/>
      <c r="C737" s="217"/>
      <c r="D737" s="217"/>
      <c r="E737" s="217"/>
      <c r="F737" s="217"/>
      <c r="G737" s="217"/>
      <c r="H737" s="217"/>
      <c r="I737" s="234"/>
      <c r="J737" s="234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</row>
    <row r="738" spans="1:23" ht="12.75" customHeight="1" x14ac:dyDescent="0.2">
      <c r="A738" s="217"/>
      <c r="B738" s="217"/>
      <c r="C738" s="217"/>
      <c r="D738" s="217"/>
      <c r="E738" s="217"/>
      <c r="F738" s="217"/>
      <c r="G738" s="217"/>
      <c r="H738" s="217"/>
      <c r="I738" s="234"/>
      <c r="J738" s="234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</row>
    <row r="739" spans="1:23" ht="12.75" customHeight="1" x14ac:dyDescent="0.2">
      <c r="A739" s="217"/>
      <c r="B739" s="217"/>
      <c r="C739" s="217"/>
      <c r="D739" s="217"/>
      <c r="E739" s="217"/>
      <c r="F739" s="217"/>
      <c r="G739" s="217"/>
      <c r="H739" s="217"/>
      <c r="I739" s="234"/>
      <c r="J739" s="234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</row>
    <row r="740" spans="1:23" ht="12.75" customHeight="1" x14ac:dyDescent="0.2">
      <c r="A740" s="217"/>
      <c r="B740" s="217"/>
      <c r="C740" s="217"/>
      <c r="D740" s="217"/>
      <c r="E740" s="217"/>
      <c r="F740" s="217"/>
      <c r="G740" s="217"/>
      <c r="H740" s="217"/>
      <c r="I740" s="234"/>
      <c r="J740" s="234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</row>
    <row r="741" spans="1:23" ht="12.75" customHeight="1" x14ac:dyDescent="0.2">
      <c r="A741" s="217"/>
      <c r="B741" s="217"/>
      <c r="C741" s="217"/>
      <c r="D741" s="217"/>
      <c r="E741" s="217"/>
      <c r="F741" s="217"/>
      <c r="G741" s="217"/>
      <c r="H741" s="217"/>
      <c r="I741" s="234"/>
      <c r="J741" s="234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</row>
    <row r="742" spans="1:23" ht="12.75" customHeight="1" x14ac:dyDescent="0.2">
      <c r="A742" s="217"/>
      <c r="B742" s="217"/>
      <c r="C742" s="217"/>
      <c r="D742" s="217"/>
      <c r="E742" s="217"/>
      <c r="F742" s="217"/>
      <c r="G742" s="217"/>
      <c r="H742" s="217"/>
      <c r="I742" s="234"/>
      <c r="J742" s="234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</row>
    <row r="743" spans="1:23" ht="12.75" customHeight="1" x14ac:dyDescent="0.2">
      <c r="A743" s="217"/>
      <c r="B743" s="217"/>
      <c r="C743" s="217"/>
      <c r="D743" s="217"/>
      <c r="E743" s="217"/>
      <c r="F743" s="217"/>
      <c r="G743" s="217"/>
      <c r="H743" s="217"/>
      <c r="I743" s="234"/>
      <c r="J743" s="234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</row>
    <row r="744" spans="1:23" ht="12.75" customHeight="1" x14ac:dyDescent="0.2">
      <c r="A744" s="217"/>
      <c r="B744" s="217"/>
      <c r="C744" s="217"/>
      <c r="D744" s="217"/>
      <c r="E744" s="217"/>
      <c r="F744" s="217"/>
      <c r="G744" s="217"/>
      <c r="H744" s="217"/>
      <c r="I744" s="234"/>
      <c r="J744" s="234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</row>
    <row r="745" spans="1:23" ht="12.75" customHeight="1" x14ac:dyDescent="0.2">
      <c r="A745" s="217"/>
      <c r="B745" s="217"/>
      <c r="C745" s="217"/>
      <c r="D745" s="217"/>
      <c r="E745" s="217"/>
      <c r="F745" s="217"/>
      <c r="G745" s="217"/>
      <c r="H745" s="217"/>
      <c r="I745" s="234"/>
      <c r="J745" s="234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</row>
    <row r="746" spans="1:23" ht="12.75" customHeight="1" x14ac:dyDescent="0.2">
      <c r="A746" s="217"/>
      <c r="B746" s="217"/>
      <c r="C746" s="217"/>
      <c r="D746" s="217"/>
      <c r="E746" s="217"/>
      <c r="F746" s="217"/>
      <c r="G746" s="217"/>
      <c r="H746" s="217"/>
      <c r="I746" s="234"/>
      <c r="J746" s="234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</row>
    <row r="747" spans="1:23" ht="12.75" customHeight="1" x14ac:dyDescent="0.2">
      <c r="A747" s="217"/>
      <c r="B747" s="217"/>
      <c r="C747" s="217"/>
      <c r="D747" s="217"/>
      <c r="E747" s="217"/>
      <c r="F747" s="217"/>
      <c r="G747" s="217"/>
      <c r="H747" s="217"/>
      <c r="I747" s="234"/>
      <c r="J747" s="234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</row>
    <row r="748" spans="1:23" ht="12.75" customHeight="1" x14ac:dyDescent="0.2">
      <c r="A748" s="217"/>
      <c r="B748" s="217"/>
      <c r="C748" s="217"/>
      <c r="D748" s="217"/>
      <c r="E748" s="217"/>
      <c r="F748" s="217"/>
      <c r="G748" s="217"/>
      <c r="H748" s="217"/>
      <c r="I748" s="234"/>
      <c r="J748" s="234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</row>
    <row r="749" spans="1:23" ht="12.75" customHeight="1" x14ac:dyDescent="0.2">
      <c r="A749" s="217"/>
      <c r="B749" s="217"/>
      <c r="C749" s="217"/>
      <c r="D749" s="217"/>
      <c r="E749" s="217"/>
      <c r="F749" s="217"/>
      <c r="G749" s="217"/>
      <c r="H749" s="217"/>
      <c r="I749" s="234"/>
      <c r="J749" s="234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</row>
    <row r="750" spans="1:23" ht="12.75" customHeight="1" x14ac:dyDescent="0.2">
      <c r="A750" s="217"/>
      <c r="B750" s="217"/>
      <c r="C750" s="217"/>
      <c r="D750" s="217"/>
      <c r="E750" s="217"/>
      <c r="F750" s="217"/>
      <c r="G750" s="217"/>
      <c r="H750" s="217"/>
      <c r="I750" s="234"/>
      <c r="J750" s="234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</row>
    <row r="751" spans="1:23" ht="12.75" customHeight="1" x14ac:dyDescent="0.2">
      <c r="A751" s="217"/>
      <c r="B751" s="217"/>
      <c r="C751" s="217"/>
      <c r="D751" s="217"/>
      <c r="E751" s="217"/>
      <c r="F751" s="217"/>
      <c r="G751" s="217"/>
      <c r="H751" s="217"/>
      <c r="I751" s="234"/>
      <c r="J751" s="234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</row>
    <row r="752" spans="1:23" ht="12.75" customHeight="1" x14ac:dyDescent="0.2">
      <c r="A752" s="217"/>
      <c r="B752" s="217"/>
      <c r="C752" s="217"/>
      <c r="D752" s="217"/>
      <c r="E752" s="217"/>
      <c r="F752" s="217"/>
      <c r="G752" s="217"/>
      <c r="H752" s="217"/>
      <c r="I752" s="234"/>
      <c r="J752" s="234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</row>
    <row r="753" spans="1:23" ht="12.75" customHeight="1" x14ac:dyDescent="0.2">
      <c r="A753" s="217"/>
      <c r="B753" s="217"/>
      <c r="C753" s="217"/>
      <c r="D753" s="217"/>
      <c r="E753" s="217"/>
      <c r="F753" s="217"/>
      <c r="G753" s="217"/>
      <c r="H753" s="217"/>
      <c r="I753" s="234"/>
      <c r="J753" s="234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</row>
    <row r="754" spans="1:23" ht="12.75" customHeight="1" x14ac:dyDescent="0.2">
      <c r="A754" s="217"/>
      <c r="B754" s="217"/>
      <c r="C754" s="217"/>
      <c r="D754" s="217"/>
      <c r="E754" s="217"/>
      <c r="F754" s="217"/>
      <c r="G754" s="217"/>
      <c r="H754" s="217"/>
      <c r="I754" s="234"/>
      <c r="J754" s="234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</row>
    <row r="755" spans="1:23" ht="12.75" customHeight="1" x14ac:dyDescent="0.2">
      <c r="A755" s="217"/>
      <c r="B755" s="217"/>
      <c r="C755" s="217"/>
      <c r="D755" s="217"/>
      <c r="E755" s="217"/>
      <c r="F755" s="217"/>
      <c r="G755" s="217"/>
      <c r="H755" s="217"/>
      <c r="I755" s="234"/>
      <c r="J755" s="234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</row>
    <row r="756" spans="1:23" ht="12.75" customHeight="1" x14ac:dyDescent="0.2">
      <c r="A756" s="217"/>
      <c r="B756" s="217"/>
      <c r="C756" s="217"/>
      <c r="D756" s="217"/>
      <c r="E756" s="217"/>
      <c r="F756" s="217"/>
      <c r="G756" s="217"/>
      <c r="H756" s="217"/>
      <c r="I756" s="234"/>
      <c r="J756" s="234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</row>
    <row r="757" spans="1:23" ht="12.75" customHeight="1" x14ac:dyDescent="0.2">
      <c r="A757" s="217"/>
      <c r="B757" s="217"/>
      <c r="C757" s="217"/>
      <c r="D757" s="217"/>
      <c r="E757" s="217"/>
      <c r="F757" s="217"/>
      <c r="G757" s="217"/>
      <c r="H757" s="217"/>
      <c r="I757" s="234"/>
      <c r="J757" s="234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</row>
    <row r="758" spans="1:23" ht="12.75" customHeight="1" x14ac:dyDescent="0.2">
      <c r="A758" s="217"/>
      <c r="B758" s="217"/>
      <c r="C758" s="217"/>
      <c r="D758" s="217"/>
      <c r="E758" s="217"/>
      <c r="F758" s="217"/>
      <c r="G758" s="217"/>
      <c r="H758" s="217"/>
      <c r="I758" s="234"/>
      <c r="J758" s="234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</row>
    <row r="759" spans="1:23" ht="12.75" customHeight="1" x14ac:dyDescent="0.2">
      <c r="A759" s="217"/>
      <c r="B759" s="217"/>
      <c r="C759" s="217"/>
      <c r="D759" s="217"/>
      <c r="E759" s="217"/>
      <c r="F759" s="217"/>
      <c r="G759" s="217"/>
      <c r="H759" s="217"/>
      <c r="I759" s="234"/>
      <c r="J759" s="234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</row>
    <row r="760" spans="1:23" ht="12.75" customHeight="1" x14ac:dyDescent="0.2">
      <c r="A760" s="217"/>
      <c r="B760" s="217"/>
      <c r="C760" s="217"/>
      <c r="D760" s="217"/>
      <c r="E760" s="217"/>
      <c r="F760" s="217"/>
      <c r="G760" s="217"/>
      <c r="H760" s="217"/>
      <c r="I760" s="234"/>
      <c r="J760" s="234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</row>
    <row r="761" spans="1:23" ht="12.75" customHeight="1" x14ac:dyDescent="0.2">
      <c r="A761" s="217"/>
      <c r="B761" s="217"/>
      <c r="C761" s="217"/>
      <c r="D761" s="217"/>
      <c r="E761" s="217"/>
      <c r="F761" s="217"/>
      <c r="G761" s="217"/>
      <c r="H761" s="217"/>
      <c r="I761" s="234"/>
      <c r="J761" s="234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</row>
    <row r="762" spans="1:23" ht="12.75" customHeight="1" x14ac:dyDescent="0.2">
      <c r="A762" s="217"/>
      <c r="B762" s="217"/>
      <c r="C762" s="217"/>
      <c r="D762" s="217"/>
      <c r="E762" s="217"/>
      <c r="F762" s="217"/>
      <c r="G762" s="217"/>
      <c r="H762" s="217"/>
      <c r="I762" s="234"/>
      <c r="J762" s="234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</row>
    <row r="763" spans="1:23" ht="12.75" customHeight="1" x14ac:dyDescent="0.2">
      <c r="A763" s="217"/>
      <c r="B763" s="217"/>
      <c r="C763" s="217"/>
      <c r="D763" s="217"/>
      <c r="E763" s="217"/>
      <c r="F763" s="217"/>
      <c r="G763" s="217"/>
      <c r="H763" s="217"/>
      <c r="I763" s="234"/>
      <c r="J763" s="234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</row>
    <row r="764" spans="1:23" ht="12.75" customHeight="1" x14ac:dyDescent="0.2">
      <c r="A764" s="217"/>
      <c r="B764" s="217"/>
      <c r="C764" s="217"/>
      <c r="D764" s="217"/>
      <c r="E764" s="217"/>
      <c r="F764" s="217"/>
      <c r="G764" s="217"/>
      <c r="H764" s="217"/>
      <c r="I764" s="234"/>
      <c r="J764" s="234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</row>
    <row r="765" spans="1:23" ht="12.75" customHeight="1" x14ac:dyDescent="0.2">
      <c r="A765" s="217"/>
      <c r="B765" s="217"/>
      <c r="C765" s="217"/>
      <c r="D765" s="217"/>
      <c r="E765" s="217"/>
      <c r="F765" s="217"/>
      <c r="G765" s="217"/>
      <c r="H765" s="217"/>
      <c r="I765" s="234"/>
      <c r="J765" s="234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</row>
    <row r="766" spans="1:23" ht="12.75" customHeight="1" x14ac:dyDescent="0.2">
      <c r="A766" s="217"/>
      <c r="B766" s="217"/>
      <c r="C766" s="217"/>
      <c r="D766" s="217"/>
      <c r="E766" s="217"/>
      <c r="F766" s="217"/>
      <c r="G766" s="217"/>
      <c r="H766" s="217"/>
      <c r="I766" s="234"/>
      <c r="J766" s="234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</row>
    <row r="767" spans="1:23" ht="12.75" customHeight="1" x14ac:dyDescent="0.2">
      <c r="A767" s="217"/>
      <c r="B767" s="217"/>
      <c r="C767" s="217"/>
      <c r="D767" s="217"/>
      <c r="E767" s="217"/>
      <c r="F767" s="217"/>
      <c r="G767" s="217"/>
      <c r="H767" s="217"/>
      <c r="I767" s="234"/>
      <c r="J767" s="234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</row>
    <row r="768" spans="1:23" ht="12.75" customHeight="1" x14ac:dyDescent="0.2">
      <c r="A768" s="217"/>
      <c r="B768" s="217"/>
      <c r="C768" s="217"/>
      <c r="D768" s="217"/>
      <c r="E768" s="217"/>
      <c r="F768" s="217"/>
      <c r="G768" s="217"/>
      <c r="H768" s="217"/>
      <c r="I768" s="234"/>
      <c r="J768" s="234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</row>
    <row r="769" spans="1:23" ht="12.75" customHeight="1" x14ac:dyDescent="0.2">
      <c r="A769" s="217"/>
      <c r="B769" s="217"/>
      <c r="C769" s="217"/>
      <c r="D769" s="217"/>
      <c r="E769" s="217"/>
      <c r="F769" s="217"/>
      <c r="G769" s="217"/>
      <c r="H769" s="217"/>
      <c r="I769" s="234"/>
      <c r="J769" s="234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</row>
    <row r="770" spans="1:23" ht="12.75" customHeight="1" x14ac:dyDescent="0.2">
      <c r="A770" s="217"/>
      <c r="B770" s="217"/>
      <c r="C770" s="217"/>
      <c r="D770" s="217"/>
      <c r="E770" s="217"/>
      <c r="F770" s="217"/>
      <c r="G770" s="217"/>
      <c r="H770" s="217"/>
      <c r="I770" s="234"/>
      <c r="J770" s="234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</row>
    <row r="771" spans="1:23" ht="12.75" customHeight="1" x14ac:dyDescent="0.2">
      <c r="A771" s="217"/>
      <c r="B771" s="217"/>
      <c r="C771" s="217"/>
      <c r="D771" s="217"/>
      <c r="E771" s="217"/>
      <c r="F771" s="217"/>
      <c r="G771" s="217"/>
      <c r="H771" s="217"/>
      <c r="I771" s="234"/>
      <c r="J771" s="234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</row>
    <row r="772" spans="1:23" ht="12.75" customHeight="1" x14ac:dyDescent="0.2">
      <c r="A772" s="217"/>
      <c r="B772" s="217"/>
      <c r="C772" s="217"/>
      <c r="D772" s="217"/>
      <c r="E772" s="217"/>
      <c r="F772" s="217"/>
      <c r="G772" s="217"/>
      <c r="H772" s="217"/>
      <c r="I772" s="234"/>
      <c r="J772" s="234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</row>
    <row r="773" spans="1:23" ht="12.75" customHeight="1" x14ac:dyDescent="0.2">
      <c r="A773" s="217"/>
      <c r="B773" s="217"/>
      <c r="C773" s="217"/>
      <c r="D773" s="217"/>
      <c r="E773" s="217"/>
      <c r="F773" s="217"/>
      <c r="G773" s="217"/>
      <c r="H773" s="217"/>
      <c r="I773" s="234"/>
      <c r="J773" s="234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</row>
    <row r="774" spans="1:23" ht="12.75" customHeight="1" x14ac:dyDescent="0.2">
      <c r="A774" s="217"/>
      <c r="B774" s="217"/>
      <c r="C774" s="217"/>
      <c r="D774" s="217"/>
      <c r="E774" s="217"/>
      <c r="F774" s="217"/>
      <c r="G774" s="217"/>
      <c r="H774" s="217"/>
      <c r="I774" s="234"/>
      <c r="J774" s="234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</row>
    <row r="775" spans="1:23" ht="12.75" customHeight="1" x14ac:dyDescent="0.2">
      <c r="A775" s="217"/>
      <c r="B775" s="217"/>
      <c r="C775" s="217"/>
      <c r="D775" s="217"/>
      <c r="E775" s="217"/>
      <c r="F775" s="217"/>
      <c r="G775" s="217"/>
      <c r="H775" s="217"/>
      <c r="I775" s="234"/>
      <c r="J775" s="234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</row>
    <row r="776" spans="1:23" ht="12.75" customHeight="1" x14ac:dyDescent="0.2">
      <c r="A776" s="217"/>
      <c r="B776" s="217"/>
      <c r="C776" s="217"/>
      <c r="D776" s="217"/>
      <c r="E776" s="217"/>
      <c r="F776" s="217"/>
      <c r="G776" s="217"/>
      <c r="H776" s="217"/>
      <c r="I776" s="234"/>
      <c r="J776" s="234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</row>
    <row r="777" spans="1:23" ht="12.75" customHeight="1" x14ac:dyDescent="0.2">
      <c r="A777" s="217"/>
      <c r="B777" s="217"/>
      <c r="C777" s="217"/>
      <c r="D777" s="217"/>
      <c r="E777" s="217"/>
      <c r="F777" s="217"/>
      <c r="G777" s="217"/>
      <c r="H777" s="217"/>
      <c r="I777" s="234"/>
      <c r="J777" s="234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</row>
    <row r="778" spans="1:23" ht="12.75" customHeight="1" x14ac:dyDescent="0.2">
      <c r="A778" s="217"/>
      <c r="B778" s="217"/>
      <c r="C778" s="217"/>
      <c r="D778" s="217"/>
      <c r="E778" s="217"/>
      <c r="F778" s="217"/>
      <c r="G778" s="217"/>
      <c r="H778" s="217"/>
      <c r="I778" s="234"/>
      <c r="J778" s="234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</row>
    <row r="779" spans="1:23" ht="12.75" customHeight="1" x14ac:dyDescent="0.2">
      <c r="A779" s="217"/>
      <c r="B779" s="217"/>
      <c r="C779" s="217"/>
      <c r="D779" s="217"/>
      <c r="E779" s="217"/>
      <c r="F779" s="217"/>
      <c r="G779" s="217"/>
      <c r="H779" s="217"/>
      <c r="I779" s="234"/>
      <c r="J779" s="234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</row>
    <row r="780" spans="1:23" ht="12.75" customHeight="1" x14ac:dyDescent="0.2">
      <c r="A780" s="217"/>
      <c r="B780" s="217"/>
      <c r="C780" s="217"/>
      <c r="D780" s="217"/>
      <c r="E780" s="217"/>
      <c r="F780" s="217"/>
      <c r="G780" s="217"/>
      <c r="H780" s="217"/>
      <c r="I780" s="234"/>
      <c r="J780" s="234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</row>
    <row r="781" spans="1:23" ht="12.75" customHeight="1" x14ac:dyDescent="0.2">
      <c r="A781" s="217"/>
      <c r="B781" s="217"/>
      <c r="C781" s="217"/>
      <c r="D781" s="217"/>
      <c r="E781" s="217"/>
      <c r="F781" s="217"/>
      <c r="G781" s="217"/>
      <c r="H781" s="217"/>
      <c r="I781" s="234"/>
      <c r="J781" s="234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</row>
    <row r="782" spans="1:23" ht="12.75" customHeight="1" x14ac:dyDescent="0.2">
      <c r="A782" s="217"/>
      <c r="B782" s="217"/>
      <c r="C782" s="217"/>
      <c r="D782" s="217"/>
      <c r="E782" s="217"/>
      <c r="F782" s="217"/>
      <c r="G782" s="217"/>
      <c r="H782" s="217"/>
      <c r="I782" s="234"/>
      <c r="J782" s="234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</row>
    <row r="783" spans="1:23" ht="12.75" customHeight="1" x14ac:dyDescent="0.2">
      <c r="A783" s="217"/>
      <c r="B783" s="217"/>
      <c r="C783" s="217"/>
      <c r="D783" s="217"/>
      <c r="E783" s="217"/>
      <c r="F783" s="217"/>
      <c r="G783" s="217"/>
      <c r="H783" s="217"/>
      <c r="I783" s="234"/>
      <c r="J783" s="234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</row>
    <row r="784" spans="1:23" ht="12.75" customHeight="1" x14ac:dyDescent="0.2">
      <c r="A784" s="217"/>
      <c r="B784" s="217"/>
      <c r="C784" s="217"/>
      <c r="D784" s="217"/>
      <c r="E784" s="217"/>
      <c r="F784" s="217"/>
      <c r="G784" s="217"/>
      <c r="H784" s="217"/>
      <c r="I784" s="234"/>
      <c r="J784" s="234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</row>
    <row r="785" spans="1:23" ht="12.75" customHeight="1" x14ac:dyDescent="0.2">
      <c r="A785" s="217"/>
      <c r="B785" s="217"/>
      <c r="C785" s="217"/>
      <c r="D785" s="217"/>
      <c r="E785" s="217"/>
      <c r="F785" s="217"/>
      <c r="G785" s="217"/>
      <c r="H785" s="217"/>
      <c r="I785" s="234"/>
      <c r="J785" s="234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</row>
    <row r="786" spans="1:23" ht="12.75" customHeight="1" x14ac:dyDescent="0.2">
      <c r="A786" s="217"/>
      <c r="B786" s="217"/>
      <c r="C786" s="217"/>
      <c r="D786" s="217"/>
      <c r="E786" s="217"/>
      <c r="F786" s="217"/>
      <c r="G786" s="217"/>
      <c r="H786" s="217"/>
      <c r="I786" s="234"/>
      <c r="J786" s="234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</row>
    <row r="787" spans="1:23" ht="12.75" customHeight="1" x14ac:dyDescent="0.2">
      <c r="A787" s="217"/>
      <c r="B787" s="217"/>
      <c r="C787" s="217"/>
      <c r="D787" s="217"/>
      <c r="E787" s="217"/>
      <c r="F787" s="217"/>
      <c r="G787" s="217"/>
      <c r="H787" s="217"/>
      <c r="I787" s="234"/>
      <c r="J787" s="234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</row>
    <row r="788" spans="1:23" ht="12.75" customHeight="1" x14ac:dyDescent="0.2">
      <c r="A788" s="217"/>
      <c r="B788" s="217"/>
      <c r="C788" s="217"/>
      <c r="D788" s="217"/>
      <c r="E788" s="217"/>
      <c r="F788" s="217"/>
      <c r="G788" s="217"/>
      <c r="H788" s="217"/>
      <c r="I788" s="234"/>
      <c r="J788" s="234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</row>
    <row r="789" spans="1:23" ht="12.75" customHeight="1" x14ac:dyDescent="0.2">
      <c r="A789" s="217"/>
      <c r="B789" s="217"/>
      <c r="C789" s="217"/>
      <c r="D789" s="217"/>
      <c r="E789" s="217"/>
      <c r="F789" s="217"/>
      <c r="G789" s="217"/>
      <c r="H789" s="217"/>
      <c r="I789" s="234"/>
      <c r="J789" s="234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</row>
    <row r="790" spans="1:23" ht="12.75" customHeight="1" x14ac:dyDescent="0.2">
      <c r="A790" s="217"/>
      <c r="B790" s="217"/>
      <c r="C790" s="217"/>
      <c r="D790" s="217"/>
      <c r="E790" s="217"/>
      <c r="F790" s="217"/>
      <c r="G790" s="217"/>
      <c r="H790" s="217"/>
      <c r="I790" s="234"/>
      <c r="J790" s="234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</row>
    <row r="791" spans="1:23" ht="12.75" customHeight="1" x14ac:dyDescent="0.2">
      <c r="A791" s="217"/>
      <c r="B791" s="217"/>
      <c r="C791" s="217"/>
      <c r="D791" s="217"/>
      <c r="E791" s="217"/>
      <c r="F791" s="217"/>
      <c r="G791" s="217"/>
      <c r="H791" s="217"/>
      <c r="I791" s="234"/>
      <c r="J791" s="234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</row>
    <row r="792" spans="1:23" ht="12.75" customHeight="1" x14ac:dyDescent="0.2">
      <c r="A792" s="217"/>
      <c r="B792" s="217"/>
      <c r="C792" s="217"/>
      <c r="D792" s="217"/>
      <c r="E792" s="217"/>
      <c r="F792" s="217"/>
      <c r="G792" s="217"/>
      <c r="H792" s="217"/>
      <c r="I792" s="234"/>
      <c r="J792" s="234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</row>
    <row r="793" spans="1:23" ht="12.75" customHeight="1" x14ac:dyDescent="0.2">
      <c r="A793" s="217"/>
      <c r="B793" s="217"/>
      <c r="C793" s="217"/>
      <c r="D793" s="217"/>
      <c r="E793" s="217"/>
      <c r="F793" s="217"/>
      <c r="G793" s="217"/>
      <c r="H793" s="217"/>
      <c r="I793" s="234"/>
      <c r="J793" s="234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</row>
    <row r="794" spans="1:23" ht="12.75" customHeight="1" x14ac:dyDescent="0.2">
      <c r="A794" s="217"/>
      <c r="B794" s="217"/>
      <c r="C794" s="217"/>
      <c r="D794" s="217"/>
      <c r="E794" s="217"/>
      <c r="F794" s="217"/>
      <c r="G794" s="217"/>
      <c r="H794" s="217"/>
      <c r="I794" s="234"/>
      <c r="J794" s="234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</row>
    <row r="795" spans="1:23" ht="12.75" customHeight="1" x14ac:dyDescent="0.2">
      <c r="A795" s="217"/>
      <c r="B795" s="217"/>
      <c r="C795" s="217"/>
      <c r="D795" s="217"/>
      <c r="E795" s="217"/>
      <c r="F795" s="217"/>
      <c r="G795" s="217"/>
      <c r="H795" s="217"/>
      <c r="I795" s="234"/>
      <c r="J795" s="234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</row>
    <row r="796" spans="1:23" ht="12.75" customHeight="1" x14ac:dyDescent="0.2">
      <c r="A796" s="217"/>
      <c r="B796" s="217"/>
      <c r="C796" s="217"/>
      <c r="D796" s="217"/>
      <c r="E796" s="217"/>
      <c r="F796" s="217"/>
      <c r="G796" s="217"/>
      <c r="H796" s="217"/>
      <c r="I796" s="234"/>
      <c r="J796" s="234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</row>
    <row r="797" spans="1:23" ht="12.75" customHeight="1" x14ac:dyDescent="0.2">
      <c r="A797" s="217"/>
      <c r="B797" s="217"/>
      <c r="C797" s="217"/>
      <c r="D797" s="217"/>
      <c r="E797" s="217"/>
      <c r="F797" s="217"/>
      <c r="G797" s="217"/>
      <c r="H797" s="217"/>
      <c r="I797" s="234"/>
      <c r="J797" s="234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</row>
    <row r="798" spans="1:23" ht="12.75" customHeight="1" x14ac:dyDescent="0.2">
      <c r="A798" s="217"/>
      <c r="B798" s="217"/>
      <c r="C798" s="217"/>
      <c r="D798" s="217"/>
      <c r="E798" s="217"/>
      <c r="F798" s="217"/>
      <c r="G798" s="217"/>
      <c r="H798" s="217"/>
      <c r="I798" s="234"/>
      <c r="J798" s="234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</row>
    <row r="799" spans="1:23" ht="12.75" customHeight="1" x14ac:dyDescent="0.2">
      <c r="A799" s="217"/>
      <c r="B799" s="217"/>
      <c r="C799" s="217"/>
      <c r="D799" s="217"/>
      <c r="E799" s="217"/>
      <c r="F799" s="217"/>
      <c r="G799" s="217"/>
      <c r="H799" s="217"/>
      <c r="I799" s="234"/>
      <c r="J799" s="234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</row>
    <row r="800" spans="1:23" ht="12.75" customHeight="1" x14ac:dyDescent="0.2">
      <c r="A800" s="217"/>
      <c r="B800" s="217"/>
      <c r="C800" s="217"/>
      <c r="D800" s="217"/>
      <c r="E800" s="217"/>
      <c r="F800" s="217"/>
      <c r="G800" s="217"/>
      <c r="H800" s="217"/>
      <c r="I800" s="234"/>
      <c r="J800" s="234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</row>
    <row r="801" spans="1:23" ht="12.75" customHeight="1" x14ac:dyDescent="0.2">
      <c r="A801" s="217"/>
      <c r="B801" s="217"/>
      <c r="C801" s="217"/>
      <c r="D801" s="217"/>
      <c r="E801" s="217"/>
      <c r="F801" s="217"/>
      <c r="G801" s="217"/>
      <c r="H801" s="217"/>
      <c r="I801" s="234"/>
      <c r="J801" s="234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</row>
    <row r="802" spans="1:23" ht="12.75" customHeight="1" x14ac:dyDescent="0.2">
      <c r="A802" s="217"/>
      <c r="B802" s="217"/>
      <c r="C802" s="217"/>
      <c r="D802" s="217"/>
      <c r="E802" s="217"/>
      <c r="F802" s="217"/>
      <c r="G802" s="217"/>
      <c r="H802" s="217"/>
      <c r="I802" s="234"/>
      <c r="J802" s="234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</row>
    <row r="803" spans="1:23" ht="12.75" customHeight="1" x14ac:dyDescent="0.2">
      <c r="A803" s="217"/>
      <c r="B803" s="217"/>
      <c r="C803" s="217"/>
      <c r="D803" s="217"/>
      <c r="E803" s="217"/>
      <c r="F803" s="217"/>
      <c r="G803" s="217"/>
      <c r="H803" s="217"/>
      <c r="I803" s="234"/>
      <c r="J803" s="234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</row>
    <row r="804" spans="1:23" ht="12.75" customHeight="1" x14ac:dyDescent="0.2">
      <c r="A804" s="217"/>
      <c r="B804" s="217"/>
      <c r="C804" s="217"/>
      <c r="D804" s="217"/>
      <c r="E804" s="217"/>
      <c r="F804" s="217"/>
      <c r="G804" s="217"/>
      <c r="H804" s="217"/>
      <c r="I804" s="234"/>
      <c r="J804" s="234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</row>
    <row r="805" spans="1:23" ht="12.75" customHeight="1" x14ac:dyDescent="0.2">
      <c r="A805" s="217"/>
      <c r="B805" s="217"/>
      <c r="C805" s="217"/>
      <c r="D805" s="217"/>
      <c r="E805" s="217"/>
      <c r="F805" s="217"/>
      <c r="G805" s="217"/>
      <c r="H805" s="217"/>
      <c r="I805" s="234"/>
      <c r="J805" s="234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</row>
    <row r="806" spans="1:23" ht="12.75" customHeight="1" x14ac:dyDescent="0.2">
      <c r="A806" s="217"/>
      <c r="B806" s="217"/>
      <c r="C806" s="217"/>
      <c r="D806" s="217"/>
      <c r="E806" s="217"/>
      <c r="F806" s="217"/>
      <c r="G806" s="217"/>
      <c r="H806" s="217"/>
      <c r="I806" s="234"/>
      <c r="J806" s="234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</row>
    <row r="807" spans="1:23" ht="12.75" customHeight="1" x14ac:dyDescent="0.2">
      <c r="A807" s="217"/>
      <c r="B807" s="217"/>
      <c r="C807" s="217"/>
      <c r="D807" s="217"/>
      <c r="E807" s="217"/>
      <c r="F807" s="217"/>
      <c r="G807" s="217"/>
      <c r="H807" s="217"/>
      <c r="I807" s="234"/>
      <c r="J807" s="234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</row>
    <row r="808" spans="1:23" ht="12.75" customHeight="1" x14ac:dyDescent="0.2">
      <c r="A808" s="217"/>
      <c r="B808" s="217"/>
      <c r="C808" s="217"/>
      <c r="D808" s="217"/>
      <c r="E808" s="217"/>
      <c r="F808" s="217"/>
      <c r="G808" s="217"/>
      <c r="H808" s="217"/>
      <c r="I808" s="234"/>
      <c r="J808" s="234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</row>
    <row r="809" spans="1:23" ht="12.75" customHeight="1" x14ac:dyDescent="0.2">
      <c r="A809" s="217"/>
      <c r="B809" s="217"/>
      <c r="C809" s="217"/>
      <c r="D809" s="217"/>
      <c r="E809" s="217"/>
      <c r="F809" s="217"/>
      <c r="G809" s="217"/>
      <c r="H809" s="217"/>
      <c r="I809" s="234"/>
      <c r="J809" s="234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</row>
    <row r="810" spans="1:23" ht="12.75" customHeight="1" x14ac:dyDescent="0.2">
      <c r="A810" s="217"/>
      <c r="B810" s="217"/>
      <c r="C810" s="217"/>
      <c r="D810" s="217"/>
      <c r="E810" s="217"/>
      <c r="F810" s="217"/>
      <c r="G810" s="217"/>
      <c r="H810" s="217"/>
      <c r="I810" s="234"/>
      <c r="J810" s="234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</row>
    <row r="811" spans="1:23" ht="12.75" customHeight="1" x14ac:dyDescent="0.2">
      <c r="A811" s="217"/>
      <c r="B811" s="217"/>
      <c r="C811" s="217"/>
      <c r="D811" s="217"/>
      <c r="E811" s="217"/>
      <c r="F811" s="217"/>
      <c r="G811" s="217"/>
      <c r="H811" s="217"/>
      <c r="I811" s="234"/>
      <c r="J811" s="234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</row>
    <row r="812" spans="1:23" ht="12.75" customHeight="1" x14ac:dyDescent="0.2">
      <c r="A812" s="217"/>
      <c r="B812" s="217"/>
      <c r="C812" s="217"/>
      <c r="D812" s="217"/>
      <c r="E812" s="217"/>
      <c r="F812" s="217"/>
      <c r="G812" s="217"/>
      <c r="H812" s="217"/>
      <c r="I812" s="234"/>
      <c r="J812" s="234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</row>
    <row r="813" spans="1:23" ht="12.75" customHeight="1" x14ac:dyDescent="0.2">
      <c r="A813" s="217"/>
      <c r="B813" s="217"/>
      <c r="C813" s="217"/>
      <c r="D813" s="217"/>
      <c r="E813" s="217"/>
      <c r="F813" s="217"/>
      <c r="G813" s="217"/>
      <c r="H813" s="217"/>
      <c r="I813" s="234"/>
      <c r="J813" s="234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</row>
    <row r="814" spans="1:23" ht="12.75" customHeight="1" x14ac:dyDescent="0.2">
      <c r="A814" s="217"/>
      <c r="B814" s="217"/>
      <c r="C814" s="217"/>
      <c r="D814" s="217"/>
      <c r="E814" s="217"/>
      <c r="F814" s="217"/>
      <c r="G814" s="217"/>
      <c r="H814" s="217"/>
      <c r="I814" s="234"/>
      <c r="J814" s="234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</row>
    <row r="815" spans="1:23" ht="12.75" customHeight="1" x14ac:dyDescent="0.2">
      <c r="A815" s="217"/>
      <c r="B815" s="217"/>
      <c r="C815" s="217"/>
      <c r="D815" s="217"/>
      <c r="E815" s="217"/>
      <c r="F815" s="217"/>
      <c r="G815" s="217"/>
      <c r="H815" s="217"/>
      <c r="I815" s="234"/>
      <c r="J815" s="234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</row>
    <row r="816" spans="1:23" ht="12.75" customHeight="1" x14ac:dyDescent="0.2">
      <c r="A816" s="217"/>
      <c r="B816" s="217"/>
      <c r="C816" s="217"/>
      <c r="D816" s="217"/>
      <c r="E816" s="217"/>
      <c r="F816" s="217"/>
      <c r="G816" s="217"/>
      <c r="H816" s="217"/>
      <c r="I816" s="234"/>
      <c r="J816" s="234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</row>
    <row r="817" spans="1:23" ht="12.75" customHeight="1" x14ac:dyDescent="0.2">
      <c r="A817" s="217"/>
      <c r="B817" s="217"/>
      <c r="C817" s="217"/>
      <c r="D817" s="217"/>
      <c r="E817" s="217"/>
      <c r="F817" s="217"/>
      <c r="G817" s="217"/>
      <c r="H817" s="217"/>
      <c r="I817" s="234"/>
      <c r="J817" s="234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</row>
    <row r="818" spans="1:23" ht="12.75" customHeight="1" x14ac:dyDescent="0.2">
      <c r="A818" s="217"/>
      <c r="B818" s="217"/>
      <c r="C818" s="217"/>
      <c r="D818" s="217"/>
      <c r="E818" s="217"/>
      <c r="F818" s="217"/>
      <c r="G818" s="217"/>
      <c r="H818" s="217"/>
      <c r="I818" s="234"/>
      <c r="J818" s="234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</row>
    <row r="819" spans="1:23" ht="12.75" customHeight="1" x14ac:dyDescent="0.2">
      <c r="A819" s="217"/>
      <c r="B819" s="217"/>
      <c r="C819" s="217"/>
      <c r="D819" s="217"/>
      <c r="E819" s="217"/>
      <c r="F819" s="217"/>
      <c r="G819" s="217"/>
      <c r="H819" s="217"/>
      <c r="I819" s="234"/>
      <c r="J819" s="234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</row>
    <row r="820" spans="1:23" ht="12.75" customHeight="1" x14ac:dyDescent="0.2">
      <c r="A820" s="217"/>
      <c r="B820" s="217"/>
      <c r="C820" s="217"/>
      <c r="D820" s="217"/>
      <c r="E820" s="217"/>
      <c r="F820" s="217"/>
      <c r="G820" s="217"/>
      <c r="H820" s="217"/>
      <c r="I820" s="234"/>
      <c r="J820" s="234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</row>
    <row r="821" spans="1:23" ht="12.75" customHeight="1" x14ac:dyDescent="0.2">
      <c r="A821" s="217"/>
      <c r="B821" s="217"/>
      <c r="C821" s="217"/>
      <c r="D821" s="217"/>
      <c r="E821" s="217"/>
      <c r="F821" s="217"/>
      <c r="G821" s="217"/>
      <c r="H821" s="217"/>
      <c r="I821" s="234"/>
      <c r="J821" s="234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</row>
    <row r="822" spans="1:23" ht="12.75" customHeight="1" x14ac:dyDescent="0.2">
      <c r="A822" s="217"/>
      <c r="B822" s="217"/>
      <c r="C822" s="217"/>
      <c r="D822" s="217"/>
      <c r="E822" s="217"/>
      <c r="F822" s="217"/>
      <c r="G822" s="217"/>
      <c r="H822" s="217"/>
      <c r="I822" s="234"/>
      <c r="J822" s="234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</row>
    <row r="823" spans="1:23" ht="12.75" customHeight="1" x14ac:dyDescent="0.2">
      <c r="A823" s="217"/>
      <c r="B823" s="217"/>
      <c r="C823" s="217"/>
      <c r="D823" s="217"/>
      <c r="E823" s="217"/>
      <c r="F823" s="217"/>
      <c r="G823" s="217"/>
      <c r="H823" s="217"/>
      <c r="I823" s="234"/>
      <c r="J823" s="234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</row>
    <row r="824" spans="1:23" ht="12.75" customHeight="1" x14ac:dyDescent="0.2">
      <c r="A824" s="217"/>
      <c r="B824" s="217"/>
      <c r="C824" s="217"/>
      <c r="D824" s="217"/>
      <c r="E824" s="217"/>
      <c r="F824" s="217"/>
      <c r="G824" s="217"/>
      <c r="H824" s="217"/>
      <c r="I824" s="234"/>
      <c r="J824" s="234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</row>
    <row r="825" spans="1:23" ht="12.75" customHeight="1" x14ac:dyDescent="0.2">
      <c r="A825" s="217"/>
      <c r="B825" s="217"/>
      <c r="C825" s="217"/>
      <c r="D825" s="217"/>
      <c r="E825" s="217"/>
      <c r="F825" s="217"/>
      <c r="G825" s="217"/>
      <c r="H825" s="217"/>
      <c r="I825" s="234"/>
      <c r="J825" s="234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</row>
    <row r="826" spans="1:23" ht="12.75" customHeight="1" x14ac:dyDescent="0.2">
      <c r="A826" s="217"/>
      <c r="B826" s="217"/>
      <c r="C826" s="217"/>
      <c r="D826" s="217"/>
      <c r="E826" s="217"/>
      <c r="F826" s="217"/>
      <c r="G826" s="217"/>
      <c r="H826" s="217"/>
      <c r="I826" s="234"/>
      <c r="J826" s="234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</row>
    <row r="827" spans="1:23" ht="12.75" customHeight="1" x14ac:dyDescent="0.2">
      <c r="A827" s="217"/>
      <c r="B827" s="217"/>
      <c r="C827" s="217"/>
      <c r="D827" s="217"/>
      <c r="E827" s="217"/>
      <c r="F827" s="217"/>
      <c r="G827" s="217"/>
      <c r="H827" s="217"/>
      <c r="I827" s="234"/>
      <c r="J827" s="234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</row>
    <row r="828" spans="1:23" ht="12.75" customHeight="1" x14ac:dyDescent="0.2">
      <c r="A828" s="217"/>
      <c r="B828" s="217"/>
      <c r="C828" s="217"/>
      <c r="D828" s="217"/>
      <c r="E828" s="217"/>
      <c r="F828" s="217"/>
      <c r="G828" s="217"/>
      <c r="H828" s="217"/>
      <c r="I828" s="234"/>
      <c r="J828" s="234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</row>
    <row r="829" spans="1:23" ht="12.75" customHeight="1" x14ac:dyDescent="0.2">
      <c r="A829" s="217"/>
      <c r="B829" s="217"/>
      <c r="C829" s="217"/>
      <c r="D829" s="217"/>
      <c r="E829" s="217"/>
      <c r="F829" s="217"/>
      <c r="G829" s="217"/>
      <c r="H829" s="217"/>
      <c r="I829" s="234"/>
      <c r="J829" s="234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</row>
    <row r="830" spans="1:23" ht="12.75" customHeight="1" x14ac:dyDescent="0.2">
      <c r="A830" s="217"/>
      <c r="B830" s="217"/>
      <c r="C830" s="217"/>
      <c r="D830" s="217"/>
      <c r="E830" s="217"/>
      <c r="F830" s="217"/>
      <c r="G830" s="217"/>
      <c r="H830" s="217"/>
      <c r="I830" s="234"/>
      <c r="J830" s="234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</row>
    <row r="831" spans="1:23" ht="12.75" customHeight="1" x14ac:dyDescent="0.2">
      <c r="A831" s="217"/>
      <c r="B831" s="217"/>
      <c r="C831" s="217"/>
      <c r="D831" s="217"/>
      <c r="E831" s="217"/>
      <c r="F831" s="217"/>
      <c r="G831" s="217"/>
      <c r="H831" s="217"/>
      <c r="I831" s="234"/>
      <c r="J831" s="234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</row>
    <row r="832" spans="1:23" ht="12.75" customHeight="1" x14ac:dyDescent="0.2">
      <c r="A832" s="217"/>
      <c r="B832" s="217"/>
      <c r="C832" s="217"/>
      <c r="D832" s="217"/>
      <c r="E832" s="217"/>
      <c r="F832" s="217"/>
      <c r="G832" s="217"/>
      <c r="H832" s="217"/>
      <c r="I832" s="234"/>
      <c r="J832" s="234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</row>
    <row r="833" spans="1:23" ht="12.75" customHeight="1" x14ac:dyDescent="0.2">
      <c r="A833" s="217"/>
      <c r="B833" s="217"/>
      <c r="C833" s="217"/>
      <c r="D833" s="217"/>
      <c r="E833" s="217"/>
      <c r="F833" s="217"/>
      <c r="G833" s="217"/>
      <c r="H833" s="217"/>
      <c r="I833" s="234"/>
      <c r="J833" s="234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</row>
    <row r="834" spans="1:23" ht="12.75" customHeight="1" x14ac:dyDescent="0.2">
      <c r="A834" s="217"/>
      <c r="B834" s="217"/>
      <c r="C834" s="217"/>
      <c r="D834" s="217"/>
      <c r="E834" s="217"/>
      <c r="F834" s="217"/>
      <c r="G834" s="217"/>
      <c r="H834" s="217"/>
      <c r="I834" s="234"/>
      <c r="J834" s="234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</row>
    <row r="835" spans="1:23" ht="12.75" customHeight="1" x14ac:dyDescent="0.2">
      <c r="A835" s="217"/>
      <c r="B835" s="217"/>
      <c r="C835" s="217"/>
      <c r="D835" s="217"/>
      <c r="E835" s="217"/>
      <c r="F835" s="217"/>
      <c r="G835" s="217"/>
      <c r="H835" s="217"/>
      <c r="I835" s="234"/>
      <c r="J835" s="234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</row>
    <row r="836" spans="1:23" ht="12.75" customHeight="1" x14ac:dyDescent="0.2">
      <c r="A836" s="217"/>
      <c r="B836" s="217"/>
      <c r="C836" s="217"/>
      <c r="D836" s="217"/>
      <c r="E836" s="217"/>
      <c r="F836" s="217"/>
      <c r="G836" s="217"/>
      <c r="H836" s="217"/>
      <c r="I836" s="234"/>
      <c r="J836" s="234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</row>
    <row r="837" spans="1:23" ht="12.75" customHeight="1" x14ac:dyDescent="0.2">
      <c r="A837" s="217"/>
      <c r="B837" s="217"/>
      <c r="C837" s="217"/>
      <c r="D837" s="217"/>
      <c r="E837" s="217"/>
      <c r="F837" s="217"/>
      <c r="G837" s="217"/>
      <c r="H837" s="217"/>
      <c r="I837" s="234"/>
      <c r="J837" s="234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</row>
    <row r="838" spans="1:23" ht="12.75" customHeight="1" x14ac:dyDescent="0.2">
      <c r="A838" s="217"/>
      <c r="B838" s="217"/>
      <c r="C838" s="217"/>
      <c r="D838" s="217"/>
      <c r="E838" s="217"/>
      <c r="F838" s="217"/>
      <c r="G838" s="217"/>
      <c r="H838" s="217"/>
      <c r="I838" s="234"/>
      <c r="J838" s="234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</row>
    <row r="839" spans="1:23" ht="12.75" customHeight="1" x14ac:dyDescent="0.2">
      <c r="A839" s="217"/>
      <c r="B839" s="217"/>
      <c r="C839" s="217"/>
      <c r="D839" s="217"/>
      <c r="E839" s="217"/>
      <c r="F839" s="217"/>
      <c r="G839" s="217"/>
      <c r="H839" s="217"/>
      <c r="I839" s="234"/>
      <c r="J839" s="234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</row>
    <row r="840" spans="1:23" ht="12.75" customHeight="1" x14ac:dyDescent="0.2">
      <c r="A840" s="217"/>
      <c r="B840" s="217"/>
      <c r="C840" s="217"/>
      <c r="D840" s="217"/>
      <c r="E840" s="217"/>
      <c r="F840" s="217"/>
      <c r="G840" s="217"/>
      <c r="H840" s="217"/>
      <c r="I840" s="234"/>
      <c r="J840" s="234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</row>
    <row r="841" spans="1:23" ht="12.75" customHeight="1" x14ac:dyDescent="0.2">
      <c r="A841" s="217"/>
      <c r="B841" s="217"/>
      <c r="C841" s="217"/>
      <c r="D841" s="217"/>
      <c r="E841" s="217"/>
      <c r="F841" s="217"/>
      <c r="G841" s="217"/>
      <c r="H841" s="217"/>
      <c r="I841" s="234"/>
      <c r="J841" s="234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</row>
    <row r="842" spans="1:23" ht="12.75" customHeight="1" x14ac:dyDescent="0.2">
      <c r="A842" s="217"/>
      <c r="B842" s="217"/>
      <c r="C842" s="217"/>
      <c r="D842" s="217"/>
      <c r="E842" s="217"/>
      <c r="F842" s="217"/>
      <c r="G842" s="217"/>
      <c r="H842" s="217"/>
      <c r="I842" s="234"/>
      <c r="J842" s="234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</row>
    <row r="843" spans="1:23" ht="12.75" customHeight="1" x14ac:dyDescent="0.2">
      <c r="A843" s="217"/>
      <c r="B843" s="217"/>
      <c r="C843" s="217"/>
      <c r="D843" s="217"/>
      <c r="E843" s="217"/>
      <c r="F843" s="217"/>
      <c r="G843" s="217"/>
      <c r="H843" s="217"/>
      <c r="I843" s="234"/>
      <c r="J843" s="234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</row>
    <row r="844" spans="1:23" ht="12.75" customHeight="1" x14ac:dyDescent="0.2">
      <c r="A844" s="217"/>
      <c r="B844" s="217"/>
      <c r="C844" s="217"/>
      <c r="D844" s="217"/>
      <c r="E844" s="217"/>
      <c r="F844" s="217"/>
      <c r="G844" s="217"/>
      <c r="H844" s="217"/>
      <c r="I844" s="234"/>
      <c r="J844" s="234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</row>
    <row r="845" spans="1:23" ht="12.75" customHeight="1" x14ac:dyDescent="0.2">
      <c r="A845" s="217"/>
      <c r="B845" s="217"/>
      <c r="C845" s="217"/>
      <c r="D845" s="217"/>
      <c r="E845" s="217"/>
      <c r="F845" s="217"/>
      <c r="G845" s="217"/>
      <c r="H845" s="217"/>
      <c r="I845" s="234"/>
      <c r="J845" s="234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</row>
    <row r="846" spans="1:23" ht="12.75" customHeight="1" x14ac:dyDescent="0.2">
      <c r="A846" s="217"/>
      <c r="B846" s="217"/>
      <c r="C846" s="217"/>
      <c r="D846" s="217"/>
      <c r="E846" s="217"/>
      <c r="F846" s="217"/>
      <c r="G846" s="217"/>
      <c r="H846" s="217"/>
      <c r="I846" s="234"/>
      <c r="J846" s="234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</row>
    <row r="847" spans="1:23" ht="12.75" customHeight="1" x14ac:dyDescent="0.2">
      <c r="A847" s="217"/>
      <c r="B847" s="217"/>
      <c r="C847" s="217"/>
      <c r="D847" s="217"/>
      <c r="E847" s="217"/>
      <c r="F847" s="217"/>
      <c r="G847" s="217"/>
      <c r="H847" s="217"/>
      <c r="I847" s="234"/>
      <c r="J847" s="234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</row>
    <row r="848" spans="1:23" ht="12.75" customHeight="1" x14ac:dyDescent="0.2">
      <c r="A848" s="217"/>
      <c r="B848" s="217"/>
      <c r="C848" s="217"/>
      <c r="D848" s="217"/>
      <c r="E848" s="217"/>
      <c r="F848" s="217"/>
      <c r="G848" s="217"/>
      <c r="H848" s="217"/>
      <c r="I848" s="234"/>
      <c r="J848" s="234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</row>
    <row r="849" spans="1:23" ht="12.75" customHeight="1" x14ac:dyDescent="0.2">
      <c r="A849" s="217"/>
      <c r="B849" s="217"/>
      <c r="C849" s="217"/>
      <c r="D849" s="217"/>
      <c r="E849" s="217"/>
      <c r="F849" s="217"/>
      <c r="G849" s="217"/>
      <c r="H849" s="217"/>
      <c r="I849" s="234"/>
      <c r="J849" s="234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</row>
    <row r="850" spans="1:23" ht="12.75" customHeight="1" x14ac:dyDescent="0.2">
      <c r="A850" s="217"/>
      <c r="B850" s="217"/>
      <c r="C850" s="217"/>
      <c r="D850" s="217"/>
      <c r="E850" s="217"/>
      <c r="F850" s="217"/>
      <c r="G850" s="217"/>
      <c r="H850" s="217"/>
      <c r="I850" s="234"/>
      <c r="J850" s="234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</row>
    <row r="851" spans="1:23" ht="12.75" customHeight="1" x14ac:dyDescent="0.2">
      <c r="A851" s="217"/>
      <c r="B851" s="217"/>
      <c r="C851" s="217"/>
      <c r="D851" s="217"/>
      <c r="E851" s="217"/>
      <c r="F851" s="217"/>
      <c r="G851" s="217"/>
      <c r="H851" s="217"/>
      <c r="I851" s="234"/>
      <c r="J851" s="234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</row>
    <row r="852" spans="1:23" ht="12.75" customHeight="1" x14ac:dyDescent="0.2">
      <c r="A852" s="217"/>
      <c r="B852" s="217"/>
      <c r="C852" s="217"/>
      <c r="D852" s="217"/>
      <c r="E852" s="217"/>
      <c r="F852" s="217"/>
      <c r="G852" s="217"/>
      <c r="H852" s="217"/>
      <c r="I852" s="234"/>
      <c r="J852" s="234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</row>
    <row r="853" spans="1:23" ht="12.75" customHeight="1" x14ac:dyDescent="0.2">
      <c r="A853" s="217"/>
      <c r="B853" s="217"/>
      <c r="C853" s="217"/>
      <c r="D853" s="217"/>
      <c r="E853" s="217"/>
      <c r="F853" s="217"/>
      <c r="G853" s="217"/>
      <c r="H853" s="217"/>
      <c r="I853" s="234"/>
      <c r="J853" s="234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</row>
    <row r="854" spans="1:23" ht="12.75" customHeight="1" x14ac:dyDescent="0.2">
      <c r="A854" s="217"/>
      <c r="B854" s="217"/>
      <c r="C854" s="217"/>
      <c r="D854" s="217"/>
      <c r="E854" s="217"/>
      <c r="F854" s="217"/>
      <c r="G854" s="217"/>
      <c r="H854" s="217"/>
      <c r="I854" s="234"/>
      <c r="J854" s="234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</row>
    <row r="855" spans="1:23" ht="12.75" customHeight="1" x14ac:dyDescent="0.2">
      <c r="A855" s="217"/>
      <c r="B855" s="217"/>
      <c r="C855" s="217"/>
      <c r="D855" s="217"/>
      <c r="E855" s="217"/>
      <c r="F855" s="217"/>
      <c r="G855" s="217"/>
      <c r="H855" s="217"/>
      <c r="I855" s="234"/>
      <c r="J855" s="234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</row>
    <row r="856" spans="1:23" ht="12.75" customHeight="1" x14ac:dyDescent="0.2">
      <c r="A856" s="217"/>
      <c r="B856" s="217"/>
      <c r="C856" s="217"/>
      <c r="D856" s="217"/>
      <c r="E856" s="217"/>
      <c r="F856" s="217"/>
      <c r="G856" s="217"/>
      <c r="H856" s="217"/>
      <c r="I856" s="234"/>
      <c r="J856" s="234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</row>
    <row r="857" spans="1:23" ht="12.75" customHeight="1" x14ac:dyDescent="0.2">
      <c r="A857" s="217"/>
      <c r="B857" s="217"/>
      <c r="C857" s="217"/>
      <c r="D857" s="217"/>
      <c r="E857" s="217"/>
      <c r="F857" s="217"/>
      <c r="G857" s="217"/>
      <c r="H857" s="217"/>
      <c r="I857" s="234"/>
      <c r="J857" s="234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</row>
    <row r="858" spans="1:23" ht="12.75" customHeight="1" x14ac:dyDescent="0.2">
      <c r="A858" s="217"/>
      <c r="B858" s="217"/>
      <c r="C858" s="217"/>
      <c r="D858" s="217"/>
      <c r="E858" s="217"/>
      <c r="F858" s="217"/>
      <c r="G858" s="217"/>
      <c r="H858" s="217"/>
      <c r="I858" s="234"/>
      <c r="J858" s="234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</row>
    <row r="859" spans="1:23" ht="12.75" customHeight="1" x14ac:dyDescent="0.2">
      <c r="A859" s="217"/>
      <c r="B859" s="217"/>
      <c r="C859" s="217"/>
      <c r="D859" s="217"/>
      <c r="E859" s="217"/>
      <c r="F859" s="217"/>
      <c r="G859" s="217"/>
      <c r="H859" s="217"/>
      <c r="I859" s="234"/>
      <c r="J859" s="234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</row>
    <row r="860" spans="1:23" ht="12.75" customHeight="1" x14ac:dyDescent="0.2">
      <c r="A860" s="217"/>
      <c r="B860" s="217"/>
      <c r="C860" s="217"/>
      <c r="D860" s="217"/>
      <c r="E860" s="217"/>
      <c r="F860" s="217"/>
      <c r="G860" s="217"/>
      <c r="H860" s="217"/>
      <c r="I860" s="234"/>
      <c r="J860" s="234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</row>
    <row r="861" spans="1:23" ht="12.75" customHeight="1" x14ac:dyDescent="0.2">
      <c r="A861" s="217"/>
      <c r="B861" s="217"/>
      <c r="C861" s="217"/>
      <c r="D861" s="217"/>
      <c r="E861" s="217"/>
      <c r="F861" s="217"/>
      <c r="G861" s="217"/>
      <c r="H861" s="217"/>
      <c r="I861" s="234"/>
      <c r="J861" s="234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</row>
    <row r="862" spans="1:23" ht="12.75" customHeight="1" x14ac:dyDescent="0.2">
      <c r="A862" s="217"/>
      <c r="B862" s="217"/>
      <c r="C862" s="217"/>
      <c r="D862" s="217"/>
      <c r="E862" s="217"/>
      <c r="F862" s="217"/>
      <c r="G862" s="217"/>
      <c r="H862" s="217"/>
      <c r="I862" s="234"/>
      <c r="J862" s="234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</row>
    <row r="863" spans="1:23" ht="12.75" customHeight="1" x14ac:dyDescent="0.2">
      <c r="A863" s="217"/>
      <c r="B863" s="217"/>
      <c r="C863" s="217"/>
      <c r="D863" s="217"/>
      <c r="E863" s="217"/>
      <c r="F863" s="217"/>
      <c r="G863" s="217"/>
      <c r="H863" s="217"/>
      <c r="I863" s="234"/>
      <c r="J863" s="234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</row>
    <row r="864" spans="1:23" ht="12.75" customHeight="1" x14ac:dyDescent="0.2">
      <c r="A864" s="217"/>
      <c r="B864" s="217"/>
      <c r="C864" s="217"/>
      <c r="D864" s="217"/>
      <c r="E864" s="217"/>
      <c r="F864" s="217"/>
      <c r="G864" s="217"/>
      <c r="H864" s="217"/>
      <c r="I864" s="234"/>
      <c r="J864" s="234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</row>
    <row r="865" spans="1:23" ht="12.75" customHeight="1" x14ac:dyDescent="0.2">
      <c r="A865" s="217"/>
      <c r="B865" s="217"/>
      <c r="C865" s="217"/>
      <c r="D865" s="217"/>
      <c r="E865" s="217"/>
      <c r="F865" s="217"/>
      <c r="G865" s="217"/>
      <c r="H865" s="217"/>
      <c r="I865" s="234"/>
      <c r="J865" s="234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</row>
    <row r="866" spans="1:23" ht="12.75" customHeight="1" x14ac:dyDescent="0.2">
      <c r="A866" s="217"/>
      <c r="B866" s="217"/>
      <c r="C866" s="217"/>
      <c r="D866" s="217"/>
      <c r="E866" s="217"/>
      <c r="F866" s="217"/>
      <c r="G866" s="217"/>
      <c r="H866" s="217"/>
      <c r="I866" s="234"/>
      <c r="J866" s="234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</row>
    <row r="867" spans="1:23" ht="12.75" customHeight="1" x14ac:dyDescent="0.2">
      <c r="A867" s="217"/>
      <c r="B867" s="217"/>
      <c r="C867" s="217"/>
      <c r="D867" s="217"/>
      <c r="E867" s="217"/>
      <c r="F867" s="217"/>
      <c r="G867" s="217"/>
      <c r="H867" s="217"/>
      <c r="I867" s="234"/>
      <c r="J867" s="234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</row>
    <row r="868" spans="1:23" ht="12.75" customHeight="1" x14ac:dyDescent="0.2">
      <c r="A868" s="217"/>
      <c r="B868" s="217"/>
      <c r="C868" s="217"/>
      <c r="D868" s="217"/>
      <c r="E868" s="217"/>
      <c r="F868" s="217"/>
      <c r="G868" s="217"/>
      <c r="H868" s="217"/>
      <c r="I868" s="234"/>
      <c r="J868" s="234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</row>
    <row r="869" spans="1:23" ht="12.75" customHeight="1" x14ac:dyDescent="0.2">
      <c r="A869" s="217"/>
      <c r="B869" s="217"/>
      <c r="C869" s="217"/>
      <c r="D869" s="217"/>
      <c r="E869" s="217"/>
      <c r="F869" s="217"/>
      <c r="G869" s="217"/>
      <c r="H869" s="217"/>
      <c r="I869" s="234"/>
      <c r="J869" s="234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</row>
    <row r="870" spans="1:23" ht="12.75" customHeight="1" x14ac:dyDescent="0.2">
      <c r="A870" s="217"/>
      <c r="B870" s="217"/>
      <c r="C870" s="217"/>
      <c r="D870" s="217"/>
      <c r="E870" s="217"/>
      <c r="F870" s="217"/>
      <c r="G870" s="217"/>
      <c r="H870" s="217"/>
      <c r="I870" s="234"/>
      <c r="J870" s="234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</row>
    <row r="871" spans="1:23" ht="12.75" customHeight="1" x14ac:dyDescent="0.2">
      <c r="A871" s="217"/>
      <c r="B871" s="217"/>
      <c r="C871" s="217"/>
      <c r="D871" s="217"/>
      <c r="E871" s="217"/>
      <c r="F871" s="217"/>
      <c r="G871" s="217"/>
      <c r="H871" s="217"/>
      <c r="I871" s="234"/>
      <c r="J871" s="234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</row>
    <row r="872" spans="1:23" ht="12.75" customHeight="1" x14ac:dyDescent="0.2">
      <c r="A872" s="217"/>
      <c r="B872" s="217"/>
      <c r="C872" s="217"/>
      <c r="D872" s="217"/>
      <c r="E872" s="217"/>
      <c r="F872" s="217"/>
      <c r="G872" s="217"/>
      <c r="H872" s="217"/>
      <c r="I872" s="234"/>
      <c r="J872" s="234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</row>
    <row r="873" spans="1:23" ht="12.75" customHeight="1" x14ac:dyDescent="0.2">
      <c r="A873" s="217"/>
      <c r="B873" s="217"/>
      <c r="C873" s="217"/>
      <c r="D873" s="217"/>
      <c r="E873" s="217"/>
      <c r="F873" s="217"/>
      <c r="G873" s="217"/>
      <c r="H873" s="217"/>
      <c r="I873" s="234"/>
      <c r="J873" s="234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</row>
    <row r="874" spans="1:23" ht="12.75" customHeight="1" x14ac:dyDescent="0.2">
      <c r="A874" s="217"/>
      <c r="B874" s="217"/>
      <c r="C874" s="217"/>
      <c r="D874" s="217"/>
      <c r="E874" s="217"/>
      <c r="F874" s="217"/>
      <c r="G874" s="217"/>
      <c r="H874" s="217"/>
      <c r="I874" s="234"/>
      <c r="J874" s="234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</row>
    <row r="875" spans="1:23" ht="12.75" customHeight="1" x14ac:dyDescent="0.2">
      <c r="A875" s="217"/>
      <c r="B875" s="217"/>
      <c r="C875" s="217"/>
      <c r="D875" s="217"/>
      <c r="E875" s="217"/>
      <c r="F875" s="217"/>
      <c r="G875" s="217"/>
      <c r="H875" s="217"/>
      <c r="I875" s="234"/>
      <c r="J875" s="234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</row>
    <row r="876" spans="1:23" ht="12.75" customHeight="1" x14ac:dyDescent="0.2">
      <c r="A876" s="217"/>
      <c r="B876" s="217"/>
      <c r="C876" s="217"/>
      <c r="D876" s="217"/>
      <c r="E876" s="217"/>
      <c r="F876" s="217"/>
      <c r="G876" s="217"/>
      <c r="H876" s="217"/>
      <c r="I876" s="234"/>
      <c r="J876" s="234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</row>
    <row r="877" spans="1:23" ht="12.75" customHeight="1" x14ac:dyDescent="0.2">
      <c r="A877" s="217"/>
      <c r="B877" s="217"/>
      <c r="C877" s="217"/>
      <c r="D877" s="217"/>
      <c r="E877" s="217"/>
      <c r="F877" s="217"/>
      <c r="G877" s="217"/>
      <c r="H877" s="217"/>
      <c r="I877" s="234"/>
      <c r="J877" s="234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</row>
    <row r="878" spans="1:23" ht="12.75" customHeight="1" x14ac:dyDescent="0.2">
      <c r="A878" s="217"/>
      <c r="B878" s="217"/>
      <c r="C878" s="217"/>
      <c r="D878" s="217"/>
      <c r="E878" s="217"/>
      <c r="F878" s="217"/>
      <c r="G878" s="217"/>
      <c r="H878" s="217"/>
      <c r="I878" s="234"/>
      <c r="J878" s="234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</row>
    <row r="879" spans="1:23" ht="12.75" customHeight="1" x14ac:dyDescent="0.2">
      <c r="A879" s="217"/>
      <c r="B879" s="217"/>
      <c r="C879" s="217"/>
      <c r="D879" s="217"/>
      <c r="E879" s="217"/>
      <c r="F879" s="217"/>
      <c r="G879" s="217"/>
      <c r="H879" s="217"/>
      <c r="I879" s="234"/>
      <c r="J879" s="234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</row>
    <row r="880" spans="1:23" ht="12.75" customHeight="1" x14ac:dyDescent="0.2">
      <c r="A880" s="217"/>
      <c r="B880" s="217"/>
      <c r="C880" s="217"/>
      <c r="D880" s="217"/>
      <c r="E880" s="217"/>
      <c r="F880" s="217"/>
      <c r="G880" s="217"/>
      <c r="H880" s="217"/>
      <c r="I880" s="234"/>
      <c r="J880" s="234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</row>
    <row r="881" spans="1:23" ht="12.75" customHeight="1" x14ac:dyDescent="0.2">
      <c r="A881" s="217"/>
      <c r="B881" s="217"/>
      <c r="C881" s="217"/>
      <c r="D881" s="217"/>
      <c r="E881" s="217"/>
      <c r="F881" s="217"/>
      <c r="G881" s="217"/>
      <c r="H881" s="217"/>
      <c r="I881" s="234"/>
      <c r="J881" s="234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</row>
    <row r="882" spans="1:23" ht="12.75" customHeight="1" x14ac:dyDescent="0.2">
      <c r="A882" s="217"/>
      <c r="B882" s="217"/>
      <c r="C882" s="217"/>
      <c r="D882" s="217"/>
      <c r="E882" s="217"/>
      <c r="F882" s="217"/>
      <c r="G882" s="217"/>
      <c r="H882" s="217"/>
      <c r="I882" s="234"/>
      <c r="J882" s="234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</row>
    <row r="883" spans="1:23" ht="12.75" customHeight="1" x14ac:dyDescent="0.2">
      <c r="A883" s="217"/>
      <c r="B883" s="217"/>
      <c r="C883" s="217"/>
      <c r="D883" s="217"/>
      <c r="E883" s="217"/>
      <c r="F883" s="217"/>
      <c r="G883" s="217"/>
      <c r="H883" s="217"/>
      <c r="I883" s="234"/>
      <c r="J883" s="234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</row>
    <row r="884" spans="1:23" ht="12.75" customHeight="1" x14ac:dyDescent="0.2">
      <c r="A884" s="217"/>
      <c r="B884" s="217"/>
      <c r="C884" s="217"/>
      <c r="D884" s="217"/>
      <c r="E884" s="217"/>
      <c r="F884" s="217"/>
      <c r="G884" s="217"/>
      <c r="H884" s="217"/>
      <c r="I884" s="234"/>
      <c r="J884" s="234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</row>
    <row r="885" spans="1:23" ht="12.75" customHeight="1" x14ac:dyDescent="0.2">
      <c r="A885" s="217"/>
      <c r="B885" s="217"/>
      <c r="C885" s="217"/>
      <c r="D885" s="217"/>
      <c r="E885" s="217"/>
      <c r="F885" s="217"/>
      <c r="G885" s="217"/>
      <c r="H885" s="217"/>
      <c r="I885" s="234"/>
      <c r="J885" s="234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</row>
    <row r="886" spans="1:23" ht="12.75" customHeight="1" x14ac:dyDescent="0.2">
      <c r="A886" s="217"/>
      <c r="B886" s="217"/>
      <c r="C886" s="217"/>
      <c r="D886" s="217"/>
      <c r="E886" s="217"/>
      <c r="F886" s="217"/>
      <c r="G886" s="217"/>
      <c r="H886" s="217"/>
      <c r="I886" s="234"/>
      <c r="J886" s="234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</row>
    <row r="887" spans="1:23" ht="12.75" customHeight="1" x14ac:dyDescent="0.2">
      <c r="A887" s="217"/>
      <c r="B887" s="217"/>
      <c r="C887" s="217"/>
      <c r="D887" s="217"/>
      <c r="E887" s="217"/>
      <c r="F887" s="217"/>
      <c r="G887" s="217"/>
      <c r="H887" s="217"/>
      <c r="I887" s="234"/>
      <c r="J887" s="234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</row>
    <row r="888" spans="1:23" ht="12.75" customHeight="1" x14ac:dyDescent="0.2">
      <c r="A888" s="217"/>
      <c r="B888" s="217"/>
      <c r="C888" s="217"/>
      <c r="D888" s="217"/>
      <c r="E888" s="217"/>
      <c r="F888" s="217"/>
      <c r="G888" s="217"/>
      <c r="H888" s="217"/>
      <c r="I888" s="234"/>
      <c r="J888" s="234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</row>
    <row r="889" spans="1:23" ht="12.75" customHeight="1" x14ac:dyDescent="0.2">
      <c r="A889" s="217"/>
      <c r="B889" s="217"/>
      <c r="C889" s="217"/>
      <c r="D889" s="217"/>
      <c r="E889" s="217"/>
      <c r="F889" s="217"/>
      <c r="G889" s="217"/>
      <c r="H889" s="217"/>
      <c r="I889" s="234"/>
      <c r="J889" s="234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</row>
    <row r="890" spans="1:23" ht="12.75" customHeight="1" x14ac:dyDescent="0.2">
      <c r="A890" s="217"/>
      <c r="B890" s="217"/>
      <c r="C890" s="217"/>
      <c r="D890" s="217"/>
      <c r="E890" s="217"/>
      <c r="F890" s="217"/>
      <c r="G890" s="217"/>
      <c r="H890" s="217"/>
      <c r="I890" s="234"/>
      <c r="J890" s="234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</row>
    <row r="891" spans="1:23" ht="12.75" customHeight="1" x14ac:dyDescent="0.2">
      <c r="A891" s="217"/>
      <c r="B891" s="217"/>
      <c r="C891" s="217"/>
      <c r="D891" s="217"/>
      <c r="E891" s="217"/>
      <c r="F891" s="217"/>
      <c r="G891" s="217"/>
      <c r="H891" s="217"/>
      <c r="I891" s="234"/>
      <c r="J891" s="234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</row>
    <row r="892" spans="1:23" ht="12.75" customHeight="1" x14ac:dyDescent="0.2">
      <c r="A892" s="217"/>
      <c r="B892" s="217"/>
      <c r="C892" s="217"/>
      <c r="D892" s="217"/>
      <c r="E892" s="217"/>
      <c r="F892" s="217"/>
      <c r="G892" s="217"/>
      <c r="H892" s="217"/>
      <c r="I892" s="234"/>
      <c r="J892" s="234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</row>
    <row r="893" spans="1:23" ht="12.75" customHeight="1" x14ac:dyDescent="0.2">
      <c r="A893" s="217"/>
      <c r="B893" s="217"/>
      <c r="C893" s="217"/>
      <c r="D893" s="217"/>
      <c r="E893" s="217"/>
      <c r="F893" s="217"/>
      <c r="G893" s="217"/>
      <c r="H893" s="217"/>
      <c r="I893" s="234"/>
      <c r="J893" s="234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</row>
    <row r="894" spans="1:23" ht="12.75" customHeight="1" x14ac:dyDescent="0.2">
      <c r="A894" s="217"/>
      <c r="B894" s="217"/>
      <c r="C894" s="217"/>
      <c r="D894" s="217"/>
      <c r="E894" s="217"/>
      <c r="F894" s="217"/>
      <c r="G894" s="217"/>
      <c r="H894" s="217"/>
      <c r="I894" s="234"/>
      <c r="J894" s="234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</row>
    <row r="895" spans="1:23" ht="12.75" customHeight="1" x14ac:dyDescent="0.2">
      <c r="A895" s="217"/>
      <c r="B895" s="217"/>
      <c r="C895" s="217"/>
      <c r="D895" s="217"/>
      <c r="E895" s="217"/>
      <c r="F895" s="217"/>
      <c r="G895" s="217"/>
      <c r="H895" s="217"/>
      <c r="I895" s="234"/>
      <c r="J895" s="234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</row>
    <row r="896" spans="1:23" ht="12.75" customHeight="1" x14ac:dyDescent="0.2">
      <c r="A896" s="217"/>
      <c r="B896" s="217"/>
      <c r="C896" s="217"/>
      <c r="D896" s="217"/>
      <c r="E896" s="217"/>
      <c r="F896" s="217"/>
      <c r="G896" s="217"/>
      <c r="H896" s="217"/>
      <c r="I896" s="234"/>
      <c r="J896" s="234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</row>
    <row r="897" spans="1:23" ht="12.75" customHeight="1" x14ac:dyDescent="0.2">
      <c r="A897" s="217"/>
      <c r="B897" s="217"/>
      <c r="C897" s="217"/>
      <c r="D897" s="217"/>
      <c r="E897" s="217"/>
      <c r="F897" s="217"/>
      <c r="G897" s="217"/>
      <c r="H897" s="217"/>
      <c r="I897" s="234"/>
      <c r="J897" s="234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</row>
    <row r="898" spans="1:23" ht="12.75" customHeight="1" x14ac:dyDescent="0.2">
      <c r="A898" s="217"/>
      <c r="B898" s="217"/>
      <c r="C898" s="217"/>
      <c r="D898" s="217"/>
      <c r="E898" s="217"/>
      <c r="F898" s="217"/>
      <c r="G898" s="217"/>
      <c r="H898" s="217"/>
      <c r="I898" s="234"/>
      <c r="J898" s="234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</row>
    <row r="899" spans="1:23" ht="12.75" customHeight="1" x14ac:dyDescent="0.2">
      <c r="A899" s="217"/>
      <c r="B899" s="217"/>
      <c r="C899" s="217"/>
      <c r="D899" s="217"/>
      <c r="E899" s="217"/>
      <c r="F899" s="217"/>
      <c r="G899" s="217"/>
      <c r="H899" s="217"/>
      <c r="I899" s="234"/>
      <c r="J899" s="234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</row>
    <row r="900" spans="1:23" ht="12.75" customHeight="1" x14ac:dyDescent="0.2">
      <c r="A900" s="217"/>
      <c r="B900" s="217"/>
      <c r="C900" s="217"/>
      <c r="D900" s="217"/>
      <c r="E900" s="217"/>
      <c r="F900" s="217"/>
      <c r="G900" s="217"/>
      <c r="H900" s="217"/>
      <c r="I900" s="234"/>
      <c r="J900" s="234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</row>
    <row r="901" spans="1:23" ht="12.75" customHeight="1" x14ac:dyDescent="0.2">
      <c r="A901" s="217"/>
      <c r="B901" s="217"/>
      <c r="C901" s="217"/>
      <c r="D901" s="217"/>
      <c r="E901" s="217"/>
      <c r="F901" s="217"/>
      <c r="G901" s="217"/>
      <c r="H901" s="217"/>
      <c r="I901" s="234"/>
      <c r="J901" s="234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</row>
    <row r="902" spans="1:23" ht="12.75" customHeight="1" x14ac:dyDescent="0.2">
      <c r="A902" s="217"/>
      <c r="B902" s="217"/>
      <c r="C902" s="217"/>
      <c r="D902" s="217"/>
      <c r="E902" s="217"/>
      <c r="F902" s="217"/>
      <c r="G902" s="217"/>
      <c r="H902" s="217"/>
      <c r="I902" s="234"/>
      <c r="J902" s="234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</row>
    <row r="903" spans="1:23" ht="12.75" customHeight="1" x14ac:dyDescent="0.2">
      <c r="A903" s="217"/>
      <c r="B903" s="217"/>
      <c r="C903" s="217"/>
      <c r="D903" s="217"/>
      <c r="E903" s="217"/>
      <c r="F903" s="217"/>
      <c r="G903" s="217"/>
      <c r="H903" s="217"/>
      <c r="I903" s="234"/>
      <c r="J903" s="234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</row>
    <row r="904" spans="1:23" ht="12.75" customHeight="1" x14ac:dyDescent="0.2">
      <c r="A904" s="217"/>
      <c r="B904" s="217"/>
      <c r="C904" s="217"/>
      <c r="D904" s="217"/>
      <c r="E904" s="217"/>
      <c r="F904" s="217"/>
      <c r="G904" s="217"/>
      <c r="H904" s="217"/>
      <c r="I904" s="234"/>
      <c r="J904" s="234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</row>
    <row r="905" spans="1:23" ht="12.75" customHeight="1" x14ac:dyDescent="0.2">
      <c r="A905" s="217"/>
      <c r="B905" s="217"/>
      <c r="C905" s="217"/>
      <c r="D905" s="217"/>
      <c r="E905" s="217"/>
      <c r="F905" s="217"/>
      <c r="G905" s="217"/>
      <c r="H905" s="217"/>
      <c r="I905" s="234"/>
      <c r="J905" s="234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</row>
    <row r="906" spans="1:23" ht="12.75" customHeight="1" x14ac:dyDescent="0.2">
      <c r="A906" s="217"/>
      <c r="B906" s="217"/>
      <c r="C906" s="217"/>
      <c r="D906" s="217"/>
      <c r="E906" s="217"/>
      <c r="F906" s="217"/>
      <c r="G906" s="217"/>
      <c r="H906" s="217"/>
      <c r="I906" s="234"/>
      <c r="J906" s="234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</row>
    <row r="907" spans="1:23" ht="12.75" customHeight="1" x14ac:dyDescent="0.2">
      <c r="A907" s="217"/>
      <c r="B907" s="217"/>
      <c r="C907" s="217"/>
      <c r="D907" s="217"/>
      <c r="E907" s="217"/>
      <c r="F907" s="217"/>
      <c r="G907" s="217"/>
      <c r="H907" s="217"/>
      <c r="I907" s="234"/>
      <c r="J907" s="234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</row>
    <row r="908" spans="1:23" ht="12.75" customHeight="1" x14ac:dyDescent="0.2">
      <c r="A908" s="217"/>
      <c r="B908" s="217"/>
      <c r="C908" s="217"/>
      <c r="D908" s="217"/>
      <c r="E908" s="217"/>
      <c r="F908" s="217"/>
      <c r="G908" s="217"/>
      <c r="H908" s="217"/>
      <c r="I908" s="234"/>
      <c r="J908" s="234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</row>
    <row r="909" spans="1:23" ht="12.75" customHeight="1" x14ac:dyDescent="0.2">
      <c r="A909" s="217"/>
      <c r="B909" s="217"/>
      <c r="C909" s="217"/>
      <c r="D909" s="217"/>
      <c r="E909" s="217"/>
      <c r="F909" s="217"/>
      <c r="G909" s="217"/>
      <c r="H909" s="217"/>
      <c r="I909" s="234"/>
      <c r="J909" s="234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</row>
    <row r="910" spans="1:23" ht="12.75" customHeight="1" x14ac:dyDescent="0.2">
      <c r="A910" s="217"/>
      <c r="B910" s="217"/>
      <c r="C910" s="217"/>
      <c r="D910" s="217"/>
      <c r="E910" s="217"/>
      <c r="F910" s="217"/>
      <c r="G910" s="217"/>
      <c r="H910" s="217"/>
      <c r="I910" s="234"/>
      <c r="J910" s="234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</row>
    <row r="911" spans="1:23" ht="12.75" customHeight="1" x14ac:dyDescent="0.2">
      <c r="A911" s="217"/>
      <c r="B911" s="217"/>
      <c r="C911" s="217"/>
      <c r="D911" s="217"/>
      <c r="E911" s="217"/>
      <c r="F911" s="217"/>
      <c r="G911" s="217"/>
      <c r="H911" s="217"/>
      <c r="I911" s="234"/>
      <c r="J911" s="234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</row>
    <row r="912" spans="1:23" ht="12.75" customHeight="1" x14ac:dyDescent="0.2">
      <c r="A912" s="217"/>
      <c r="B912" s="217"/>
      <c r="C912" s="217"/>
      <c r="D912" s="217"/>
      <c r="E912" s="217"/>
      <c r="F912" s="217"/>
      <c r="G912" s="217"/>
      <c r="H912" s="217"/>
      <c r="I912" s="234"/>
      <c r="J912" s="234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</row>
    <row r="913" spans="1:23" ht="12.75" customHeight="1" x14ac:dyDescent="0.2">
      <c r="A913" s="217"/>
      <c r="B913" s="217"/>
      <c r="C913" s="217"/>
      <c r="D913" s="217"/>
      <c r="E913" s="217"/>
      <c r="F913" s="217"/>
      <c r="G913" s="217"/>
      <c r="H913" s="217"/>
      <c r="I913" s="234"/>
      <c r="J913" s="234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</row>
    <row r="914" spans="1:23" ht="12.75" customHeight="1" x14ac:dyDescent="0.2">
      <c r="A914" s="217"/>
      <c r="B914" s="217"/>
      <c r="C914" s="217"/>
      <c r="D914" s="217"/>
      <c r="E914" s="217"/>
      <c r="F914" s="217"/>
      <c r="G914" s="217"/>
      <c r="H914" s="217"/>
      <c r="I914" s="234"/>
      <c r="J914" s="234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</row>
    <row r="915" spans="1:23" ht="12.75" customHeight="1" x14ac:dyDescent="0.2">
      <c r="A915" s="217"/>
      <c r="B915" s="217"/>
      <c r="C915" s="217"/>
      <c r="D915" s="217"/>
      <c r="E915" s="217"/>
      <c r="F915" s="217"/>
      <c r="G915" s="217"/>
      <c r="H915" s="217"/>
      <c r="I915" s="234"/>
      <c r="J915" s="234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</row>
    <row r="916" spans="1:23" ht="12.75" customHeight="1" x14ac:dyDescent="0.2">
      <c r="A916" s="217"/>
      <c r="B916" s="217"/>
      <c r="C916" s="217"/>
      <c r="D916" s="217"/>
      <c r="E916" s="217"/>
      <c r="F916" s="217"/>
      <c r="G916" s="217"/>
      <c r="H916" s="217"/>
      <c r="I916" s="234"/>
      <c r="J916" s="234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</row>
    <row r="917" spans="1:23" ht="12.75" customHeight="1" x14ac:dyDescent="0.2">
      <c r="A917" s="217"/>
      <c r="B917" s="217"/>
      <c r="C917" s="217"/>
      <c r="D917" s="217"/>
      <c r="E917" s="217"/>
      <c r="F917" s="217"/>
      <c r="G917" s="217"/>
      <c r="H917" s="217"/>
      <c r="I917" s="234"/>
      <c r="J917" s="234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</row>
    <row r="918" spans="1:23" ht="12.75" customHeight="1" x14ac:dyDescent="0.2">
      <c r="A918" s="217"/>
      <c r="B918" s="217"/>
      <c r="C918" s="217"/>
      <c r="D918" s="217"/>
      <c r="E918" s="217"/>
      <c r="F918" s="217"/>
      <c r="G918" s="217"/>
      <c r="H918" s="217"/>
      <c r="I918" s="234"/>
      <c r="J918" s="234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</row>
    <row r="919" spans="1:23" ht="12.75" customHeight="1" x14ac:dyDescent="0.2">
      <c r="A919" s="217"/>
      <c r="B919" s="217"/>
      <c r="C919" s="217"/>
      <c r="D919" s="217"/>
      <c r="E919" s="217"/>
      <c r="F919" s="217"/>
      <c r="G919" s="217"/>
      <c r="H919" s="217"/>
      <c r="I919" s="234"/>
      <c r="J919" s="234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</row>
    <row r="920" spans="1:23" ht="12.75" customHeight="1" x14ac:dyDescent="0.2">
      <c r="A920" s="217"/>
      <c r="B920" s="217"/>
      <c r="C920" s="217"/>
      <c r="D920" s="217"/>
      <c r="E920" s="217"/>
      <c r="F920" s="217"/>
      <c r="G920" s="217"/>
      <c r="H920" s="217"/>
      <c r="I920" s="234"/>
      <c r="J920" s="234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</row>
    <row r="921" spans="1:23" ht="12.75" customHeight="1" x14ac:dyDescent="0.2">
      <c r="A921" s="217"/>
      <c r="B921" s="217"/>
      <c r="C921" s="217"/>
      <c r="D921" s="217"/>
      <c r="E921" s="217"/>
      <c r="F921" s="217"/>
      <c r="G921" s="217"/>
      <c r="H921" s="217"/>
      <c r="I921" s="234"/>
      <c r="J921" s="234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</row>
    <row r="922" spans="1:23" ht="12.75" customHeight="1" x14ac:dyDescent="0.2">
      <c r="A922" s="217"/>
      <c r="B922" s="217"/>
      <c r="C922" s="217"/>
      <c r="D922" s="217"/>
      <c r="E922" s="217"/>
      <c r="F922" s="217"/>
      <c r="G922" s="217"/>
      <c r="H922" s="217"/>
      <c r="I922" s="234"/>
      <c r="J922" s="234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</row>
    <row r="923" spans="1:23" ht="12.75" customHeight="1" x14ac:dyDescent="0.2">
      <c r="A923" s="217"/>
      <c r="B923" s="217"/>
      <c r="C923" s="217"/>
      <c r="D923" s="217"/>
      <c r="E923" s="217"/>
      <c r="F923" s="217"/>
      <c r="G923" s="217"/>
      <c r="H923" s="217"/>
      <c r="I923" s="234"/>
      <c r="J923" s="234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</row>
    <row r="924" spans="1:23" ht="12.75" customHeight="1" x14ac:dyDescent="0.2">
      <c r="A924" s="217"/>
      <c r="B924" s="217"/>
      <c r="C924" s="217"/>
      <c r="D924" s="217"/>
      <c r="E924" s="217"/>
      <c r="F924" s="217"/>
      <c r="G924" s="217"/>
      <c r="H924" s="217"/>
      <c r="I924" s="234"/>
      <c r="J924" s="234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</row>
    <row r="925" spans="1:23" ht="12.75" customHeight="1" x14ac:dyDescent="0.2">
      <c r="A925" s="217"/>
      <c r="B925" s="217"/>
      <c r="C925" s="217"/>
      <c r="D925" s="217"/>
      <c r="E925" s="217"/>
      <c r="F925" s="217"/>
      <c r="G925" s="217"/>
      <c r="H925" s="217"/>
      <c r="I925" s="234"/>
      <c r="J925" s="234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</row>
    <row r="926" spans="1:23" ht="12.75" customHeight="1" x14ac:dyDescent="0.2">
      <c r="A926" s="217"/>
      <c r="B926" s="217"/>
      <c r="C926" s="217"/>
      <c r="D926" s="217"/>
      <c r="E926" s="217"/>
      <c r="F926" s="217"/>
      <c r="G926" s="217"/>
      <c r="H926" s="217"/>
      <c r="I926" s="234"/>
      <c r="J926" s="234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</row>
    <row r="927" spans="1:23" ht="12.75" customHeight="1" x14ac:dyDescent="0.2">
      <c r="A927" s="217"/>
      <c r="B927" s="217"/>
      <c r="C927" s="217"/>
      <c r="D927" s="217"/>
      <c r="E927" s="217"/>
      <c r="F927" s="217"/>
      <c r="G927" s="217"/>
      <c r="H927" s="217"/>
      <c r="I927" s="234"/>
      <c r="J927" s="234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</row>
    <row r="928" spans="1:23" ht="12.75" customHeight="1" x14ac:dyDescent="0.2">
      <c r="A928" s="217"/>
      <c r="B928" s="217"/>
      <c r="C928" s="217"/>
      <c r="D928" s="217"/>
      <c r="E928" s="217"/>
      <c r="F928" s="217"/>
      <c r="G928" s="217"/>
      <c r="H928" s="217"/>
      <c r="I928" s="234"/>
      <c r="J928" s="234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</row>
    <row r="929" spans="1:23" ht="12.75" customHeight="1" x14ac:dyDescent="0.2">
      <c r="A929" s="217"/>
      <c r="B929" s="217"/>
      <c r="C929" s="217"/>
      <c r="D929" s="217"/>
      <c r="E929" s="217"/>
      <c r="F929" s="217"/>
      <c r="G929" s="217"/>
      <c r="H929" s="217"/>
      <c r="I929" s="234"/>
      <c r="J929" s="234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</row>
    <row r="930" spans="1:23" ht="12.75" customHeight="1" x14ac:dyDescent="0.2">
      <c r="A930" s="217"/>
      <c r="B930" s="217"/>
      <c r="C930" s="217"/>
      <c r="D930" s="217"/>
      <c r="E930" s="217"/>
      <c r="F930" s="217"/>
      <c r="G930" s="217"/>
      <c r="H930" s="217"/>
      <c r="I930" s="234"/>
      <c r="J930" s="234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</row>
    <row r="931" spans="1:23" ht="12.75" customHeight="1" x14ac:dyDescent="0.2">
      <c r="A931" s="217"/>
      <c r="B931" s="217"/>
      <c r="C931" s="217"/>
      <c r="D931" s="217"/>
      <c r="E931" s="217"/>
      <c r="F931" s="217"/>
      <c r="G931" s="217"/>
      <c r="H931" s="217"/>
      <c r="I931" s="234"/>
      <c r="J931" s="234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</row>
    <row r="932" spans="1:23" ht="12.75" customHeight="1" x14ac:dyDescent="0.2">
      <c r="A932" s="217"/>
      <c r="B932" s="217"/>
      <c r="C932" s="217"/>
      <c r="D932" s="217"/>
      <c r="E932" s="217"/>
      <c r="F932" s="217"/>
      <c r="G932" s="217"/>
      <c r="H932" s="217"/>
      <c r="I932" s="234"/>
      <c r="J932" s="234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</row>
    <row r="933" spans="1:23" ht="12.75" customHeight="1" x14ac:dyDescent="0.2">
      <c r="A933" s="217"/>
      <c r="B933" s="217"/>
      <c r="C933" s="217"/>
      <c r="D933" s="217"/>
      <c r="E933" s="217"/>
      <c r="F933" s="217"/>
      <c r="G933" s="217"/>
      <c r="H933" s="217"/>
      <c r="I933" s="234"/>
      <c r="J933" s="234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</row>
    <row r="934" spans="1:23" ht="12.75" customHeight="1" x14ac:dyDescent="0.2">
      <c r="A934" s="217"/>
      <c r="B934" s="217"/>
      <c r="C934" s="217"/>
      <c r="D934" s="217"/>
      <c r="E934" s="217"/>
      <c r="F934" s="217"/>
      <c r="G934" s="217"/>
      <c r="H934" s="217"/>
      <c r="I934" s="234"/>
      <c r="J934" s="234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</row>
    <row r="935" spans="1:23" ht="12.75" customHeight="1" x14ac:dyDescent="0.2">
      <c r="A935" s="217"/>
      <c r="B935" s="217"/>
      <c r="C935" s="217"/>
      <c r="D935" s="217"/>
      <c r="E935" s="217"/>
      <c r="F935" s="217"/>
      <c r="G935" s="217"/>
      <c r="H935" s="217"/>
      <c r="I935" s="234"/>
      <c r="J935" s="234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</row>
    <row r="936" spans="1:23" ht="12.75" customHeight="1" x14ac:dyDescent="0.2">
      <c r="A936" s="217"/>
      <c r="B936" s="217"/>
      <c r="C936" s="217"/>
      <c r="D936" s="217"/>
      <c r="E936" s="217"/>
      <c r="F936" s="217"/>
      <c r="G936" s="217"/>
      <c r="H936" s="217"/>
      <c r="I936" s="234"/>
      <c r="J936" s="234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</row>
    <row r="937" spans="1:23" ht="12.75" customHeight="1" x14ac:dyDescent="0.2">
      <c r="A937" s="217"/>
      <c r="B937" s="217"/>
      <c r="C937" s="217"/>
      <c r="D937" s="217"/>
      <c r="E937" s="217"/>
      <c r="F937" s="217"/>
      <c r="G937" s="217"/>
      <c r="H937" s="217"/>
      <c r="I937" s="234"/>
      <c r="J937" s="234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</row>
    <row r="938" spans="1:23" ht="12.75" customHeight="1" x14ac:dyDescent="0.2">
      <c r="A938" s="217"/>
      <c r="B938" s="217"/>
      <c r="C938" s="217"/>
      <c r="D938" s="217"/>
      <c r="E938" s="217"/>
      <c r="F938" s="217"/>
      <c r="G938" s="217"/>
      <c r="H938" s="217"/>
      <c r="I938" s="234"/>
      <c r="J938" s="234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</row>
    <row r="939" spans="1:23" ht="12.75" customHeight="1" x14ac:dyDescent="0.2">
      <c r="A939" s="217"/>
      <c r="B939" s="217"/>
      <c r="C939" s="217"/>
      <c r="D939" s="217"/>
      <c r="E939" s="217"/>
      <c r="F939" s="217"/>
      <c r="G939" s="217"/>
      <c r="H939" s="217"/>
      <c r="I939" s="234"/>
      <c r="J939" s="234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</row>
    <row r="940" spans="1:23" ht="12.75" customHeight="1" x14ac:dyDescent="0.2">
      <c r="A940" s="217"/>
      <c r="B940" s="217"/>
      <c r="C940" s="217"/>
      <c r="D940" s="217"/>
      <c r="E940" s="217"/>
      <c r="F940" s="217"/>
      <c r="G940" s="217"/>
      <c r="H940" s="217"/>
      <c r="I940" s="234"/>
      <c r="J940" s="234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</row>
    <row r="941" spans="1:23" ht="12.75" customHeight="1" x14ac:dyDescent="0.2">
      <c r="A941" s="217"/>
      <c r="B941" s="217"/>
      <c r="C941" s="217"/>
      <c r="D941" s="217"/>
      <c r="E941" s="217"/>
      <c r="F941" s="217"/>
      <c r="G941" s="217"/>
      <c r="H941" s="217"/>
      <c r="I941" s="234"/>
      <c r="J941" s="234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</row>
    <row r="942" spans="1:23" ht="12.75" customHeight="1" x14ac:dyDescent="0.2">
      <c r="A942" s="217"/>
      <c r="B942" s="217"/>
      <c r="C942" s="217"/>
      <c r="D942" s="217"/>
      <c r="E942" s="217"/>
      <c r="F942" s="217"/>
      <c r="G942" s="217"/>
      <c r="H942" s="217"/>
      <c r="I942" s="234"/>
      <c r="J942" s="234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</row>
    <row r="943" spans="1:23" ht="12.75" customHeight="1" x14ac:dyDescent="0.2">
      <c r="A943" s="217"/>
      <c r="B943" s="217"/>
      <c r="C943" s="217"/>
      <c r="D943" s="217"/>
      <c r="E943" s="217"/>
      <c r="F943" s="217"/>
      <c r="G943" s="217"/>
      <c r="H943" s="217"/>
      <c r="I943" s="234"/>
      <c r="J943" s="234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</row>
    <row r="944" spans="1:23" ht="12.75" customHeight="1" x14ac:dyDescent="0.2">
      <c r="A944" s="217"/>
      <c r="B944" s="217"/>
      <c r="C944" s="217"/>
      <c r="D944" s="217"/>
      <c r="E944" s="217"/>
      <c r="F944" s="217"/>
      <c r="G944" s="217"/>
      <c r="H944" s="217"/>
      <c r="I944" s="234"/>
      <c r="J944" s="234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</row>
    <row r="945" spans="1:23" ht="12.75" customHeight="1" x14ac:dyDescent="0.2">
      <c r="A945" s="217"/>
      <c r="B945" s="217"/>
      <c r="C945" s="217"/>
      <c r="D945" s="217"/>
      <c r="E945" s="217"/>
      <c r="F945" s="217"/>
      <c r="G945" s="217"/>
      <c r="H945" s="217"/>
      <c r="I945" s="234"/>
      <c r="J945" s="234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</row>
    <row r="946" spans="1:23" ht="12.75" customHeight="1" x14ac:dyDescent="0.2">
      <c r="A946" s="217"/>
      <c r="B946" s="217"/>
      <c r="C946" s="217"/>
      <c r="D946" s="217"/>
      <c r="E946" s="217"/>
      <c r="F946" s="217"/>
      <c r="G946" s="217"/>
      <c r="H946" s="217"/>
      <c r="I946" s="234"/>
      <c r="J946" s="234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</row>
    <row r="947" spans="1:23" ht="12.75" customHeight="1" x14ac:dyDescent="0.2">
      <c r="A947" s="217"/>
      <c r="B947" s="217"/>
      <c r="C947" s="217"/>
      <c r="D947" s="217"/>
      <c r="E947" s="217"/>
      <c r="F947" s="217"/>
      <c r="G947" s="217"/>
      <c r="H947" s="217"/>
      <c r="I947" s="234"/>
      <c r="J947" s="234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</row>
    <row r="948" spans="1:23" ht="12.75" customHeight="1" x14ac:dyDescent="0.2">
      <c r="A948" s="217"/>
      <c r="B948" s="217"/>
      <c r="C948" s="217"/>
      <c r="D948" s="217"/>
      <c r="E948" s="217"/>
      <c r="F948" s="217"/>
      <c r="G948" s="217"/>
      <c r="H948" s="217"/>
      <c r="I948" s="234"/>
      <c r="J948" s="234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</row>
    <row r="949" spans="1:23" ht="12.75" customHeight="1" x14ac:dyDescent="0.2">
      <c r="A949" s="217"/>
      <c r="B949" s="217"/>
      <c r="C949" s="217"/>
      <c r="D949" s="217"/>
      <c r="E949" s="217"/>
      <c r="F949" s="217"/>
      <c r="G949" s="217"/>
      <c r="H949" s="217"/>
      <c r="I949" s="234"/>
      <c r="J949" s="234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</row>
    <row r="950" spans="1:23" ht="12.75" customHeight="1" x14ac:dyDescent="0.2">
      <c r="A950" s="217"/>
      <c r="B950" s="217"/>
      <c r="C950" s="217"/>
      <c r="D950" s="217"/>
      <c r="E950" s="217"/>
      <c r="F950" s="217"/>
      <c r="G950" s="217"/>
      <c r="H950" s="217"/>
      <c r="I950" s="234"/>
      <c r="J950" s="234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</row>
    <row r="951" spans="1:23" ht="12.75" customHeight="1" x14ac:dyDescent="0.2">
      <c r="A951" s="217"/>
      <c r="B951" s="217"/>
      <c r="C951" s="217"/>
      <c r="D951" s="217"/>
      <c r="E951" s="217"/>
      <c r="F951" s="217"/>
      <c r="G951" s="217"/>
      <c r="H951" s="217"/>
      <c r="I951" s="234"/>
      <c r="J951" s="234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</row>
    <row r="952" spans="1:23" ht="12.75" customHeight="1" x14ac:dyDescent="0.2">
      <c r="A952" s="217"/>
      <c r="B952" s="217"/>
      <c r="C952" s="217"/>
      <c r="D952" s="217"/>
      <c r="E952" s="217"/>
      <c r="F952" s="217"/>
      <c r="G952" s="217"/>
      <c r="H952" s="217"/>
      <c r="I952" s="234"/>
      <c r="J952" s="234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</row>
    <row r="953" spans="1:23" ht="12.75" customHeight="1" x14ac:dyDescent="0.2">
      <c r="A953" s="217"/>
      <c r="B953" s="217"/>
      <c r="C953" s="217"/>
      <c r="D953" s="217"/>
      <c r="E953" s="217"/>
      <c r="F953" s="217"/>
      <c r="G953" s="217"/>
      <c r="H953" s="217"/>
      <c r="I953" s="234"/>
      <c r="J953" s="234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</row>
    <row r="954" spans="1:23" ht="12.75" customHeight="1" x14ac:dyDescent="0.2">
      <c r="A954" s="217"/>
      <c r="B954" s="217"/>
      <c r="C954" s="217"/>
      <c r="D954" s="217"/>
      <c r="E954" s="217"/>
      <c r="F954" s="217"/>
      <c r="G954" s="217"/>
      <c r="H954" s="217"/>
      <c r="I954" s="234"/>
      <c r="J954" s="234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</row>
    <row r="955" spans="1:23" ht="12.75" customHeight="1" x14ac:dyDescent="0.2">
      <c r="A955" s="217"/>
      <c r="B955" s="217"/>
      <c r="C955" s="217"/>
      <c r="D955" s="217"/>
      <c r="E955" s="217"/>
      <c r="F955" s="217"/>
      <c r="G955" s="217"/>
      <c r="H955" s="217"/>
      <c r="I955" s="234"/>
      <c r="J955" s="234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</row>
    <row r="956" spans="1:23" ht="12.75" customHeight="1" x14ac:dyDescent="0.2">
      <c r="A956" s="217"/>
      <c r="B956" s="217"/>
      <c r="C956" s="217"/>
      <c r="D956" s="217"/>
      <c r="E956" s="217"/>
      <c r="F956" s="217"/>
      <c r="G956" s="217"/>
      <c r="H956" s="217"/>
      <c r="I956" s="234"/>
      <c r="J956" s="234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</row>
    <row r="957" spans="1:23" ht="12.75" customHeight="1" x14ac:dyDescent="0.2">
      <c r="A957" s="217"/>
      <c r="B957" s="217"/>
      <c r="C957" s="217"/>
      <c r="D957" s="217"/>
      <c r="E957" s="217"/>
      <c r="F957" s="217"/>
      <c r="G957" s="217"/>
      <c r="H957" s="217"/>
      <c r="I957" s="234"/>
      <c r="J957" s="234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</row>
    <row r="958" spans="1:23" ht="12.75" customHeight="1" x14ac:dyDescent="0.2">
      <c r="A958" s="217"/>
      <c r="B958" s="217"/>
      <c r="C958" s="217"/>
      <c r="D958" s="217"/>
      <c r="E958" s="217"/>
      <c r="F958" s="217"/>
      <c r="G958" s="217"/>
      <c r="H958" s="217"/>
      <c r="I958" s="234"/>
      <c r="J958" s="234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</row>
    <row r="959" spans="1:23" ht="12.75" customHeight="1" x14ac:dyDescent="0.2">
      <c r="A959" s="217"/>
      <c r="B959" s="217"/>
      <c r="C959" s="217"/>
      <c r="D959" s="217"/>
      <c r="E959" s="217"/>
      <c r="F959" s="217"/>
      <c r="G959" s="217"/>
      <c r="H959" s="217"/>
      <c r="I959" s="234"/>
      <c r="J959" s="234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</row>
    <row r="960" spans="1:23" ht="12.75" customHeight="1" x14ac:dyDescent="0.2">
      <c r="A960" s="217"/>
      <c r="B960" s="217"/>
      <c r="C960" s="217"/>
      <c r="D960" s="217"/>
      <c r="E960" s="217"/>
      <c r="F960" s="217"/>
      <c r="G960" s="217"/>
      <c r="H960" s="217"/>
      <c r="I960" s="234"/>
      <c r="J960" s="234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</row>
    <row r="961" spans="1:23" ht="12.75" customHeight="1" x14ac:dyDescent="0.2">
      <c r="A961" s="217"/>
      <c r="B961" s="217"/>
      <c r="C961" s="217"/>
      <c r="D961" s="217"/>
      <c r="E961" s="217"/>
      <c r="F961" s="217"/>
      <c r="G961" s="217"/>
      <c r="H961" s="217"/>
      <c r="I961" s="234"/>
      <c r="J961" s="234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</row>
    <row r="962" spans="1:23" ht="12.75" customHeight="1" x14ac:dyDescent="0.2">
      <c r="A962" s="217"/>
      <c r="B962" s="217"/>
      <c r="C962" s="217"/>
      <c r="D962" s="217"/>
      <c r="E962" s="217"/>
      <c r="F962" s="217"/>
      <c r="G962" s="217"/>
      <c r="H962" s="217"/>
      <c r="I962" s="234"/>
      <c r="J962" s="234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</row>
    <row r="963" spans="1:23" ht="12.75" customHeight="1" x14ac:dyDescent="0.2">
      <c r="A963" s="217"/>
      <c r="B963" s="217"/>
      <c r="C963" s="217"/>
      <c r="D963" s="217"/>
      <c r="E963" s="217"/>
      <c r="F963" s="217"/>
      <c r="G963" s="217"/>
      <c r="H963" s="217"/>
      <c r="I963" s="234"/>
      <c r="J963" s="234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</row>
    <row r="964" spans="1:23" ht="12.75" customHeight="1" x14ac:dyDescent="0.2">
      <c r="A964" s="217"/>
      <c r="B964" s="217"/>
      <c r="C964" s="217"/>
      <c r="D964" s="217"/>
      <c r="E964" s="217"/>
      <c r="F964" s="217"/>
      <c r="G964" s="217"/>
      <c r="H964" s="217"/>
      <c r="I964" s="234"/>
      <c r="J964" s="234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</row>
    <row r="965" spans="1:23" ht="12.75" customHeight="1" x14ac:dyDescent="0.2">
      <c r="A965" s="217"/>
      <c r="B965" s="217"/>
      <c r="C965" s="217"/>
      <c r="D965" s="217"/>
      <c r="E965" s="217"/>
      <c r="F965" s="217"/>
      <c r="G965" s="217"/>
      <c r="H965" s="217"/>
      <c r="I965" s="234"/>
      <c r="J965" s="234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</row>
    <row r="966" spans="1:23" ht="12.75" customHeight="1" x14ac:dyDescent="0.2">
      <c r="A966" s="217"/>
      <c r="B966" s="217"/>
      <c r="C966" s="217"/>
      <c r="D966" s="217"/>
      <c r="E966" s="217"/>
      <c r="F966" s="217"/>
      <c r="G966" s="217"/>
      <c r="H966" s="217"/>
      <c r="I966" s="234"/>
      <c r="J966" s="234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</row>
    <row r="967" spans="1:23" ht="12.75" customHeight="1" x14ac:dyDescent="0.2">
      <c r="A967" s="217"/>
      <c r="B967" s="217"/>
      <c r="C967" s="217"/>
      <c r="D967" s="217"/>
      <c r="E967" s="217"/>
      <c r="F967" s="217"/>
      <c r="G967" s="217"/>
      <c r="H967" s="217"/>
      <c r="I967" s="234"/>
      <c r="J967" s="234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</row>
    <row r="968" spans="1:23" ht="12.75" customHeight="1" x14ac:dyDescent="0.2">
      <c r="A968" s="217"/>
      <c r="B968" s="217"/>
      <c r="C968" s="217"/>
      <c r="D968" s="217"/>
      <c r="E968" s="217"/>
      <c r="F968" s="217"/>
      <c r="G968" s="217"/>
      <c r="H968" s="217"/>
      <c r="I968" s="234"/>
      <c r="J968" s="234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</row>
    <row r="969" spans="1:23" ht="12.75" customHeight="1" x14ac:dyDescent="0.2">
      <c r="A969" s="217"/>
      <c r="B969" s="217"/>
      <c r="C969" s="217"/>
      <c r="D969" s="217"/>
      <c r="E969" s="217"/>
      <c r="F969" s="217"/>
      <c r="G969" s="217"/>
      <c r="H969" s="217"/>
      <c r="I969" s="234"/>
      <c r="J969" s="234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</row>
    <row r="970" spans="1:23" ht="12.75" customHeight="1" x14ac:dyDescent="0.2">
      <c r="A970" s="217"/>
      <c r="B970" s="217"/>
      <c r="C970" s="217"/>
      <c r="D970" s="217"/>
      <c r="E970" s="217"/>
      <c r="F970" s="217"/>
      <c r="G970" s="217"/>
      <c r="H970" s="217"/>
      <c r="I970" s="234"/>
      <c r="J970" s="234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</row>
    <row r="971" spans="1:23" ht="12.75" customHeight="1" x14ac:dyDescent="0.2">
      <c r="A971" s="217"/>
      <c r="B971" s="217"/>
      <c r="C971" s="217"/>
      <c r="D971" s="217"/>
      <c r="E971" s="217"/>
      <c r="F971" s="217"/>
      <c r="G971" s="217"/>
      <c r="H971" s="217"/>
      <c r="I971" s="234"/>
      <c r="J971" s="234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</row>
    <row r="972" spans="1:23" ht="12.75" customHeight="1" x14ac:dyDescent="0.2">
      <c r="A972" s="217"/>
      <c r="B972" s="217"/>
      <c r="C972" s="217"/>
      <c r="D972" s="217"/>
      <c r="E972" s="217"/>
      <c r="F972" s="217"/>
      <c r="G972" s="217"/>
      <c r="H972" s="217"/>
      <c r="I972" s="234"/>
      <c r="J972" s="234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</row>
    <row r="973" spans="1:23" ht="12.75" customHeight="1" x14ac:dyDescent="0.2">
      <c r="A973" s="217"/>
      <c r="B973" s="217"/>
      <c r="C973" s="217"/>
      <c r="D973" s="217"/>
      <c r="E973" s="217"/>
      <c r="F973" s="217"/>
      <c r="G973" s="217"/>
      <c r="H973" s="217"/>
      <c r="I973" s="234"/>
      <c r="J973" s="234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</row>
    <row r="974" spans="1:23" ht="12.75" customHeight="1" x14ac:dyDescent="0.2">
      <c r="A974" s="217"/>
      <c r="B974" s="217"/>
      <c r="C974" s="217"/>
      <c r="D974" s="217"/>
      <c r="E974" s="217"/>
      <c r="F974" s="217"/>
      <c r="G974" s="217"/>
      <c r="H974" s="217"/>
      <c r="I974" s="234"/>
      <c r="J974" s="234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</row>
    <row r="975" spans="1:23" ht="12.75" customHeight="1" x14ac:dyDescent="0.2">
      <c r="A975" s="217"/>
      <c r="B975" s="217"/>
      <c r="C975" s="217"/>
      <c r="D975" s="217"/>
      <c r="E975" s="217"/>
      <c r="F975" s="217"/>
      <c r="G975" s="217"/>
      <c r="H975" s="217"/>
      <c r="I975" s="234"/>
      <c r="J975" s="234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</row>
    <row r="976" spans="1:23" ht="12.75" customHeight="1" x14ac:dyDescent="0.2">
      <c r="A976" s="217"/>
      <c r="B976" s="217"/>
      <c r="C976" s="217"/>
      <c r="D976" s="217"/>
      <c r="E976" s="217"/>
      <c r="F976" s="217"/>
      <c r="G976" s="217"/>
      <c r="H976" s="217"/>
      <c r="I976" s="234"/>
      <c r="J976" s="234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</row>
    <row r="977" spans="1:23" ht="12.75" customHeight="1" x14ac:dyDescent="0.2">
      <c r="A977" s="217"/>
      <c r="B977" s="217"/>
      <c r="C977" s="217"/>
      <c r="D977" s="217"/>
      <c r="E977" s="217"/>
      <c r="F977" s="217"/>
      <c r="G977" s="217"/>
      <c r="H977" s="217"/>
      <c r="I977" s="234"/>
      <c r="J977" s="234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</row>
    <row r="978" spans="1:23" ht="12.75" customHeight="1" x14ac:dyDescent="0.2">
      <c r="A978" s="217"/>
      <c r="B978" s="217"/>
      <c r="C978" s="217"/>
      <c r="D978" s="217"/>
      <c r="E978" s="217"/>
      <c r="F978" s="217"/>
      <c r="G978" s="217"/>
      <c r="H978" s="217"/>
      <c r="I978" s="234"/>
      <c r="J978" s="234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</row>
    <row r="979" spans="1:23" ht="12.75" customHeight="1" x14ac:dyDescent="0.2">
      <c r="A979" s="217"/>
      <c r="B979" s="217"/>
      <c r="C979" s="217"/>
      <c r="D979" s="217"/>
      <c r="E979" s="217"/>
      <c r="F979" s="217"/>
      <c r="G979" s="217"/>
      <c r="H979" s="217"/>
      <c r="I979" s="234"/>
      <c r="J979" s="234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</row>
    <row r="980" spans="1:23" ht="12.75" customHeight="1" x14ac:dyDescent="0.2">
      <c r="A980" s="217"/>
      <c r="B980" s="217"/>
      <c r="C980" s="217"/>
      <c r="D980" s="217"/>
      <c r="E980" s="217"/>
      <c r="F980" s="217"/>
      <c r="G980" s="217"/>
      <c r="H980" s="217"/>
      <c r="I980" s="234"/>
      <c r="J980" s="234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</row>
    <row r="981" spans="1:23" ht="12.75" customHeight="1" x14ac:dyDescent="0.2">
      <c r="A981" s="217"/>
      <c r="B981" s="217"/>
      <c r="C981" s="217"/>
      <c r="D981" s="217"/>
      <c r="E981" s="217"/>
      <c r="F981" s="217"/>
      <c r="G981" s="217"/>
      <c r="H981" s="217"/>
      <c r="I981" s="234"/>
      <c r="J981" s="234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</row>
    <row r="982" spans="1:23" ht="12.75" customHeight="1" x14ac:dyDescent="0.2">
      <c r="A982" s="217"/>
      <c r="B982" s="217"/>
      <c r="C982" s="217"/>
      <c r="D982" s="217"/>
      <c r="E982" s="217"/>
      <c r="F982" s="217"/>
      <c r="G982" s="217"/>
      <c r="H982" s="217"/>
      <c r="I982" s="234"/>
      <c r="J982" s="234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</row>
    <row r="983" spans="1:23" ht="12.75" customHeight="1" x14ac:dyDescent="0.2">
      <c r="A983" s="217"/>
      <c r="B983" s="217"/>
      <c r="C983" s="217"/>
      <c r="D983" s="217"/>
      <c r="E983" s="217"/>
      <c r="F983" s="217"/>
      <c r="G983" s="217"/>
      <c r="H983" s="217"/>
      <c r="I983" s="234"/>
      <c r="J983" s="234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</row>
    <row r="984" spans="1:23" ht="12.75" customHeight="1" x14ac:dyDescent="0.2">
      <c r="A984" s="217"/>
      <c r="B984" s="217"/>
      <c r="C984" s="217"/>
      <c r="D984" s="217"/>
      <c r="E984" s="217"/>
      <c r="F984" s="217"/>
      <c r="G984" s="217"/>
      <c r="H984" s="217"/>
      <c r="I984" s="234"/>
      <c r="J984" s="234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</row>
    <row r="985" spans="1:23" ht="12.75" customHeight="1" x14ac:dyDescent="0.2">
      <c r="A985" s="217"/>
      <c r="B985" s="217"/>
      <c r="C985" s="217"/>
      <c r="D985" s="217"/>
      <c r="E985" s="217"/>
      <c r="F985" s="217"/>
      <c r="G985" s="217"/>
      <c r="H985" s="217"/>
      <c r="I985" s="234"/>
      <c r="J985" s="234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</row>
    <row r="986" spans="1:23" ht="12.75" customHeight="1" x14ac:dyDescent="0.2">
      <c r="A986" s="217"/>
      <c r="B986" s="217"/>
      <c r="C986" s="217"/>
      <c r="D986" s="217"/>
      <c r="E986" s="217"/>
      <c r="F986" s="217"/>
      <c r="G986" s="217"/>
      <c r="H986" s="217"/>
      <c r="I986" s="234"/>
      <c r="J986" s="234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</row>
    <row r="987" spans="1:23" ht="12.75" customHeight="1" x14ac:dyDescent="0.2">
      <c r="A987" s="217"/>
      <c r="B987" s="217"/>
      <c r="C987" s="217"/>
      <c r="D987" s="217"/>
      <c r="E987" s="217"/>
      <c r="F987" s="217"/>
      <c r="G987" s="217"/>
      <c r="H987" s="217"/>
      <c r="I987" s="234"/>
      <c r="J987" s="234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</row>
    <row r="988" spans="1:23" ht="12.75" customHeight="1" x14ac:dyDescent="0.2">
      <c r="A988" s="217"/>
      <c r="B988" s="217"/>
      <c r="C988" s="217"/>
      <c r="D988" s="217"/>
      <c r="E988" s="217"/>
      <c r="F988" s="217"/>
      <c r="G988" s="217"/>
      <c r="H988" s="217"/>
      <c r="I988" s="234"/>
      <c r="J988" s="234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</row>
    <row r="989" spans="1:23" ht="12.75" customHeight="1" x14ac:dyDescent="0.2">
      <c r="A989" s="217"/>
      <c r="B989" s="217"/>
      <c r="C989" s="217"/>
      <c r="D989" s="217"/>
      <c r="E989" s="217"/>
      <c r="F989" s="217"/>
      <c r="G989" s="217"/>
      <c r="H989" s="217"/>
      <c r="I989" s="234"/>
      <c r="J989" s="234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</row>
    <row r="990" spans="1:23" ht="12.75" customHeight="1" x14ac:dyDescent="0.2">
      <c r="A990" s="217"/>
      <c r="B990" s="217"/>
      <c r="C990" s="217"/>
      <c r="D990" s="217"/>
      <c r="E990" s="217"/>
      <c r="F990" s="217"/>
      <c r="G990" s="217"/>
      <c r="H990" s="217"/>
      <c r="I990" s="234"/>
      <c r="J990" s="234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</row>
    <row r="991" spans="1:23" ht="12.75" customHeight="1" x14ac:dyDescent="0.2">
      <c r="A991" s="217"/>
      <c r="B991" s="217"/>
      <c r="C991" s="217"/>
      <c r="D991" s="217"/>
      <c r="E991" s="217"/>
      <c r="F991" s="217"/>
      <c r="G991" s="217"/>
      <c r="H991" s="217"/>
      <c r="I991" s="234"/>
      <c r="J991" s="234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</row>
    <row r="992" spans="1:23" ht="12.75" customHeight="1" x14ac:dyDescent="0.2">
      <c r="A992" s="217"/>
      <c r="B992" s="217"/>
      <c r="C992" s="217"/>
      <c r="D992" s="217"/>
      <c r="E992" s="217"/>
      <c r="F992" s="217"/>
      <c r="G992" s="217"/>
      <c r="H992" s="217"/>
      <c r="I992" s="234"/>
      <c r="J992" s="234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</row>
    <row r="993" spans="1:23" ht="12.75" customHeight="1" x14ac:dyDescent="0.2">
      <c r="A993" s="217"/>
      <c r="B993" s="217"/>
      <c r="C993" s="217"/>
      <c r="D993" s="217"/>
      <c r="E993" s="217"/>
      <c r="F993" s="217"/>
      <c r="G993" s="217"/>
      <c r="H993" s="217"/>
      <c r="I993" s="234"/>
      <c r="J993" s="234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</row>
    <row r="994" spans="1:23" ht="12.75" customHeight="1" x14ac:dyDescent="0.2">
      <c r="A994" s="217"/>
      <c r="B994" s="217"/>
      <c r="C994" s="217"/>
      <c r="D994" s="217"/>
      <c r="E994" s="217"/>
      <c r="F994" s="217"/>
      <c r="G994" s="217"/>
      <c r="H994" s="217"/>
      <c r="I994" s="234"/>
      <c r="J994" s="234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</row>
    <row r="995" spans="1:23" ht="12.75" customHeight="1" x14ac:dyDescent="0.2">
      <c r="A995" s="217"/>
      <c r="B995" s="217"/>
      <c r="C995" s="217"/>
      <c r="D995" s="217"/>
      <c r="E995" s="217"/>
      <c r="F995" s="217"/>
      <c r="G995" s="217"/>
      <c r="H995" s="217"/>
      <c r="I995" s="234"/>
      <c r="J995" s="234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</row>
    <row r="996" spans="1:23" ht="12.75" customHeight="1" x14ac:dyDescent="0.2">
      <c r="A996" s="217"/>
      <c r="B996" s="217"/>
      <c r="C996" s="217"/>
      <c r="D996" s="217"/>
      <c r="E996" s="217"/>
      <c r="F996" s="217"/>
      <c r="G996" s="217"/>
      <c r="H996" s="217"/>
      <c r="I996" s="234"/>
      <c r="J996" s="234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</row>
    <row r="997" spans="1:23" ht="12.75" customHeight="1" x14ac:dyDescent="0.2">
      <c r="A997" s="217"/>
      <c r="B997" s="217"/>
      <c r="C997" s="217"/>
      <c r="D997" s="217"/>
      <c r="E997" s="217"/>
      <c r="F997" s="217"/>
      <c r="G997" s="217"/>
      <c r="H997" s="217"/>
      <c r="I997" s="234"/>
      <c r="J997" s="234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</row>
    <row r="998" spans="1:23" ht="12.75" customHeight="1" x14ac:dyDescent="0.2">
      <c r="A998" s="217"/>
      <c r="B998" s="217"/>
      <c r="C998" s="217"/>
      <c r="D998" s="217"/>
      <c r="E998" s="217"/>
      <c r="F998" s="217"/>
      <c r="G998" s="217"/>
      <c r="H998" s="217"/>
      <c r="I998" s="234"/>
      <c r="J998" s="234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</row>
    <row r="999" spans="1:23" ht="12.75" customHeight="1" x14ac:dyDescent="0.2">
      <c r="A999" s="217"/>
      <c r="B999" s="217"/>
      <c r="C999" s="217"/>
      <c r="D999" s="217"/>
      <c r="E999" s="217"/>
      <c r="F999" s="217"/>
      <c r="G999" s="217"/>
      <c r="H999" s="217"/>
      <c r="I999" s="234"/>
      <c r="J999" s="234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</row>
    <row r="1000" spans="1:23" ht="12.75" customHeight="1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34"/>
      <c r="J1000" s="234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</row>
    <row r="1001" spans="1:23" ht="12.75" customHeight="1" x14ac:dyDescent="0.2">
      <c r="A1001" s="217"/>
      <c r="B1001" s="217"/>
      <c r="C1001" s="217"/>
      <c r="D1001" s="217"/>
      <c r="E1001" s="217"/>
      <c r="F1001" s="217"/>
      <c r="G1001" s="217"/>
      <c r="H1001" s="217"/>
      <c r="I1001" s="234"/>
      <c r="J1001" s="234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</row>
    <row r="1002" spans="1:23" ht="12.75" customHeight="1" x14ac:dyDescent="0.2">
      <c r="A1002" s="217"/>
      <c r="B1002" s="217"/>
      <c r="C1002" s="217"/>
      <c r="D1002" s="217"/>
      <c r="E1002" s="217"/>
      <c r="F1002" s="217"/>
      <c r="G1002" s="217"/>
      <c r="H1002" s="217"/>
      <c r="I1002" s="234"/>
      <c r="J1002" s="234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</row>
    <row r="1003" spans="1:23" ht="12.75" customHeight="1" x14ac:dyDescent="0.2">
      <c r="A1003" s="217"/>
      <c r="B1003" s="217"/>
      <c r="C1003" s="217"/>
      <c r="D1003" s="217"/>
      <c r="E1003" s="217"/>
      <c r="F1003" s="217"/>
      <c r="G1003" s="217"/>
      <c r="H1003" s="217"/>
      <c r="I1003" s="234"/>
      <c r="J1003" s="234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</row>
    <row r="1004" spans="1:23" ht="12.75" customHeight="1" x14ac:dyDescent="0.2">
      <c r="A1004" s="217"/>
      <c r="B1004" s="217"/>
      <c r="C1004" s="217"/>
      <c r="D1004" s="217"/>
      <c r="E1004" s="217"/>
      <c r="F1004" s="217"/>
      <c r="G1004" s="217"/>
      <c r="H1004" s="217"/>
      <c r="I1004" s="234"/>
      <c r="J1004" s="234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</row>
    <row r="1005" spans="1:23" ht="12.75" customHeight="1" x14ac:dyDescent="0.2">
      <c r="A1005" s="217"/>
      <c r="B1005" s="217"/>
      <c r="C1005" s="217"/>
      <c r="D1005" s="217"/>
      <c r="E1005" s="217"/>
      <c r="F1005" s="217"/>
      <c r="G1005" s="217"/>
      <c r="H1005" s="217"/>
      <c r="I1005" s="234"/>
      <c r="J1005" s="234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</row>
    <row r="1006" spans="1:23" ht="12.75" customHeight="1" x14ac:dyDescent="0.2">
      <c r="A1006" s="217"/>
      <c r="B1006" s="217"/>
      <c r="C1006" s="217"/>
      <c r="D1006" s="217"/>
      <c r="E1006" s="217"/>
      <c r="F1006" s="217"/>
      <c r="G1006" s="217"/>
      <c r="H1006" s="217"/>
      <c r="I1006" s="234"/>
      <c r="J1006" s="234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</row>
    <row r="1007" spans="1:23" ht="12.75" customHeight="1" x14ac:dyDescent="0.2">
      <c r="A1007" s="217"/>
      <c r="B1007" s="217"/>
      <c r="C1007" s="217"/>
      <c r="D1007" s="217"/>
      <c r="E1007" s="217"/>
      <c r="F1007" s="217"/>
      <c r="G1007" s="217"/>
      <c r="H1007" s="217"/>
      <c r="I1007" s="234"/>
      <c r="J1007" s="234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</row>
    <row r="1008" spans="1:23" ht="12.75" customHeight="1" x14ac:dyDescent="0.2">
      <c r="A1008" s="217"/>
      <c r="B1008" s="217"/>
      <c r="C1008" s="217"/>
      <c r="D1008" s="217"/>
      <c r="E1008" s="217"/>
      <c r="F1008" s="217"/>
      <c r="G1008" s="217"/>
      <c r="H1008" s="217"/>
      <c r="I1008" s="234"/>
      <c r="J1008" s="234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</row>
    <row r="1009" spans="1:23" ht="12.75" customHeight="1" x14ac:dyDescent="0.2">
      <c r="A1009" s="217"/>
      <c r="B1009" s="217"/>
      <c r="C1009" s="217"/>
      <c r="D1009" s="217"/>
      <c r="E1009" s="217"/>
      <c r="F1009" s="217"/>
      <c r="G1009" s="217"/>
      <c r="H1009" s="217"/>
      <c r="I1009" s="234"/>
      <c r="J1009" s="234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</row>
    <row r="1010" spans="1:23" ht="12.75" customHeight="1" x14ac:dyDescent="0.2">
      <c r="A1010" s="217"/>
      <c r="B1010" s="217"/>
      <c r="C1010" s="217"/>
      <c r="D1010" s="217"/>
      <c r="E1010" s="217"/>
      <c r="F1010" s="217"/>
      <c r="G1010" s="217"/>
      <c r="H1010" s="217"/>
      <c r="I1010" s="234"/>
      <c r="J1010" s="234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</row>
    <row r="1011" spans="1:23" ht="12.75" customHeight="1" x14ac:dyDescent="0.2">
      <c r="A1011" s="217"/>
      <c r="B1011" s="217"/>
      <c r="C1011" s="217"/>
      <c r="D1011" s="217"/>
      <c r="E1011" s="217"/>
      <c r="F1011" s="217"/>
      <c r="G1011" s="217"/>
      <c r="H1011" s="217"/>
      <c r="I1011" s="234"/>
      <c r="J1011" s="234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</row>
    <row r="1012" spans="1:23" ht="12.75" customHeight="1" x14ac:dyDescent="0.2">
      <c r="A1012" s="217"/>
      <c r="B1012" s="217"/>
      <c r="C1012" s="217"/>
      <c r="D1012" s="217"/>
      <c r="E1012" s="217"/>
      <c r="F1012" s="217"/>
      <c r="G1012" s="217"/>
      <c r="H1012" s="217"/>
      <c r="I1012" s="234"/>
      <c r="J1012" s="234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</row>
    <row r="1013" spans="1:23" ht="12.75" customHeight="1" x14ac:dyDescent="0.2">
      <c r="A1013" s="217"/>
      <c r="B1013" s="217"/>
      <c r="C1013" s="217"/>
      <c r="D1013" s="217"/>
      <c r="E1013" s="217"/>
      <c r="F1013" s="217"/>
      <c r="G1013" s="217"/>
      <c r="H1013" s="217"/>
      <c r="I1013" s="234"/>
      <c r="J1013" s="234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</row>
    <row r="1014" spans="1:23" ht="12.75" customHeight="1" x14ac:dyDescent="0.2">
      <c r="A1014" s="217"/>
      <c r="B1014" s="217"/>
      <c r="C1014" s="217"/>
      <c r="D1014" s="217"/>
      <c r="E1014" s="217"/>
      <c r="F1014" s="217"/>
      <c r="G1014" s="217"/>
      <c r="H1014" s="217"/>
      <c r="I1014" s="234"/>
      <c r="J1014" s="234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</row>
    <row r="1015" spans="1:23" ht="12.75" customHeight="1" x14ac:dyDescent="0.2">
      <c r="A1015" s="217"/>
      <c r="B1015" s="217"/>
      <c r="C1015" s="217"/>
      <c r="D1015" s="217"/>
      <c r="E1015" s="217"/>
      <c r="F1015" s="217"/>
      <c r="G1015" s="217"/>
      <c r="H1015" s="217"/>
      <c r="I1015" s="234"/>
      <c r="J1015" s="234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</row>
    <row r="1016" spans="1:23" ht="12.75" customHeight="1" x14ac:dyDescent="0.2">
      <c r="A1016" s="217"/>
      <c r="B1016" s="217"/>
      <c r="C1016" s="217"/>
      <c r="D1016" s="217"/>
      <c r="E1016" s="217"/>
      <c r="F1016" s="217"/>
      <c r="G1016" s="217"/>
      <c r="H1016" s="217"/>
      <c r="I1016" s="234"/>
      <c r="J1016" s="234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</row>
    <row r="1017" spans="1:23" ht="12.75" customHeight="1" x14ac:dyDescent="0.2">
      <c r="A1017" s="217"/>
      <c r="B1017" s="217"/>
      <c r="C1017" s="217"/>
      <c r="D1017" s="217"/>
      <c r="E1017" s="217"/>
      <c r="F1017" s="217"/>
      <c r="G1017" s="217"/>
      <c r="H1017" s="217"/>
      <c r="I1017" s="234"/>
      <c r="J1017" s="234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</row>
    <row r="1018" spans="1:23" ht="12.75" customHeight="1" x14ac:dyDescent="0.2">
      <c r="A1018" s="217"/>
      <c r="B1018" s="217"/>
      <c r="C1018" s="217"/>
      <c r="D1018" s="217"/>
      <c r="E1018" s="217"/>
      <c r="F1018" s="217"/>
      <c r="G1018" s="217"/>
      <c r="H1018" s="217"/>
      <c r="I1018" s="234"/>
      <c r="J1018" s="234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</row>
    <row r="1019" spans="1:23" ht="12.75" customHeight="1" x14ac:dyDescent="0.2">
      <c r="A1019" s="217"/>
      <c r="B1019" s="217"/>
      <c r="C1019" s="217"/>
      <c r="D1019" s="217"/>
      <c r="E1019" s="217"/>
      <c r="F1019" s="217"/>
      <c r="G1019" s="217"/>
      <c r="H1019" s="217"/>
      <c r="I1019" s="234"/>
      <c r="J1019" s="234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</row>
    <row r="1020" spans="1:23" ht="12.75" customHeight="1" x14ac:dyDescent="0.2">
      <c r="A1020" s="217"/>
      <c r="B1020" s="217"/>
      <c r="C1020" s="217"/>
      <c r="D1020" s="217"/>
      <c r="E1020" s="217"/>
      <c r="F1020" s="217"/>
      <c r="G1020" s="217"/>
      <c r="H1020" s="217"/>
      <c r="I1020" s="234"/>
      <c r="J1020" s="234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</row>
    <row r="1021" spans="1:23" ht="12.75" customHeight="1" x14ac:dyDescent="0.2">
      <c r="A1021" s="217"/>
      <c r="B1021" s="217"/>
      <c r="C1021" s="217"/>
      <c r="D1021" s="217"/>
      <c r="E1021" s="217"/>
      <c r="F1021" s="217"/>
      <c r="G1021" s="217"/>
      <c r="H1021" s="217"/>
      <c r="I1021" s="234"/>
      <c r="J1021" s="234"/>
      <c r="K1021" s="217"/>
      <c r="L1021" s="217"/>
      <c r="M1021" s="217"/>
      <c r="N1021" s="217"/>
      <c r="O1021" s="217"/>
      <c r="P1021" s="217"/>
      <c r="Q1021" s="217"/>
      <c r="R1021" s="217"/>
      <c r="S1021" s="217"/>
      <c r="T1021" s="217"/>
      <c r="U1021" s="217"/>
      <c r="V1021" s="217"/>
      <c r="W1021" s="217"/>
    </row>
    <row r="1022" spans="1:23" ht="12.75" customHeight="1" x14ac:dyDescent="0.2">
      <c r="A1022" s="217"/>
      <c r="B1022" s="217"/>
      <c r="C1022" s="217"/>
      <c r="D1022" s="217"/>
      <c r="E1022" s="217"/>
      <c r="F1022" s="217"/>
      <c r="G1022" s="217"/>
      <c r="H1022" s="217"/>
      <c r="I1022" s="234"/>
      <c r="J1022" s="234"/>
      <c r="K1022" s="217"/>
      <c r="L1022" s="217"/>
      <c r="M1022" s="217"/>
      <c r="N1022" s="217"/>
      <c r="O1022" s="217"/>
      <c r="P1022" s="217"/>
      <c r="Q1022" s="217"/>
      <c r="R1022" s="217"/>
      <c r="S1022" s="217"/>
      <c r="T1022" s="217"/>
      <c r="U1022" s="217"/>
      <c r="V1022" s="217"/>
      <c r="W1022" s="217"/>
    </row>
    <row r="1023" spans="1:23" ht="12.75" customHeight="1" x14ac:dyDescent="0.2">
      <c r="A1023" s="217"/>
      <c r="B1023" s="217"/>
      <c r="C1023" s="217"/>
      <c r="D1023" s="217"/>
      <c r="E1023" s="217"/>
      <c r="F1023" s="217"/>
      <c r="G1023" s="217"/>
      <c r="H1023" s="217"/>
      <c r="I1023" s="234"/>
      <c r="J1023" s="234"/>
      <c r="K1023" s="217"/>
      <c r="L1023" s="217"/>
      <c r="M1023" s="217"/>
      <c r="N1023" s="217"/>
      <c r="O1023" s="217"/>
      <c r="P1023" s="217"/>
      <c r="Q1023" s="217"/>
      <c r="R1023" s="217"/>
      <c r="S1023" s="217"/>
      <c r="T1023" s="217"/>
      <c r="U1023" s="217"/>
      <c r="V1023" s="217"/>
      <c r="W1023" s="217"/>
    </row>
    <row r="1024" spans="1:23" ht="12.75" customHeight="1" x14ac:dyDescent="0.2">
      <c r="A1024" s="217"/>
      <c r="B1024" s="217"/>
      <c r="C1024" s="217"/>
      <c r="D1024" s="217"/>
      <c r="E1024" s="217"/>
      <c r="F1024" s="217"/>
      <c r="G1024" s="217"/>
      <c r="H1024" s="217"/>
      <c r="I1024" s="234"/>
      <c r="J1024" s="234"/>
      <c r="K1024" s="217"/>
      <c r="L1024" s="217"/>
      <c r="M1024" s="217"/>
      <c r="N1024" s="217"/>
      <c r="O1024" s="217"/>
      <c r="P1024" s="217"/>
      <c r="Q1024" s="217"/>
      <c r="R1024" s="217"/>
      <c r="S1024" s="217"/>
      <c r="T1024" s="217"/>
      <c r="U1024" s="217"/>
      <c r="V1024" s="217"/>
      <c r="W1024" s="217"/>
    </row>
    <row r="1025" spans="1:23" ht="12.75" customHeight="1" x14ac:dyDescent="0.2">
      <c r="A1025" s="217"/>
      <c r="B1025" s="217"/>
      <c r="C1025" s="217"/>
      <c r="D1025" s="217"/>
      <c r="E1025" s="217"/>
      <c r="F1025" s="217"/>
      <c r="G1025" s="217"/>
      <c r="H1025" s="217"/>
      <c r="I1025" s="234"/>
      <c r="J1025" s="234"/>
      <c r="K1025" s="217"/>
      <c r="L1025" s="217"/>
      <c r="M1025" s="217"/>
      <c r="N1025" s="217"/>
      <c r="O1025" s="217"/>
      <c r="P1025" s="217"/>
      <c r="Q1025" s="217"/>
      <c r="R1025" s="217"/>
      <c r="S1025" s="217"/>
      <c r="T1025" s="217"/>
      <c r="U1025" s="217"/>
      <c r="V1025" s="217"/>
      <c r="W1025" s="217"/>
    </row>
    <row r="1026" spans="1:23" ht="12.75" customHeight="1" x14ac:dyDescent="0.2">
      <c r="A1026" s="217"/>
      <c r="B1026" s="217"/>
      <c r="C1026" s="217"/>
      <c r="D1026" s="217"/>
      <c r="E1026" s="217"/>
      <c r="F1026" s="217"/>
      <c r="G1026" s="217"/>
      <c r="H1026" s="217"/>
      <c r="I1026" s="234"/>
      <c r="J1026" s="234"/>
      <c r="K1026" s="217"/>
      <c r="L1026" s="217"/>
      <c r="M1026" s="217"/>
      <c r="N1026" s="217"/>
      <c r="O1026" s="217"/>
      <c r="P1026" s="217"/>
      <c r="Q1026" s="217"/>
      <c r="R1026" s="217"/>
      <c r="S1026" s="217"/>
      <c r="T1026" s="217"/>
      <c r="U1026" s="217"/>
      <c r="V1026" s="217"/>
      <c r="W1026" s="217"/>
    </row>
    <row r="1027" spans="1:23" ht="12.75" customHeight="1" x14ac:dyDescent="0.2">
      <c r="A1027" s="217"/>
      <c r="B1027" s="217"/>
      <c r="C1027" s="217"/>
      <c r="D1027" s="217"/>
      <c r="E1027" s="217"/>
      <c r="F1027" s="217"/>
      <c r="G1027" s="217"/>
      <c r="H1027" s="217"/>
      <c r="I1027" s="234"/>
      <c r="J1027" s="234"/>
      <c r="K1027" s="217"/>
      <c r="L1027" s="217"/>
      <c r="M1027" s="217"/>
      <c r="N1027" s="217"/>
      <c r="O1027" s="217"/>
      <c r="P1027" s="217"/>
      <c r="Q1027" s="217"/>
      <c r="R1027" s="217"/>
      <c r="S1027" s="217"/>
      <c r="T1027" s="217"/>
      <c r="U1027" s="217"/>
      <c r="V1027" s="217"/>
      <c r="W1027" s="217"/>
    </row>
    <row r="1028" spans="1:23" ht="12.75" customHeight="1" x14ac:dyDescent="0.2">
      <c r="A1028" s="217"/>
      <c r="B1028" s="217"/>
      <c r="C1028" s="217"/>
      <c r="D1028" s="217"/>
      <c r="E1028" s="217"/>
      <c r="F1028" s="217"/>
      <c r="G1028" s="217"/>
      <c r="H1028" s="217"/>
      <c r="I1028" s="234"/>
      <c r="J1028" s="234"/>
      <c r="K1028" s="217"/>
      <c r="L1028" s="217"/>
      <c r="M1028" s="217"/>
      <c r="N1028" s="217"/>
      <c r="O1028" s="217"/>
      <c r="P1028" s="217"/>
      <c r="Q1028" s="217"/>
      <c r="R1028" s="217"/>
      <c r="S1028" s="217"/>
      <c r="T1028" s="217"/>
      <c r="U1028" s="217"/>
      <c r="V1028" s="217"/>
      <c r="W1028" s="217"/>
    </row>
    <row r="1029" spans="1:23" ht="12.75" customHeight="1" x14ac:dyDescent="0.2">
      <c r="A1029" s="217"/>
      <c r="B1029" s="217"/>
      <c r="C1029" s="217"/>
      <c r="D1029" s="217"/>
      <c r="E1029" s="217"/>
      <c r="F1029" s="217"/>
      <c r="G1029" s="217"/>
      <c r="H1029" s="217"/>
      <c r="I1029" s="234"/>
      <c r="J1029" s="234"/>
      <c r="K1029" s="217"/>
      <c r="L1029" s="217"/>
      <c r="M1029" s="217"/>
      <c r="N1029" s="217"/>
      <c r="O1029" s="217"/>
      <c r="P1029" s="217"/>
      <c r="Q1029" s="217"/>
      <c r="R1029" s="217"/>
      <c r="S1029" s="217"/>
      <c r="T1029" s="217"/>
      <c r="U1029" s="217"/>
      <c r="V1029" s="217"/>
      <c r="W1029" s="217"/>
    </row>
    <row r="1030" spans="1:23" ht="12.75" customHeight="1" x14ac:dyDescent="0.2">
      <c r="A1030" s="217"/>
      <c r="B1030" s="217"/>
      <c r="C1030" s="217"/>
      <c r="D1030" s="217"/>
      <c r="E1030" s="217"/>
      <c r="F1030" s="217"/>
      <c r="G1030" s="217"/>
      <c r="H1030" s="217"/>
      <c r="I1030" s="234"/>
      <c r="J1030" s="234"/>
      <c r="K1030" s="217"/>
      <c r="L1030" s="217"/>
      <c r="M1030" s="217"/>
      <c r="N1030" s="217"/>
      <c r="O1030" s="217"/>
      <c r="P1030" s="217"/>
      <c r="Q1030" s="217"/>
      <c r="R1030" s="217"/>
      <c r="S1030" s="217"/>
      <c r="T1030" s="217"/>
      <c r="U1030" s="217"/>
      <c r="V1030" s="217"/>
      <c r="W1030" s="217"/>
    </row>
    <row r="1031" spans="1:23" ht="12.75" customHeight="1" x14ac:dyDescent="0.2">
      <c r="A1031" s="217"/>
      <c r="B1031" s="217"/>
      <c r="C1031" s="217"/>
      <c r="D1031" s="217"/>
      <c r="E1031" s="217"/>
      <c r="F1031" s="217"/>
      <c r="G1031" s="217"/>
      <c r="H1031" s="217"/>
      <c r="I1031" s="234"/>
      <c r="J1031" s="234"/>
      <c r="K1031" s="217"/>
      <c r="L1031" s="217"/>
      <c r="M1031" s="217"/>
      <c r="N1031" s="217"/>
      <c r="O1031" s="217"/>
      <c r="P1031" s="217"/>
      <c r="Q1031" s="217"/>
      <c r="R1031" s="217"/>
      <c r="S1031" s="217"/>
      <c r="T1031" s="217"/>
      <c r="U1031" s="217"/>
      <c r="V1031" s="217"/>
      <c r="W1031" s="217"/>
    </row>
    <row r="1032" spans="1:23" ht="12.75" customHeight="1" x14ac:dyDescent="0.2">
      <c r="A1032" s="217"/>
      <c r="B1032" s="217"/>
      <c r="C1032" s="217"/>
      <c r="D1032" s="217"/>
      <c r="E1032" s="217"/>
      <c r="F1032" s="217"/>
      <c r="G1032" s="217"/>
      <c r="H1032" s="217"/>
      <c r="I1032" s="234"/>
      <c r="J1032" s="234"/>
      <c r="K1032" s="217"/>
      <c r="L1032" s="217"/>
      <c r="M1032" s="217"/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</row>
    <row r="1033" spans="1:23" ht="12.75" customHeight="1" x14ac:dyDescent="0.2">
      <c r="A1033" s="217"/>
      <c r="B1033" s="217"/>
      <c r="C1033" s="217"/>
      <c r="D1033" s="217"/>
      <c r="E1033" s="217"/>
      <c r="F1033" s="217"/>
      <c r="G1033" s="217"/>
      <c r="H1033" s="217"/>
      <c r="I1033" s="234"/>
      <c r="J1033" s="234"/>
      <c r="K1033" s="217"/>
      <c r="L1033" s="217"/>
      <c r="M1033" s="217"/>
      <c r="N1033" s="217"/>
      <c r="O1033" s="217"/>
      <c r="P1033" s="217"/>
      <c r="Q1033" s="217"/>
      <c r="R1033" s="217"/>
      <c r="S1033" s="217"/>
      <c r="T1033" s="217"/>
      <c r="U1033" s="217"/>
      <c r="V1033" s="217"/>
      <c r="W1033" s="217"/>
    </row>
    <row r="1034" spans="1:23" ht="12.75" customHeight="1" x14ac:dyDescent="0.2">
      <c r="A1034" s="217"/>
      <c r="B1034" s="217"/>
      <c r="C1034" s="217"/>
      <c r="D1034" s="217"/>
      <c r="E1034" s="217"/>
      <c r="F1034" s="217"/>
      <c r="G1034" s="217"/>
      <c r="H1034" s="217"/>
      <c r="I1034" s="234"/>
      <c r="J1034" s="234"/>
      <c r="K1034" s="217"/>
      <c r="L1034" s="217"/>
      <c r="M1034" s="217"/>
      <c r="N1034" s="217"/>
      <c r="O1034" s="217"/>
      <c r="P1034" s="217"/>
      <c r="Q1034" s="217"/>
      <c r="R1034" s="217"/>
      <c r="S1034" s="217"/>
      <c r="T1034" s="217"/>
      <c r="U1034" s="217"/>
      <c r="V1034" s="217"/>
      <c r="W1034" s="217"/>
    </row>
    <row r="1035" spans="1:23" ht="12.75" customHeight="1" x14ac:dyDescent="0.2">
      <c r="A1035" s="217"/>
      <c r="B1035" s="217"/>
      <c r="C1035" s="217"/>
      <c r="D1035" s="217"/>
      <c r="E1035" s="217"/>
      <c r="F1035" s="217"/>
      <c r="G1035" s="217"/>
      <c r="H1035" s="217"/>
      <c r="I1035" s="234"/>
      <c r="J1035" s="234"/>
      <c r="K1035" s="217"/>
      <c r="L1035" s="217"/>
      <c r="M1035" s="217"/>
      <c r="N1035" s="217"/>
      <c r="O1035" s="217"/>
      <c r="P1035" s="217"/>
      <c r="Q1035" s="217"/>
      <c r="R1035" s="217"/>
      <c r="S1035" s="217"/>
      <c r="T1035" s="217"/>
      <c r="U1035" s="217"/>
      <c r="V1035" s="217"/>
      <c r="W1035" s="217"/>
    </row>
    <row r="1036" spans="1:23" ht="12.75" customHeight="1" x14ac:dyDescent="0.2">
      <c r="A1036" s="217"/>
      <c r="B1036" s="217"/>
      <c r="C1036" s="217"/>
      <c r="D1036" s="217"/>
      <c r="E1036" s="217"/>
      <c r="F1036" s="217"/>
      <c r="G1036" s="217"/>
      <c r="H1036" s="217"/>
      <c r="I1036" s="234"/>
      <c r="J1036" s="234"/>
      <c r="K1036" s="217"/>
      <c r="L1036" s="217"/>
      <c r="M1036" s="217"/>
      <c r="N1036" s="217"/>
      <c r="O1036" s="217"/>
      <c r="P1036" s="217"/>
      <c r="Q1036" s="217"/>
      <c r="R1036" s="217"/>
      <c r="S1036" s="217"/>
      <c r="T1036" s="217"/>
      <c r="U1036" s="217"/>
      <c r="V1036" s="217"/>
      <c r="W1036" s="217"/>
    </row>
    <row r="1037" spans="1:23" ht="12.75" customHeight="1" x14ac:dyDescent="0.2">
      <c r="A1037" s="217"/>
      <c r="B1037" s="217"/>
      <c r="C1037" s="217"/>
      <c r="D1037" s="217"/>
      <c r="E1037" s="217"/>
      <c r="F1037" s="217"/>
      <c r="G1037" s="217"/>
      <c r="H1037" s="217"/>
      <c r="I1037" s="234"/>
      <c r="J1037" s="234"/>
      <c r="K1037" s="217"/>
      <c r="L1037" s="217"/>
      <c r="M1037" s="217"/>
      <c r="N1037" s="217"/>
      <c r="O1037" s="217"/>
      <c r="P1037" s="217"/>
      <c r="Q1037" s="217"/>
      <c r="R1037" s="217"/>
      <c r="S1037" s="217"/>
      <c r="T1037" s="217"/>
      <c r="U1037" s="217"/>
      <c r="V1037" s="217"/>
      <c r="W1037" s="217"/>
    </row>
    <row r="1038" spans="1:23" ht="12.75" customHeight="1" x14ac:dyDescent="0.2">
      <c r="A1038" s="217"/>
      <c r="B1038" s="217"/>
      <c r="C1038" s="217"/>
      <c r="D1038" s="217"/>
      <c r="E1038" s="217"/>
      <c r="F1038" s="217"/>
      <c r="G1038" s="217"/>
      <c r="H1038" s="217"/>
      <c r="I1038" s="234"/>
      <c r="J1038" s="234"/>
      <c r="K1038" s="217"/>
      <c r="L1038" s="217"/>
      <c r="M1038" s="217"/>
      <c r="N1038" s="217"/>
      <c r="O1038" s="217"/>
      <c r="P1038" s="217"/>
      <c r="Q1038" s="217"/>
      <c r="R1038" s="217"/>
      <c r="S1038" s="217"/>
      <c r="T1038" s="217"/>
      <c r="U1038" s="217"/>
      <c r="V1038" s="217"/>
      <c r="W1038" s="217"/>
    </row>
    <row r="1039" spans="1:23" ht="12.75" customHeight="1" x14ac:dyDescent="0.2">
      <c r="A1039" s="217"/>
      <c r="B1039" s="217"/>
      <c r="C1039" s="217"/>
      <c r="D1039" s="217"/>
      <c r="E1039" s="217"/>
      <c r="F1039" s="217"/>
      <c r="G1039" s="217"/>
      <c r="H1039" s="217"/>
      <c r="I1039" s="234"/>
      <c r="J1039" s="234"/>
      <c r="K1039" s="217"/>
      <c r="L1039" s="217"/>
      <c r="M1039" s="217"/>
      <c r="N1039" s="217"/>
      <c r="O1039" s="217"/>
      <c r="P1039" s="217"/>
      <c r="Q1039" s="217"/>
      <c r="R1039" s="217"/>
      <c r="S1039" s="217"/>
      <c r="T1039" s="217"/>
      <c r="U1039" s="217"/>
      <c r="V1039" s="217"/>
      <c r="W1039" s="217"/>
    </row>
    <row r="1040" spans="1:23" ht="12.75" customHeight="1" x14ac:dyDescent="0.2">
      <c r="A1040" s="217"/>
      <c r="B1040" s="217"/>
      <c r="C1040" s="217"/>
      <c r="D1040" s="217"/>
      <c r="E1040" s="217"/>
      <c r="F1040" s="217"/>
      <c r="G1040" s="217"/>
      <c r="H1040" s="217"/>
      <c r="I1040" s="234"/>
      <c r="J1040" s="234"/>
      <c r="K1040" s="217"/>
      <c r="L1040" s="217"/>
      <c r="M1040" s="217"/>
      <c r="N1040" s="217"/>
      <c r="O1040" s="217"/>
      <c r="P1040" s="217"/>
      <c r="Q1040" s="217"/>
      <c r="R1040" s="217"/>
      <c r="S1040" s="217"/>
      <c r="T1040" s="217"/>
      <c r="U1040" s="217"/>
      <c r="V1040" s="217"/>
      <c r="W1040" s="217"/>
    </row>
    <row r="1041" spans="1:23" ht="12.75" customHeight="1" x14ac:dyDescent="0.2">
      <c r="A1041" s="217"/>
      <c r="B1041" s="217"/>
      <c r="C1041" s="217"/>
      <c r="D1041" s="217"/>
      <c r="E1041" s="217"/>
      <c r="F1041" s="217"/>
      <c r="G1041" s="217"/>
      <c r="H1041" s="217"/>
      <c r="I1041" s="234"/>
      <c r="J1041" s="234"/>
      <c r="K1041" s="217"/>
      <c r="L1041" s="217"/>
      <c r="M1041" s="217"/>
      <c r="N1041" s="217"/>
      <c r="O1041" s="217"/>
      <c r="P1041" s="217"/>
      <c r="Q1041" s="217"/>
      <c r="R1041" s="217"/>
      <c r="S1041" s="217"/>
      <c r="T1041" s="217"/>
      <c r="U1041" s="217"/>
      <c r="V1041" s="217"/>
      <c r="W1041" s="217"/>
    </row>
    <row r="1042" spans="1:23" ht="12.75" customHeight="1" x14ac:dyDescent="0.2">
      <c r="A1042" s="217"/>
      <c r="B1042" s="217"/>
      <c r="C1042" s="217"/>
      <c r="D1042" s="217"/>
      <c r="E1042" s="217"/>
      <c r="F1042" s="217"/>
      <c r="G1042" s="217"/>
      <c r="H1042" s="217"/>
      <c r="I1042" s="234"/>
      <c r="J1042" s="234"/>
      <c r="K1042" s="217"/>
      <c r="L1042" s="217"/>
      <c r="M1042" s="217"/>
      <c r="N1042" s="217"/>
      <c r="O1042" s="217"/>
      <c r="P1042" s="217"/>
      <c r="Q1042" s="217"/>
      <c r="R1042" s="217"/>
      <c r="S1042" s="217"/>
      <c r="T1042" s="217"/>
      <c r="U1042" s="217"/>
      <c r="V1042" s="217"/>
      <c r="W1042" s="217"/>
    </row>
    <row r="1043" spans="1:23" ht="12.75" customHeight="1" x14ac:dyDescent="0.2">
      <c r="A1043" s="217"/>
      <c r="B1043" s="217"/>
      <c r="C1043" s="217"/>
      <c r="D1043" s="217"/>
      <c r="E1043" s="217"/>
      <c r="F1043" s="217"/>
      <c r="G1043" s="217"/>
      <c r="H1043" s="217"/>
      <c r="I1043" s="234"/>
      <c r="J1043" s="234"/>
      <c r="K1043" s="217"/>
      <c r="L1043" s="217"/>
      <c r="M1043" s="217"/>
      <c r="N1043" s="217"/>
      <c r="O1043" s="217"/>
      <c r="P1043" s="217"/>
      <c r="Q1043" s="217"/>
      <c r="R1043" s="217"/>
      <c r="S1043" s="217"/>
      <c r="T1043" s="217"/>
      <c r="U1043" s="217"/>
      <c r="V1043" s="217"/>
      <c r="W1043" s="217"/>
    </row>
    <row r="1044" spans="1:23" ht="12.75" customHeight="1" x14ac:dyDescent="0.2">
      <c r="A1044" s="217"/>
      <c r="B1044" s="217"/>
      <c r="C1044" s="217"/>
      <c r="D1044" s="217"/>
      <c r="E1044" s="217"/>
      <c r="F1044" s="217"/>
      <c r="G1044" s="217"/>
      <c r="H1044" s="217"/>
      <c r="I1044" s="234"/>
      <c r="J1044" s="234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</row>
    <row r="1045" spans="1:23" ht="12.75" customHeight="1" x14ac:dyDescent="0.2">
      <c r="A1045" s="217"/>
      <c r="B1045" s="217"/>
      <c r="C1045" s="217"/>
      <c r="D1045" s="217"/>
      <c r="E1045" s="217"/>
      <c r="F1045" s="217"/>
      <c r="G1045" s="217"/>
      <c r="H1045" s="217"/>
      <c r="I1045" s="234"/>
      <c r="J1045" s="234"/>
      <c r="K1045" s="217"/>
      <c r="L1045" s="217"/>
      <c r="M1045" s="217"/>
      <c r="N1045" s="217"/>
      <c r="O1045" s="217"/>
      <c r="P1045" s="217"/>
      <c r="Q1045" s="217"/>
      <c r="R1045" s="217"/>
      <c r="S1045" s="217"/>
      <c r="T1045" s="217"/>
      <c r="U1045" s="217"/>
      <c r="V1045" s="217"/>
      <c r="W1045" s="217"/>
    </row>
    <row r="1046" spans="1:23" ht="12.75" customHeight="1" x14ac:dyDescent="0.2">
      <c r="A1046" s="217"/>
      <c r="B1046" s="217"/>
      <c r="C1046" s="217"/>
      <c r="D1046" s="217"/>
      <c r="E1046" s="217"/>
      <c r="F1046" s="217"/>
      <c r="G1046" s="217"/>
      <c r="H1046" s="217"/>
      <c r="I1046" s="234"/>
      <c r="J1046" s="234"/>
      <c r="K1046" s="217"/>
      <c r="L1046" s="217"/>
      <c r="M1046" s="217"/>
      <c r="N1046" s="217"/>
      <c r="O1046" s="217"/>
      <c r="P1046" s="217"/>
      <c r="Q1046" s="217"/>
      <c r="R1046" s="217"/>
      <c r="S1046" s="217"/>
      <c r="T1046" s="217"/>
      <c r="U1046" s="217"/>
      <c r="V1046" s="217"/>
      <c r="W1046" s="217"/>
    </row>
    <row r="1047" spans="1:23" ht="12.75" customHeight="1" x14ac:dyDescent="0.2">
      <c r="A1047" s="217"/>
      <c r="B1047" s="217"/>
      <c r="C1047" s="217"/>
      <c r="D1047" s="217"/>
      <c r="E1047" s="217"/>
      <c r="F1047" s="217"/>
      <c r="G1047" s="217"/>
      <c r="H1047" s="217"/>
      <c r="I1047" s="234"/>
      <c r="J1047" s="234"/>
      <c r="K1047" s="217"/>
      <c r="L1047" s="217"/>
      <c r="M1047" s="217"/>
      <c r="N1047" s="217"/>
      <c r="O1047" s="217"/>
      <c r="P1047" s="217"/>
      <c r="Q1047" s="217"/>
      <c r="R1047" s="217"/>
      <c r="S1047" s="217"/>
      <c r="T1047" s="217"/>
      <c r="U1047" s="217"/>
      <c r="V1047" s="217"/>
      <c r="W1047" s="217"/>
    </row>
    <row r="1048" spans="1:23" ht="12.75" customHeight="1" x14ac:dyDescent="0.2">
      <c r="A1048" s="217"/>
      <c r="B1048" s="217"/>
      <c r="C1048" s="217"/>
      <c r="D1048" s="217"/>
      <c r="E1048" s="217"/>
      <c r="F1048" s="217"/>
      <c r="G1048" s="217"/>
      <c r="H1048" s="217"/>
      <c r="I1048" s="234"/>
      <c r="J1048" s="234"/>
      <c r="K1048" s="217"/>
      <c r="L1048" s="217"/>
      <c r="M1048" s="217"/>
      <c r="N1048" s="217"/>
      <c r="O1048" s="217"/>
      <c r="P1048" s="217"/>
      <c r="Q1048" s="217"/>
      <c r="R1048" s="217"/>
      <c r="S1048" s="217"/>
      <c r="T1048" s="217"/>
      <c r="U1048" s="217"/>
      <c r="V1048" s="217"/>
      <c r="W1048" s="217"/>
    </row>
    <row r="1049" spans="1:23" ht="12.75" customHeight="1" x14ac:dyDescent="0.2">
      <c r="A1049" s="217"/>
      <c r="B1049" s="217"/>
      <c r="C1049" s="217"/>
      <c r="D1049" s="217"/>
      <c r="E1049" s="217"/>
      <c r="F1049" s="217"/>
      <c r="G1049" s="217"/>
      <c r="H1049" s="217"/>
      <c r="I1049" s="234"/>
      <c r="J1049" s="234"/>
      <c r="K1049" s="217"/>
      <c r="L1049" s="217"/>
      <c r="M1049" s="217"/>
      <c r="N1049" s="217"/>
      <c r="O1049" s="217"/>
      <c r="P1049" s="217"/>
      <c r="Q1049" s="217"/>
      <c r="R1049" s="217"/>
      <c r="S1049" s="217"/>
      <c r="T1049" s="217"/>
      <c r="U1049" s="217"/>
      <c r="V1049" s="217"/>
      <c r="W1049" s="217"/>
    </row>
    <row r="1050" spans="1:23" ht="12.75" customHeight="1" x14ac:dyDescent="0.2">
      <c r="A1050" s="217"/>
      <c r="B1050" s="217"/>
      <c r="C1050" s="217"/>
      <c r="D1050" s="217"/>
      <c r="E1050" s="217"/>
      <c r="F1050" s="217"/>
      <c r="G1050" s="217"/>
      <c r="H1050" s="217"/>
      <c r="I1050" s="234"/>
      <c r="J1050" s="234"/>
      <c r="K1050" s="217"/>
      <c r="L1050" s="217"/>
      <c r="M1050" s="217"/>
      <c r="N1050" s="217"/>
      <c r="O1050" s="217"/>
      <c r="P1050" s="217"/>
      <c r="Q1050" s="217"/>
      <c r="R1050" s="217"/>
      <c r="S1050" s="217"/>
      <c r="T1050" s="217"/>
      <c r="U1050" s="217"/>
      <c r="V1050" s="217"/>
      <c r="W1050" s="217"/>
    </row>
    <row r="1051" spans="1:23" ht="12.75" customHeight="1" x14ac:dyDescent="0.2">
      <c r="A1051" s="217"/>
      <c r="B1051" s="217"/>
      <c r="C1051" s="217"/>
      <c r="D1051" s="217"/>
      <c r="E1051" s="217"/>
      <c r="F1051" s="217"/>
      <c r="G1051" s="217"/>
      <c r="H1051" s="217"/>
      <c r="I1051" s="234"/>
      <c r="J1051" s="234"/>
      <c r="K1051" s="217"/>
      <c r="L1051" s="217"/>
      <c r="M1051" s="217"/>
      <c r="N1051" s="217"/>
      <c r="O1051" s="217"/>
      <c r="P1051" s="217"/>
      <c r="Q1051" s="217"/>
      <c r="R1051" s="217"/>
      <c r="S1051" s="217"/>
      <c r="T1051" s="217"/>
      <c r="U1051" s="217"/>
      <c r="V1051" s="217"/>
      <c r="W1051" s="217"/>
    </row>
    <row r="1052" spans="1:23" ht="12.75" customHeight="1" x14ac:dyDescent="0.2">
      <c r="A1052" s="217"/>
      <c r="B1052" s="217"/>
      <c r="C1052" s="217"/>
      <c r="D1052" s="217"/>
      <c r="E1052" s="217"/>
      <c r="F1052" s="217"/>
      <c r="G1052" s="217"/>
      <c r="H1052" s="217"/>
      <c r="I1052" s="234"/>
      <c r="J1052" s="234"/>
      <c r="K1052" s="217"/>
      <c r="L1052" s="217"/>
      <c r="M1052" s="217"/>
      <c r="N1052" s="217"/>
      <c r="O1052" s="217"/>
      <c r="P1052" s="217"/>
      <c r="Q1052" s="217"/>
      <c r="R1052" s="217"/>
      <c r="S1052" s="217"/>
      <c r="T1052" s="217"/>
      <c r="U1052" s="217"/>
      <c r="V1052" s="217"/>
      <c r="W1052" s="217"/>
    </row>
    <row r="1053" spans="1:23" ht="12.75" customHeight="1" x14ac:dyDescent="0.2">
      <c r="A1053" s="217"/>
      <c r="B1053" s="217"/>
      <c r="C1053" s="217"/>
      <c r="D1053" s="217"/>
      <c r="E1053" s="217"/>
      <c r="F1053" s="217"/>
      <c r="G1053" s="217"/>
      <c r="H1053" s="217"/>
      <c r="I1053" s="234"/>
      <c r="J1053" s="234"/>
      <c r="K1053" s="217"/>
      <c r="L1053" s="217"/>
      <c r="M1053" s="217"/>
      <c r="N1053" s="217"/>
      <c r="O1053" s="217"/>
      <c r="P1053" s="217"/>
      <c r="Q1053" s="217"/>
      <c r="R1053" s="217"/>
      <c r="S1053" s="217"/>
      <c r="T1053" s="217"/>
      <c r="U1053" s="217"/>
      <c r="V1053" s="217"/>
      <c r="W1053" s="217"/>
    </row>
    <row r="1054" spans="1:23" ht="12.75" customHeight="1" x14ac:dyDescent="0.2">
      <c r="A1054" s="217"/>
      <c r="B1054" s="217"/>
      <c r="C1054" s="217"/>
      <c r="D1054" s="217"/>
      <c r="E1054" s="217"/>
      <c r="F1054" s="217"/>
      <c r="G1054" s="217"/>
      <c r="H1054" s="217"/>
      <c r="I1054" s="234"/>
      <c r="J1054" s="234"/>
      <c r="K1054" s="217"/>
      <c r="L1054" s="217"/>
      <c r="M1054" s="217"/>
      <c r="N1054" s="217"/>
      <c r="O1054" s="217"/>
      <c r="P1054" s="217"/>
      <c r="Q1054" s="217"/>
      <c r="R1054" s="217"/>
      <c r="S1054" s="217"/>
      <c r="T1054" s="217"/>
      <c r="U1054" s="217"/>
      <c r="V1054" s="217"/>
      <c r="W1054" s="217"/>
    </row>
    <row r="1055" spans="1:23" ht="12.75" customHeight="1" x14ac:dyDescent="0.2">
      <c r="A1055" s="217"/>
      <c r="B1055" s="217"/>
      <c r="C1055" s="217"/>
      <c r="D1055" s="217"/>
      <c r="E1055" s="217"/>
      <c r="F1055" s="217"/>
      <c r="G1055" s="217"/>
      <c r="H1055" s="217"/>
      <c r="I1055" s="234"/>
      <c r="J1055" s="234"/>
      <c r="K1055" s="217"/>
      <c r="L1055" s="217"/>
      <c r="M1055" s="217"/>
      <c r="N1055" s="217"/>
      <c r="O1055" s="217"/>
      <c r="P1055" s="217"/>
      <c r="Q1055" s="217"/>
      <c r="R1055" s="217"/>
      <c r="S1055" s="217"/>
      <c r="T1055" s="217"/>
      <c r="U1055" s="217"/>
      <c r="V1055" s="217"/>
      <c r="W1055" s="217"/>
    </row>
    <row r="1056" spans="1:23" ht="12.75" customHeight="1" x14ac:dyDescent="0.2">
      <c r="A1056" s="217"/>
      <c r="B1056" s="217"/>
      <c r="C1056" s="217"/>
      <c r="D1056" s="217"/>
      <c r="E1056" s="217"/>
      <c r="F1056" s="217"/>
      <c r="G1056" s="217"/>
      <c r="H1056" s="217"/>
      <c r="I1056" s="234"/>
      <c r="J1056" s="234"/>
      <c r="K1056" s="217"/>
      <c r="L1056" s="217"/>
      <c r="M1056" s="217"/>
      <c r="N1056" s="217"/>
      <c r="O1056" s="217"/>
      <c r="P1056" s="217"/>
      <c r="Q1056" s="217"/>
      <c r="R1056" s="217"/>
      <c r="S1056" s="217"/>
      <c r="T1056" s="217"/>
      <c r="U1056" s="217"/>
      <c r="V1056" s="217"/>
      <c r="W1056" s="217"/>
    </row>
    <row r="1057" spans="1:23" ht="12.75" customHeight="1" x14ac:dyDescent="0.2">
      <c r="A1057" s="217"/>
      <c r="B1057" s="217"/>
      <c r="C1057" s="217"/>
      <c r="D1057" s="217"/>
      <c r="E1057" s="217"/>
      <c r="F1057" s="217"/>
      <c r="G1057" s="217"/>
      <c r="H1057" s="217"/>
      <c r="I1057" s="234"/>
      <c r="J1057" s="234"/>
      <c r="K1057" s="217"/>
      <c r="L1057" s="217"/>
      <c r="M1057" s="217"/>
      <c r="N1057" s="217"/>
      <c r="O1057" s="217"/>
      <c r="P1057" s="217"/>
      <c r="Q1057" s="217"/>
      <c r="R1057" s="217"/>
      <c r="S1057" s="217"/>
      <c r="T1057" s="217"/>
      <c r="U1057" s="217"/>
      <c r="V1057" s="217"/>
      <c r="W1057" s="217"/>
    </row>
    <row r="1058" spans="1:23" ht="12.75" customHeight="1" x14ac:dyDescent="0.2">
      <c r="A1058" s="217"/>
      <c r="B1058" s="217"/>
      <c r="C1058" s="217"/>
      <c r="D1058" s="217"/>
      <c r="E1058" s="217"/>
      <c r="F1058" s="217"/>
      <c r="G1058" s="217"/>
      <c r="H1058" s="217"/>
      <c r="I1058" s="234"/>
      <c r="J1058" s="234"/>
      <c r="K1058" s="217"/>
      <c r="L1058" s="217"/>
      <c r="M1058" s="217"/>
      <c r="N1058" s="217"/>
      <c r="O1058" s="217"/>
      <c r="P1058" s="217"/>
      <c r="Q1058" s="217"/>
      <c r="R1058" s="217"/>
      <c r="S1058" s="217"/>
      <c r="T1058" s="217"/>
      <c r="U1058" s="217"/>
      <c r="V1058" s="217"/>
      <c r="W1058" s="217"/>
    </row>
    <row r="1059" spans="1:23" ht="12.75" customHeight="1" x14ac:dyDescent="0.2">
      <c r="A1059" s="217"/>
      <c r="B1059" s="217"/>
      <c r="C1059" s="217"/>
      <c r="D1059" s="217"/>
      <c r="E1059" s="217"/>
      <c r="F1059" s="217"/>
      <c r="G1059" s="217"/>
      <c r="H1059" s="217"/>
      <c r="I1059" s="234"/>
      <c r="J1059" s="234"/>
      <c r="K1059" s="217"/>
      <c r="L1059" s="217"/>
      <c r="M1059" s="217"/>
      <c r="N1059" s="217"/>
      <c r="O1059" s="217"/>
      <c r="P1059" s="217"/>
      <c r="Q1059" s="217"/>
      <c r="R1059" s="217"/>
      <c r="S1059" s="217"/>
      <c r="T1059" s="217"/>
      <c r="U1059" s="217"/>
      <c r="V1059" s="217"/>
      <c r="W1059" s="217"/>
    </row>
    <row r="1060" spans="1:23" ht="12.75" customHeight="1" x14ac:dyDescent="0.2">
      <c r="A1060" s="217"/>
      <c r="B1060" s="217"/>
      <c r="C1060" s="217"/>
      <c r="D1060" s="217"/>
      <c r="E1060" s="217"/>
      <c r="F1060" s="217"/>
      <c r="G1060" s="217"/>
      <c r="H1060" s="217"/>
      <c r="I1060" s="234"/>
      <c r="J1060" s="234"/>
      <c r="K1060" s="217"/>
      <c r="L1060" s="217"/>
      <c r="M1060" s="217"/>
      <c r="N1060" s="217"/>
      <c r="O1060" s="217"/>
      <c r="P1060" s="217"/>
      <c r="Q1060" s="217"/>
      <c r="R1060" s="217"/>
      <c r="S1060" s="217"/>
      <c r="T1060" s="217"/>
      <c r="U1060" s="217"/>
      <c r="V1060" s="217"/>
      <c r="W1060" s="217"/>
    </row>
    <row r="1061" spans="1:23" ht="12.75" customHeight="1" x14ac:dyDescent="0.2">
      <c r="A1061" s="217"/>
      <c r="B1061" s="217"/>
      <c r="C1061" s="217"/>
      <c r="D1061" s="217"/>
      <c r="E1061" s="217"/>
      <c r="F1061" s="217"/>
      <c r="G1061" s="217"/>
      <c r="H1061" s="217"/>
      <c r="I1061" s="234"/>
      <c r="J1061" s="234"/>
      <c r="K1061" s="217"/>
      <c r="L1061" s="217"/>
      <c r="M1061" s="217"/>
      <c r="N1061" s="217"/>
      <c r="O1061" s="217"/>
      <c r="P1061" s="217"/>
      <c r="Q1061" s="217"/>
      <c r="R1061" s="217"/>
      <c r="S1061" s="217"/>
      <c r="T1061" s="217"/>
      <c r="U1061" s="217"/>
      <c r="V1061" s="217"/>
      <c r="W1061" s="217"/>
    </row>
    <row r="1062" spans="1:23" ht="12.75" customHeight="1" x14ac:dyDescent="0.2">
      <c r="A1062" s="217"/>
      <c r="B1062" s="217"/>
      <c r="C1062" s="217"/>
      <c r="D1062" s="217"/>
      <c r="E1062" s="217"/>
      <c r="F1062" s="217"/>
      <c r="G1062" s="217"/>
      <c r="H1062" s="217"/>
      <c r="I1062" s="234"/>
      <c r="J1062" s="234"/>
      <c r="K1062" s="217"/>
      <c r="L1062" s="217"/>
      <c r="M1062" s="217"/>
      <c r="N1062" s="217"/>
      <c r="O1062" s="217"/>
      <c r="P1062" s="217"/>
      <c r="Q1062" s="217"/>
      <c r="R1062" s="217"/>
      <c r="S1062" s="217"/>
      <c r="T1062" s="217"/>
      <c r="U1062" s="217"/>
      <c r="V1062" s="217"/>
      <c r="W1062" s="217"/>
    </row>
    <row r="1063" spans="1:23" ht="12.75" customHeight="1" x14ac:dyDescent="0.2">
      <c r="A1063" s="217"/>
      <c r="B1063" s="217"/>
      <c r="C1063" s="217"/>
      <c r="D1063" s="217"/>
      <c r="E1063" s="217"/>
      <c r="F1063" s="217"/>
      <c r="G1063" s="217"/>
      <c r="H1063" s="217"/>
      <c r="I1063" s="234"/>
      <c r="J1063" s="234"/>
      <c r="K1063" s="217"/>
      <c r="L1063" s="217"/>
      <c r="M1063" s="217"/>
      <c r="N1063" s="217"/>
      <c r="O1063" s="217"/>
      <c r="P1063" s="217"/>
      <c r="Q1063" s="217"/>
      <c r="R1063" s="217"/>
      <c r="S1063" s="217"/>
      <c r="T1063" s="217"/>
      <c r="U1063" s="217"/>
      <c r="V1063" s="217"/>
      <c r="W1063" s="217"/>
    </row>
    <row r="1064" spans="1:23" ht="12.75" customHeight="1" x14ac:dyDescent="0.2">
      <c r="A1064" s="217"/>
      <c r="B1064" s="217"/>
      <c r="C1064" s="217"/>
      <c r="D1064" s="217"/>
      <c r="E1064" s="217"/>
      <c r="F1064" s="217"/>
      <c r="G1064" s="217"/>
      <c r="H1064" s="217"/>
      <c r="I1064" s="234"/>
      <c r="J1064" s="234"/>
      <c r="K1064" s="217"/>
      <c r="L1064" s="217"/>
      <c r="M1064" s="217"/>
      <c r="N1064" s="217"/>
      <c r="O1064" s="217"/>
      <c r="P1064" s="217"/>
      <c r="Q1064" s="217"/>
      <c r="R1064" s="217"/>
      <c r="S1064" s="217"/>
      <c r="T1064" s="217"/>
      <c r="U1064" s="217"/>
      <c r="V1064" s="217"/>
      <c r="W1064" s="217"/>
    </row>
    <row r="1065" spans="1:23" ht="12.75" customHeight="1" x14ac:dyDescent="0.2">
      <c r="A1065" s="217"/>
      <c r="B1065" s="217"/>
      <c r="C1065" s="217"/>
      <c r="D1065" s="217"/>
      <c r="E1065" s="217"/>
      <c r="F1065" s="217"/>
      <c r="G1065" s="217"/>
      <c r="H1065" s="217"/>
      <c r="I1065" s="234"/>
      <c r="J1065" s="234"/>
      <c r="K1065" s="217"/>
      <c r="L1065" s="217"/>
      <c r="M1065" s="217"/>
      <c r="N1065" s="217"/>
      <c r="O1065" s="217"/>
      <c r="P1065" s="217"/>
      <c r="Q1065" s="217"/>
      <c r="R1065" s="217"/>
      <c r="S1065" s="217"/>
      <c r="T1065" s="217"/>
      <c r="U1065" s="217"/>
      <c r="V1065" s="217"/>
      <c r="W1065" s="217"/>
    </row>
    <row r="1066" spans="1:23" ht="12.75" customHeight="1" x14ac:dyDescent="0.2">
      <c r="A1066" s="217"/>
      <c r="B1066" s="217"/>
      <c r="C1066" s="217"/>
      <c r="D1066" s="217"/>
      <c r="E1066" s="217"/>
      <c r="F1066" s="217"/>
      <c r="G1066" s="217"/>
      <c r="H1066" s="217"/>
      <c r="I1066" s="234"/>
      <c r="J1066" s="234"/>
      <c r="K1066" s="217"/>
      <c r="L1066" s="217"/>
      <c r="M1066" s="217"/>
      <c r="N1066" s="217"/>
      <c r="O1066" s="217"/>
      <c r="P1066" s="217"/>
      <c r="Q1066" s="217"/>
      <c r="R1066" s="217"/>
      <c r="S1066" s="217"/>
      <c r="T1066" s="217"/>
      <c r="U1066" s="217"/>
      <c r="V1066" s="217"/>
      <c r="W1066" s="217"/>
    </row>
    <row r="1067" spans="1:23" ht="12.75" customHeight="1" x14ac:dyDescent="0.2">
      <c r="A1067" s="217"/>
      <c r="B1067" s="217"/>
      <c r="C1067" s="217"/>
      <c r="D1067" s="217"/>
      <c r="E1067" s="217"/>
      <c r="F1067" s="217"/>
      <c r="G1067" s="217"/>
      <c r="H1067" s="217"/>
      <c r="I1067" s="234"/>
      <c r="J1067" s="234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</row>
    <row r="1068" spans="1:23" ht="12.75" customHeight="1" x14ac:dyDescent="0.2">
      <c r="A1068" s="217"/>
      <c r="B1068" s="217"/>
      <c r="C1068" s="217"/>
      <c r="D1068" s="217"/>
      <c r="E1068" s="217"/>
      <c r="F1068" s="217"/>
      <c r="G1068" s="217"/>
      <c r="H1068" s="217"/>
      <c r="I1068" s="234"/>
      <c r="J1068" s="234"/>
      <c r="K1068" s="217"/>
      <c r="L1068" s="217"/>
      <c r="M1068" s="217"/>
      <c r="N1068" s="217"/>
      <c r="O1068" s="217"/>
      <c r="P1068" s="217"/>
      <c r="Q1068" s="217"/>
      <c r="R1068" s="217"/>
      <c r="S1068" s="217"/>
      <c r="T1068" s="217"/>
      <c r="U1068" s="217"/>
      <c r="V1068" s="217"/>
      <c r="W1068" s="217"/>
    </row>
    <row r="1069" spans="1:23" ht="12.75" customHeight="1" x14ac:dyDescent="0.2">
      <c r="A1069" s="217"/>
      <c r="B1069" s="217"/>
      <c r="C1069" s="217"/>
      <c r="D1069" s="217"/>
      <c r="E1069" s="217"/>
      <c r="F1069" s="217"/>
      <c r="G1069" s="217"/>
      <c r="H1069" s="217"/>
      <c r="I1069" s="234"/>
      <c r="J1069" s="234"/>
      <c r="K1069" s="217"/>
      <c r="L1069" s="217"/>
      <c r="M1069" s="217"/>
      <c r="N1069" s="217"/>
      <c r="O1069" s="217"/>
      <c r="P1069" s="217"/>
      <c r="Q1069" s="217"/>
      <c r="R1069" s="217"/>
      <c r="S1069" s="217"/>
      <c r="T1069" s="217"/>
      <c r="U1069" s="217"/>
      <c r="V1069" s="217"/>
      <c r="W1069" s="217"/>
    </row>
    <row r="1070" spans="1:23" ht="12.75" customHeight="1" x14ac:dyDescent="0.2">
      <c r="A1070" s="217"/>
      <c r="B1070" s="217"/>
      <c r="C1070" s="217"/>
      <c r="D1070" s="217"/>
      <c r="E1070" s="217"/>
      <c r="F1070" s="217"/>
      <c r="G1070" s="217"/>
      <c r="H1070" s="217"/>
      <c r="I1070" s="234"/>
      <c r="J1070" s="234"/>
      <c r="K1070" s="217"/>
      <c r="L1070" s="217"/>
      <c r="M1070" s="217"/>
      <c r="N1070" s="217"/>
      <c r="O1070" s="217"/>
      <c r="P1070" s="217"/>
      <c r="Q1070" s="217"/>
      <c r="R1070" s="217"/>
      <c r="S1070" s="217"/>
      <c r="T1070" s="217"/>
      <c r="U1070" s="217"/>
      <c r="V1070" s="217"/>
      <c r="W1070" s="217"/>
    </row>
    <row r="1071" spans="1:23" ht="12.75" customHeight="1" x14ac:dyDescent="0.2">
      <c r="A1071" s="217"/>
      <c r="B1071" s="217"/>
      <c r="C1071" s="217"/>
      <c r="D1071" s="217"/>
      <c r="E1071" s="217"/>
      <c r="F1071" s="217"/>
      <c r="G1071" s="217"/>
      <c r="H1071" s="217"/>
      <c r="I1071" s="234"/>
      <c r="J1071" s="234"/>
      <c r="K1071" s="217"/>
      <c r="L1071" s="217"/>
      <c r="M1071" s="217"/>
      <c r="N1071" s="217"/>
      <c r="O1071" s="217"/>
      <c r="P1071" s="217"/>
      <c r="Q1071" s="217"/>
      <c r="R1071" s="217"/>
      <c r="S1071" s="217"/>
      <c r="T1071" s="217"/>
      <c r="U1071" s="217"/>
      <c r="V1071" s="217"/>
      <c r="W1071" s="217"/>
    </row>
    <row r="1072" spans="1:23" ht="12.75" customHeight="1" x14ac:dyDescent="0.2">
      <c r="A1072" s="217"/>
      <c r="B1072" s="217"/>
      <c r="C1072" s="217"/>
      <c r="D1072" s="217"/>
      <c r="E1072" s="217"/>
      <c r="F1072" s="217"/>
      <c r="G1072" s="217"/>
      <c r="H1072" s="217"/>
      <c r="I1072" s="234"/>
      <c r="J1072" s="234"/>
      <c r="K1072" s="217"/>
      <c r="L1072" s="217"/>
      <c r="M1072" s="217"/>
      <c r="N1072" s="217"/>
      <c r="O1072" s="217"/>
      <c r="P1072" s="217"/>
      <c r="Q1072" s="217"/>
      <c r="R1072" s="217"/>
      <c r="S1072" s="217"/>
      <c r="T1072" s="217"/>
      <c r="U1072" s="217"/>
      <c r="V1072" s="217"/>
      <c r="W1072" s="217"/>
    </row>
    <row r="1073" spans="1:23" ht="12.75" customHeight="1" x14ac:dyDescent="0.2">
      <c r="A1073" s="217"/>
      <c r="B1073" s="217"/>
      <c r="C1073" s="217"/>
      <c r="D1073" s="217"/>
      <c r="E1073" s="217"/>
      <c r="F1073" s="217"/>
      <c r="G1073" s="217"/>
      <c r="H1073" s="217"/>
      <c r="I1073" s="234"/>
      <c r="J1073" s="234"/>
      <c r="K1073" s="217"/>
      <c r="L1073" s="217"/>
      <c r="M1073" s="217"/>
      <c r="N1073" s="217"/>
      <c r="O1073" s="217"/>
      <c r="P1073" s="217"/>
      <c r="Q1073" s="217"/>
      <c r="R1073" s="217"/>
      <c r="S1073" s="217"/>
      <c r="T1073" s="217"/>
      <c r="U1073" s="217"/>
      <c r="V1073" s="217"/>
      <c r="W1073" s="217"/>
    </row>
    <row r="1074" spans="1:23" ht="12.75" customHeight="1" x14ac:dyDescent="0.2">
      <c r="A1074" s="217"/>
      <c r="B1074" s="217"/>
      <c r="C1074" s="217"/>
      <c r="D1074" s="217"/>
      <c r="E1074" s="217"/>
      <c r="F1074" s="217"/>
      <c r="G1074" s="217"/>
      <c r="H1074" s="217"/>
      <c r="I1074" s="234"/>
      <c r="J1074" s="234"/>
      <c r="K1074" s="217"/>
      <c r="L1074" s="217"/>
      <c r="M1074" s="217"/>
      <c r="N1074" s="217"/>
      <c r="O1074" s="217"/>
      <c r="P1074" s="217"/>
      <c r="Q1074" s="217"/>
      <c r="R1074" s="217"/>
      <c r="S1074" s="217"/>
      <c r="T1074" s="217"/>
      <c r="U1074" s="217"/>
      <c r="V1074" s="217"/>
      <c r="W1074" s="217"/>
    </row>
    <row r="1075" spans="1:23" ht="12.75" customHeight="1" x14ac:dyDescent="0.2">
      <c r="A1075" s="217"/>
      <c r="B1075" s="217"/>
      <c r="C1075" s="217"/>
      <c r="D1075" s="217"/>
      <c r="E1075" s="217"/>
      <c r="F1075" s="217"/>
      <c r="G1075" s="217"/>
      <c r="H1075" s="217"/>
      <c r="I1075" s="234"/>
      <c r="J1075" s="234"/>
      <c r="K1075" s="217"/>
      <c r="L1075" s="217"/>
      <c r="M1075" s="217"/>
      <c r="N1075" s="217"/>
      <c r="O1075" s="217"/>
      <c r="P1075" s="217"/>
      <c r="Q1075" s="217"/>
      <c r="R1075" s="217"/>
      <c r="S1075" s="217"/>
      <c r="T1075" s="217"/>
      <c r="U1075" s="217"/>
      <c r="V1075" s="217"/>
      <c r="W1075" s="217"/>
    </row>
    <row r="1076" spans="1:23" ht="12.75" customHeight="1" x14ac:dyDescent="0.2">
      <c r="A1076" s="217"/>
      <c r="B1076" s="217"/>
      <c r="C1076" s="217"/>
      <c r="D1076" s="217"/>
      <c r="E1076" s="217"/>
      <c r="F1076" s="217"/>
      <c r="G1076" s="217"/>
      <c r="H1076" s="217"/>
      <c r="I1076" s="234"/>
      <c r="J1076" s="234"/>
      <c r="K1076" s="217"/>
      <c r="L1076" s="217"/>
      <c r="M1076" s="217"/>
      <c r="N1076" s="217"/>
      <c r="O1076" s="217"/>
      <c r="P1076" s="217"/>
      <c r="Q1076" s="217"/>
      <c r="R1076" s="217"/>
      <c r="S1076" s="217"/>
      <c r="T1076" s="217"/>
      <c r="U1076" s="217"/>
      <c r="V1076" s="217"/>
      <c r="W1076" s="217"/>
    </row>
    <row r="1077" spans="1:23" ht="12.75" customHeight="1" x14ac:dyDescent="0.2">
      <c r="A1077" s="217"/>
      <c r="B1077" s="217"/>
      <c r="C1077" s="217"/>
      <c r="D1077" s="217"/>
      <c r="E1077" s="217"/>
      <c r="F1077" s="217"/>
      <c r="G1077" s="217"/>
      <c r="H1077" s="217"/>
      <c r="I1077" s="234"/>
      <c r="J1077" s="234"/>
      <c r="K1077" s="217"/>
      <c r="L1077" s="217"/>
      <c r="M1077" s="217"/>
      <c r="N1077" s="217"/>
      <c r="O1077" s="217"/>
      <c r="P1077" s="217"/>
      <c r="Q1077" s="217"/>
      <c r="R1077" s="217"/>
      <c r="S1077" s="217"/>
      <c r="T1077" s="217"/>
      <c r="U1077" s="217"/>
      <c r="V1077" s="217"/>
      <c r="W1077" s="217"/>
    </row>
    <row r="1078" spans="1:23" ht="12.75" customHeight="1" x14ac:dyDescent="0.2">
      <c r="A1078" s="217"/>
      <c r="B1078" s="217"/>
      <c r="C1078" s="217"/>
      <c r="D1078" s="217"/>
      <c r="E1078" s="217"/>
      <c r="F1078" s="217"/>
      <c r="G1078" s="217"/>
      <c r="H1078" s="217"/>
      <c r="I1078" s="234"/>
      <c r="J1078" s="234"/>
      <c r="K1078" s="217"/>
      <c r="L1078" s="217"/>
      <c r="M1078" s="217"/>
      <c r="N1078" s="217"/>
      <c r="O1078" s="217"/>
      <c r="P1078" s="217"/>
      <c r="Q1078" s="217"/>
      <c r="R1078" s="217"/>
      <c r="S1078" s="217"/>
      <c r="T1078" s="217"/>
      <c r="U1078" s="217"/>
      <c r="V1078" s="217"/>
      <c r="W1078" s="217"/>
    </row>
    <row r="1079" spans="1:23" ht="12.75" customHeight="1" x14ac:dyDescent="0.2">
      <c r="A1079" s="217"/>
      <c r="B1079" s="217"/>
      <c r="C1079" s="217"/>
      <c r="D1079" s="217"/>
      <c r="E1079" s="217"/>
      <c r="F1079" s="217"/>
      <c r="G1079" s="217"/>
      <c r="H1079" s="217"/>
      <c r="I1079" s="234"/>
      <c r="J1079" s="234"/>
      <c r="K1079" s="217"/>
      <c r="L1079" s="217"/>
      <c r="M1079" s="217"/>
      <c r="N1079" s="217"/>
      <c r="O1079" s="217"/>
      <c r="P1079" s="217"/>
      <c r="Q1079" s="217"/>
      <c r="R1079" s="217"/>
      <c r="S1079" s="217"/>
      <c r="T1079" s="217"/>
      <c r="U1079" s="217"/>
      <c r="V1079" s="217"/>
      <c r="W1079" s="217"/>
    </row>
    <row r="1080" spans="1:23" ht="12.75" customHeight="1" x14ac:dyDescent="0.2">
      <c r="A1080" s="217"/>
      <c r="B1080" s="217"/>
      <c r="C1080" s="217"/>
      <c r="D1080" s="217"/>
      <c r="E1080" s="217"/>
      <c r="F1080" s="217"/>
      <c r="G1080" s="217"/>
      <c r="H1080" s="217"/>
      <c r="I1080" s="234"/>
      <c r="J1080" s="234"/>
      <c r="K1080" s="217"/>
      <c r="L1080" s="217"/>
      <c r="M1080" s="217"/>
      <c r="N1080" s="217"/>
      <c r="O1080" s="217"/>
      <c r="P1080" s="217"/>
      <c r="Q1080" s="217"/>
      <c r="R1080" s="217"/>
      <c r="S1080" s="217"/>
      <c r="T1080" s="217"/>
      <c r="U1080" s="217"/>
      <c r="V1080" s="217"/>
      <c r="W1080" s="217"/>
    </row>
    <row r="1081" spans="1:23" ht="12.75" customHeight="1" x14ac:dyDescent="0.2">
      <c r="A1081" s="217"/>
      <c r="B1081" s="217"/>
      <c r="C1081" s="217"/>
      <c r="D1081" s="217"/>
      <c r="E1081" s="217"/>
      <c r="F1081" s="217"/>
      <c r="G1081" s="217"/>
      <c r="H1081" s="217"/>
      <c r="I1081" s="234"/>
      <c r="J1081" s="234"/>
      <c r="K1081" s="217"/>
      <c r="L1081" s="217"/>
      <c r="M1081" s="217"/>
      <c r="N1081" s="217"/>
      <c r="O1081" s="217"/>
      <c r="P1081" s="217"/>
      <c r="Q1081" s="217"/>
      <c r="R1081" s="217"/>
      <c r="S1081" s="217"/>
      <c r="T1081" s="217"/>
      <c r="U1081" s="217"/>
      <c r="V1081" s="217"/>
      <c r="W1081" s="217"/>
    </row>
    <row r="1082" spans="1:23" ht="12.75" customHeight="1" x14ac:dyDescent="0.2">
      <c r="A1082" s="217"/>
      <c r="B1082" s="217"/>
      <c r="C1082" s="217"/>
      <c r="D1082" s="217"/>
      <c r="E1082" s="217"/>
      <c r="F1082" s="217"/>
      <c r="G1082" s="217"/>
      <c r="H1082" s="217"/>
      <c r="I1082" s="234"/>
      <c r="J1082" s="234"/>
      <c r="K1082" s="217"/>
      <c r="L1082" s="217"/>
      <c r="M1082" s="217"/>
      <c r="N1082" s="217"/>
      <c r="O1082" s="217"/>
      <c r="P1082" s="217"/>
      <c r="Q1082" s="217"/>
      <c r="R1082" s="217"/>
      <c r="S1082" s="217"/>
      <c r="T1082" s="217"/>
      <c r="U1082" s="217"/>
      <c r="V1082" s="217"/>
      <c r="W1082" s="217"/>
    </row>
    <row r="1083" spans="1:23" ht="12.75" customHeight="1" x14ac:dyDescent="0.2">
      <c r="A1083" s="217"/>
      <c r="B1083" s="217"/>
      <c r="C1083" s="217"/>
      <c r="D1083" s="217"/>
      <c r="E1083" s="217"/>
      <c r="F1083" s="217"/>
      <c r="G1083" s="217"/>
      <c r="H1083" s="217"/>
      <c r="I1083" s="234"/>
      <c r="J1083" s="234"/>
      <c r="K1083" s="217"/>
      <c r="L1083" s="217"/>
      <c r="M1083" s="217"/>
      <c r="N1083" s="217"/>
      <c r="O1083" s="217"/>
      <c r="P1083" s="217"/>
      <c r="Q1083" s="217"/>
      <c r="R1083" s="217"/>
      <c r="S1083" s="217"/>
      <c r="T1083" s="217"/>
      <c r="U1083" s="217"/>
      <c r="V1083" s="217"/>
      <c r="W1083" s="217"/>
    </row>
    <row r="1084" spans="1:23" ht="12.75" customHeight="1" x14ac:dyDescent="0.2">
      <c r="A1084" s="217"/>
      <c r="B1084" s="217"/>
      <c r="C1084" s="217"/>
      <c r="D1084" s="217"/>
      <c r="E1084" s="217"/>
      <c r="F1084" s="217"/>
      <c r="G1084" s="217"/>
      <c r="H1084" s="217"/>
      <c r="I1084" s="234"/>
      <c r="J1084" s="234"/>
      <c r="K1084" s="217"/>
      <c r="L1084" s="217"/>
      <c r="M1084" s="217"/>
      <c r="N1084" s="217"/>
      <c r="O1084" s="217"/>
      <c r="P1084" s="217"/>
      <c r="Q1084" s="217"/>
      <c r="R1084" s="217"/>
      <c r="S1084" s="217"/>
      <c r="T1084" s="217"/>
      <c r="U1084" s="217"/>
      <c r="V1084" s="217"/>
      <c r="W1084" s="217"/>
    </row>
    <row r="1085" spans="1:23" ht="12.75" customHeight="1" x14ac:dyDescent="0.2">
      <c r="A1085" s="217"/>
      <c r="B1085" s="217"/>
      <c r="C1085" s="217"/>
      <c r="D1085" s="217"/>
      <c r="E1085" s="217"/>
      <c r="F1085" s="217"/>
      <c r="G1085" s="217"/>
      <c r="H1085" s="217"/>
      <c r="I1085" s="234"/>
      <c r="J1085" s="234"/>
      <c r="K1085" s="217"/>
      <c r="L1085" s="217"/>
      <c r="M1085" s="217"/>
      <c r="N1085" s="217"/>
      <c r="O1085" s="217"/>
      <c r="P1085" s="217"/>
      <c r="Q1085" s="217"/>
      <c r="R1085" s="217"/>
      <c r="S1085" s="217"/>
      <c r="T1085" s="217"/>
      <c r="U1085" s="217"/>
      <c r="V1085" s="217"/>
      <c r="W1085" s="217"/>
    </row>
    <row r="1086" spans="1:23" ht="12.75" customHeight="1" x14ac:dyDescent="0.2">
      <c r="A1086" s="217"/>
      <c r="B1086" s="217"/>
      <c r="C1086" s="217"/>
      <c r="D1086" s="217"/>
      <c r="E1086" s="217"/>
      <c r="F1086" s="217"/>
      <c r="G1086" s="217"/>
      <c r="H1086" s="217"/>
      <c r="I1086" s="234"/>
      <c r="J1086" s="234"/>
      <c r="K1086" s="217"/>
      <c r="L1086" s="217"/>
      <c r="M1086" s="217"/>
      <c r="N1086" s="217"/>
      <c r="O1086" s="217"/>
      <c r="P1086" s="217"/>
      <c r="Q1086" s="217"/>
      <c r="R1086" s="217"/>
      <c r="S1086" s="217"/>
      <c r="T1086" s="217"/>
      <c r="U1086" s="217"/>
      <c r="V1086" s="217"/>
      <c r="W1086" s="217"/>
    </row>
    <row r="1087" spans="1:23" ht="12.75" customHeight="1" x14ac:dyDescent="0.2">
      <c r="A1087" s="217"/>
      <c r="B1087" s="217"/>
      <c r="C1087" s="217"/>
      <c r="D1087" s="217"/>
      <c r="E1087" s="217"/>
      <c r="F1087" s="217"/>
      <c r="G1087" s="217"/>
      <c r="H1087" s="217"/>
      <c r="I1087" s="234"/>
      <c r="J1087" s="234"/>
      <c r="K1087" s="217"/>
      <c r="L1087" s="217"/>
      <c r="M1087" s="217"/>
      <c r="N1087" s="217"/>
      <c r="O1087" s="217"/>
      <c r="P1087" s="217"/>
      <c r="Q1087" s="217"/>
      <c r="R1087" s="217"/>
      <c r="S1087" s="217"/>
      <c r="T1087" s="217"/>
      <c r="U1087" s="217"/>
      <c r="V1087" s="217"/>
      <c r="W1087" s="217"/>
    </row>
    <row r="1088" spans="1:23" ht="12.75" customHeight="1" x14ac:dyDescent="0.2">
      <c r="A1088" s="217"/>
      <c r="B1088" s="217"/>
      <c r="C1088" s="217"/>
      <c r="D1088" s="217"/>
      <c r="E1088" s="217"/>
      <c r="F1088" s="217"/>
      <c r="G1088" s="217"/>
      <c r="H1088" s="217"/>
      <c r="I1088" s="234"/>
      <c r="J1088" s="234"/>
      <c r="K1088" s="217"/>
      <c r="L1088" s="217"/>
      <c r="M1088" s="217"/>
      <c r="N1088" s="217"/>
      <c r="O1088" s="217"/>
      <c r="P1088" s="217"/>
      <c r="Q1088" s="217"/>
      <c r="R1088" s="217"/>
      <c r="S1088" s="217"/>
      <c r="T1088" s="217"/>
      <c r="U1088" s="217"/>
      <c r="V1088" s="217"/>
      <c r="W1088" s="217"/>
    </row>
    <row r="1089" spans="1:23" ht="12.75" customHeight="1" x14ac:dyDescent="0.2">
      <c r="A1089" s="217"/>
      <c r="B1089" s="217"/>
      <c r="C1089" s="217"/>
      <c r="D1089" s="217"/>
      <c r="E1089" s="217"/>
      <c r="F1089" s="217"/>
      <c r="G1089" s="217"/>
      <c r="H1089" s="217"/>
      <c r="I1089" s="234"/>
      <c r="J1089" s="234"/>
      <c r="K1089" s="217"/>
      <c r="L1089" s="217"/>
      <c r="M1089" s="217"/>
      <c r="N1089" s="217"/>
      <c r="O1089" s="217"/>
      <c r="P1089" s="217"/>
      <c r="Q1089" s="217"/>
      <c r="R1089" s="217"/>
      <c r="S1089" s="217"/>
      <c r="T1089" s="217"/>
      <c r="U1089" s="217"/>
      <c r="V1089" s="217"/>
      <c r="W1089" s="217"/>
    </row>
    <row r="1090" spans="1:23" ht="12.75" customHeight="1" x14ac:dyDescent="0.2">
      <c r="A1090" s="217"/>
      <c r="B1090" s="217"/>
      <c r="C1090" s="217"/>
      <c r="D1090" s="217"/>
      <c r="E1090" s="217"/>
      <c r="F1090" s="217"/>
      <c r="G1090" s="217"/>
      <c r="H1090" s="217"/>
      <c r="I1090" s="234"/>
      <c r="J1090" s="234"/>
      <c r="K1090" s="217"/>
      <c r="L1090" s="217"/>
      <c r="M1090" s="217"/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</row>
    <row r="1091" spans="1:23" ht="12.75" customHeight="1" x14ac:dyDescent="0.2">
      <c r="A1091" s="217"/>
      <c r="B1091" s="217"/>
      <c r="C1091" s="217"/>
      <c r="D1091" s="217"/>
      <c r="E1091" s="217"/>
      <c r="F1091" s="217"/>
      <c r="G1091" s="217"/>
      <c r="H1091" s="217"/>
      <c r="I1091" s="234"/>
      <c r="J1091" s="234"/>
      <c r="K1091" s="217"/>
      <c r="L1091" s="217"/>
      <c r="M1091" s="217"/>
      <c r="N1091" s="217"/>
      <c r="O1091" s="217"/>
      <c r="P1091" s="217"/>
      <c r="Q1091" s="217"/>
      <c r="R1091" s="217"/>
      <c r="S1091" s="217"/>
      <c r="T1091" s="217"/>
      <c r="U1091" s="217"/>
      <c r="V1091" s="217"/>
      <c r="W1091" s="217"/>
    </row>
    <row r="1092" spans="1:23" ht="12.75" customHeight="1" x14ac:dyDescent="0.2">
      <c r="A1092" s="217"/>
      <c r="B1092" s="217"/>
      <c r="C1092" s="217"/>
      <c r="D1092" s="217"/>
      <c r="E1092" s="217"/>
      <c r="F1092" s="217"/>
      <c r="G1092" s="217"/>
      <c r="H1092" s="217"/>
      <c r="I1092" s="234"/>
      <c r="J1092" s="234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</row>
    <row r="1093" spans="1:23" ht="12.75" customHeight="1" x14ac:dyDescent="0.2">
      <c r="A1093" s="217"/>
      <c r="B1093" s="217"/>
      <c r="C1093" s="217"/>
      <c r="D1093" s="217"/>
      <c r="E1093" s="217"/>
      <c r="F1093" s="217"/>
      <c r="G1093" s="217"/>
      <c r="H1093" s="217"/>
      <c r="I1093" s="234"/>
      <c r="J1093" s="234"/>
      <c r="K1093" s="217"/>
      <c r="L1093" s="217"/>
      <c r="M1093" s="217"/>
      <c r="N1093" s="217"/>
      <c r="O1093" s="217"/>
      <c r="P1093" s="217"/>
      <c r="Q1093" s="217"/>
      <c r="R1093" s="217"/>
      <c r="S1093" s="217"/>
      <c r="T1093" s="217"/>
      <c r="U1093" s="217"/>
      <c r="V1093" s="217"/>
      <c r="W1093" s="217"/>
    </row>
    <row r="1094" spans="1:23" ht="12.75" customHeight="1" x14ac:dyDescent="0.2">
      <c r="A1094" s="217"/>
      <c r="B1094" s="217"/>
      <c r="C1094" s="217"/>
      <c r="D1094" s="217"/>
      <c r="E1094" s="217"/>
      <c r="F1094" s="217"/>
      <c r="G1094" s="217"/>
      <c r="H1094" s="217"/>
      <c r="I1094" s="234"/>
      <c r="J1094" s="234"/>
      <c r="K1094" s="217"/>
      <c r="L1094" s="217"/>
      <c r="M1094" s="217"/>
      <c r="N1094" s="217"/>
      <c r="O1094" s="217"/>
      <c r="P1094" s="217"/>
      <c r="Q1094" s="217"/>
      <c r="R1094" s="217"/>
      <c r="S1094" s="217"/>
      <c r="T1094" s="217"/>
      <c r="U1094" s="217"/>
      <c r="V1094" s="217"/>
      <c r="W1094" s="217"/>
    </row>
    <row r="1095" spans="1:23" ht="12.75" customHeight="1" x14ac:dyDescent="0.2">
      <c r="A1095" s="217"/>
      <c r="B1095" s="217"/>
      <c r="C1095" s="217"/>
      <c r="D1095" s="217"/>
      <c r="E1095" s="217"/>
      <c r="F1095" s="217"/>
      <c r="G1095" s="217"/>
      <c r="H1095" s="217"/>
      <c r="I1095" s="234"/>
      <c r="J1095" s="234"/>
      <c r="K1095" s="217"/>
      <c r="L1095" s="217"/>
      <c r="M1095" s="217"/>
      <c r="N1095" s="217"/>
      <c r="O1095" s="217"/>
      <c r="P1095" s="217"/>
      <c r="Q1095" s="217"/>
      <c r="R1095" s="217"/>
      <c r="S1095" s="217"/>
      <c r="T1095" s="217"/>
      <c r="U1095" s="217"/>
      <c r="V1095" s="217"/>
      <c r="W1095" s="217"/>
    </row>
    <row r="1096" spans="1:23" ht="12.75" customHeight="1" x14ac:dyDescent="0.2">
      <c r="A1096" s="217"/>
      <c r="B1096" s="217"/>
      <c r="C1096" s="217"/>
      <c r="D1096" s="217"/>
      <c r="E1096" s="217"/>
      <c r="F1096" s="217"/>
      <c r="G1096" s="217"/>
      <c r="H1096" s="217"/>
      <c r="I1096" s="234"/>
      <c r="J1096" s="234"/>
      <c r="K1096" s="217"/>
      <c r="L1096" s="217"/>
      <c r="M1096" s="217"/>
      <c r="N1096" s="217"/>
      <c r="O1096" s="217"/>
      <c r="P1096" s="217"/>
      <c r="Q1096" s="217"/>
      <c r="R1096" s="217"/>
      <c r="S1096" s="217"/>
      <c r="T1096" s="217"/>
      <c r="U1096" s="217"/>
      <c r="V1096" s="217"/>
      <c r="W1096" s="217"/>
    </row>
    <row r="1097" spans="1:23" ht="12.75" customHeight="1" x14ac:dyDescent="0.2">
      <c r="A1097" s="217"/>
      <c r="B1097" s="217"/>
      <c r="C1097" s="217"/>
      <c r="D1097" s="217"/>
      <c r="E1097" s="217"/>
      <c r="F1097" s="217"/>
      <c r="G1097" s="217"/>
      <c r="H1097" s="217"/>
      <c r="I1097" s="234"/>
      <c r="J1097" s="234"/>
      <c r="K1097" s="217"/>
      <c r="L1097" s="217"/>
      <c r="M1097" s="217"/>
      <c r="N1097" s="217"/>
      <c r="O1097" s="217"/>
      <c r="P1097" s="217"/>
      <c r="Q1097" s="217"/>
      <c r="R1097" s="217"/>
      <c r="S1097" s="217"/>
      <c r="T1097" s="217"/>
      <c r="U1097" s="217"/>
      <c r="V1097" s="217"/>
      <c r="W1097" s="217"/>
    </row>
    <row r="1098" spans="1:23" ht="12.75" customHeight="1" x14ac:dyDescent="0.2">
      <c r="A1098" s="217"/>
      <c r="B1098" s="217"/>
      <c r="C1098" s="217"/>
      <c r="D1098" s="217"/>
      <c r="E1098" s="217"/>
      <c r="F1098" s="217"/>
      <c r="G1098" s="217"/>
      <c r="H1098" s="217"/>
      <c r="I1098" s="234"/>
      <c r="J1098" s="234"/>
      <c r="K1098" s="217"/>
      <c r="L1098" s="217"/>
      <c r="M1098" s="217"/>
      <c r="N1098" s="217"/>
      <c r="O1098" s="217"/>
      <c r="P1098" s="217"/>
      <c r="Q1098" s="217"/>
      <c r="R1098" s="217"/>
      <c r="S1098" s="217"/>
      <c r="T1098" s="217"/>
      <c r="U1098" s="217"/>
      <c r="V1098" s="217"/>
      <c r="W1098" s="217"/>
    </row>
    <row r="1099" spans="1:23" ht="12.75" customHeight="1" x14ac:dyDescent="0.2">
      <c r="A1099" s="217"/>
      <c r="B1099" s="217"/>
      <c r="C1099" s="217"/>
      <c r="D1099" s="217"/>
      <c r="E1099" s="217"/>
      <c r="F1099" s="217"/>
      <c r="G1099" s="217"/>
      <c r="H1099" s="217"/>
      <c r="I1099" s="234"/>
      <c r="J1099" s="234"/>
      <c r="K1099" s="217"/>
      <c r="L1099" s="217"/>
      <c r="M1099" s="217"/>
      <c r="N1099" s="217"/>
      <c r="O1099" s="217"/>
      <c r="P1099" s="217"/>
      <c r="Q1099" s="217"/>
      <c r="R1099" s="217"/>
      <c r="S1099" s="217"/>
      <c r="T1099" s="217"/>
      <c r="U1099" s="217"/>
      <c r="V1099" s="217"/>
      <c r="W1099" s="217"/>
    </row>
    <row r="1100" spans="1:23" ht="12.75" customHeight="1" x14ac:dyDescent="0.2">
      <c r="A1100" s="217"/>
      <c r="B1100" s="217"/>
      <c r="C1100" s="217"/>
      <c r="D1100" s="217"/>
      <c r="E1100" s="217"/>
      <c r="F1100" s="217"/>
      <c r="G1100" s="217"/>
      <c r="H1100" s="217"/>
      <c r="I1100" s="234"/>
      <c r="J1100" s="234"/>
      <c r="K1100" s="217"/>
      <c r="L1100" s="217"/>
      <c r="M1100" s="217"/>
      <c r="N1100" s="217"/>
      <c r="O1100" s="217"/>
      <c r="P1100" s="217"/>
      <c r="Q1100" s="217"/>
      <c r="R1100" s="217"/>
      <c r="S1100" s="217"/>
      <c r="T1100" s="217"/>
      <c r="U1100" s="217"/>
      <c r="V1100" s="217"/>
      <c r="W1100" s="217"/>
    </row>
    <row r="1101" spans="1:23" ht="12.75" customHeight="1" x14ac:dyDescent="0.2">
      <c r="A1101" s="217"/>
      <c r="B1101" s="217"/>
      <c r="C1101" s="217"/>
      <c r="D1101" s="217"/>
      <c r="E1101" s="217"/>
      <c r="F1101" s="217"/>
      <c r="G1101" s="217"/>
      <c r="H1101" s="217"/>
      <c r="I1101" s="234"/>
      <c r="J1101" s="234"/>
      <c r="K1101" s="217"/>
      <c r="L1101" s="217"/>
      <c r="M1101" s="217"/>
      <c r="N1101" s="217"/>
      <c r="O1101" s="217"/>
      <c r="P1101" s="217"/>
      <c r="Q1101" s="217"/>
      <c r="R1101" s="217"/>
      <c r="S1101" s="217"/>
      <c r="T1101" s="217"/>
      <c r="U1101" s="217"/>
      <c r="V1101" s="217"/>
      <c r="W1101" s="217"/>
    </row>
    <row r="1102" spans="1:23" ht="12.75" customHeight="1" x14ac:dyDescent="0.2">
      <c r="A1102" s="217"/>
      <c r="B1102" s="217"/>
      <c r="C1102" s="217"/>
      <c r="D1102" s="217"/>
      <c r="E1102" s="217"/>
      <c r="F1102" s="217"/>
      <c r="G1102" s="217"/>
      <c r="H1102" s="217"/>
      <c r="I1102" s="234"/>
      <c r="J1102" s="234"/>
      <c r="K1102" s="217"/>
      <c r="L1102" s="217"/>
      <c r="M1102" s="217"/>
      <c r="N1102" s="217"/>
      <c r="O1102" s="217"/>
      <c r="P1102" s="217"/>
      <c r="Q1102" s="217"/>
      <c r="R1102" s="217"/>
      <c r="S1102" s="217"/>
      <c r="T1102" s="217"/>
      <c r="U1102" s="217"/>
      <c r="V1102" s="217"/>
      <c r="W1102" s="217"/>
    </row>
    <row r="1103" spans="1:23" ht="12.75" customHeight="1" x14ac:dyDescent="0.2">
      <c r="A1103" s="217"/>
      <c r="B1103" s="217"/>
      <c r="C1103" s="217"/>
      <c r="D1103" s="217"/>
      <c r="E1103" s="217"/>
      <c r="F1103" s="217"/>
      <c r="G1103" s="217"/>
      <c r="H1103" s="217"/>
      <c r="I1103" s="234"/>
      <c r="J1103" s="234"/>
      <c r="K1103" s="217"/>
      <c r="L1103" s="217"/>
      <c r="M1103" s="217"/>
      <c r="N1103" s="217"/>
      <c r="O1103" s="217"/>
      <c r="P1103" s="217"/>
      <c r="Q1103" s="217"/>
      <c r="R1103" s="217"/>
      <c r="S1103" s="217"/>
      <c r="T1103" s="217"/>
      <c r="U1103" s="217"/>
      <c r="V1103" s="217"/>
      <c r="W1103" s="217"/>
    </row>
    <row r="1104" spans="1:23" ht="12.75" customHeight="1" x14ac:dyDescent="0.2">
      <c r="A1104" s="217"/>
      <c r="B1104" s="217"/>
      <c r="C1104" s="217"/>
      <c r="D1104" s="217"/>
      <c r="E1104" s="217"/>
      <c r="F1104" s="217"/>
      <c r="G1104" s="217"/>
      <c r="H1104" s="217"/>
      <c r="I1104" s="234"/>
      <c r="J1104" s="234"/>
      <c r="K1104" s="217"/>
      <c r="L1104" s="217"/>
      <c r="M1104" s="217"/>
      <c r="N1104" s="217"/>
      <c r="O1104" s="217"/>
      <c r="P1104" s="217"/>
      <c r="Q1104" s="217"/>
      <c r="R1104" s="217"/>
      <c r="S1104" s="217"/>
      <c r="T1104" s="217"/>
      <c r="U1104" s="217"/>
      <c r="V1104" s="217"/>
      <c r="W1104" s="217"/>
    </row>
    <row r="1105" spans="1:23" ht="12.75" customHeight="1" x14ac:dyDescent="0.2">
      <c r="A1105" s="217"/>
      <c r="B1105" s="217"/>
      <c r="C1105" s="217"/>
      <c r="D1105" s="217"/>
      <c r="E1105" s="217"/>
      <c r="F1105" s="217"/>
      <c r="G1105" s="217"/>
      <c r="H1105" s="217"/>
      <c r="I1105" s="234"/>
      <c r="J1105" s="234"/>
      <c r="K1105" s="217"/>
      <c r="L1105" s="217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</row>
    <row r="1106" spans="1:23" ht="12.75" customHeight="1" x14ac:dyDescent="0.2">
      <c r="A1106" s="217"/>
      <c r="B1106" s="217"/>
      <c r="C1106" s="217"/>
      <c r="D1106" s="217"/>
      <c r="E1106" s="217"/>
      <c r="F1106" s="217"/>
      <c r="G1106" s="217"/>
      <c r="H1106" s="217"/>
      <c r="I1106" s="234"/>
      <c r="J1106" s="234"/>
      <c r="K1106" s="217"/>
      <c r="L1106" s="217"/>
      <c r="M1106" s="217"/>
      <c r="N1106" s="217"/>
      <c r="O1106" s="217"/>
      <c r="P1106" s="217"/>
      <c r="Q1106" s="217"/>
      <c r="R1106" s="217"/>
      <c r="S1106" s="217"/>
      <c r="T1106" s="217"/>
      <c r="U1106" s="217"/>
      <c r="V1106" s="217"/>
      <c r="W1106" s="217"/>
    </row>
    <row r="1107" spans="1:23" ht="12.75" customHeight="1" x14ac:dyDescent="0.2">
      <c r="A1107" s="217"/>
      <c r="B1107" s="217"/>
      <c r="C1107" s="217"/>
      <c r="D1107" s="217"/>
      <c r="E1107" s="217"/>
      <c r="F1107" s="217"/>
      <c r="G1107" s="217"/>
      <c r="H1107" s="217"/>
      <c r="I1107" s="234"/>
      <c r="J1107" s="234"/>
      <c r="K1107" s="217"/>
      <c r="L1107" s="217"/>
      <c r="M1107" s="217"/>
      <c r="N1107" s="217"/>
      <c r="O1107" s="217"/>
      <c r="P1107" s="217"/>
      <c r="Q1107" s="217"/>
      <c r="R1107" s="217"/>
      <c r="S1107" s="217"/>
      <c r="T1107" s="217"/>
      <c r="U1107" s="217"/>
      <c r="V1107" s="217"/>
      <c r="W1107" s="217"/>
    </row>
    <row r="1108" spans="1:23" ht="12.75" customHeight="1" x14ac:dyDescent="0.2">
      <c r="A1108" s="217"/>
      <c r="B1108" s="217"/>
      <c r="C1108" s="217"/>
      <c r="D1108" s="217"/>
      <c r="E1108" s="217"/>
      <c r="F1108" s="217"/>
      <c r="G1108" s="217"/>
      <c r="H1108" s="217"/>
      <c r="I1108" s="234"/>
      <c r="J1108" s="234"/>
      <c r="K1108" s="217"/>
      <c r="L1108" s="217"/>
      <c r="M1108" s="217"/>
      <c r="N1108" s="217"/>
      <c r="O1108" s="217"/>
      <c r="P1108" s="217"/>
      <c r="Q1108" s="217"/>
      <c r="R1108" s="217"/>
      <c r="S1108" s="217"/>
      <c r="T1108" s="217"/>
      <c r="U1108" s="217"/>
      <c r="V1108" s="217"/>
      <c r="W1108" s="217"/>
    </row>
    <row r="1109" spans="1:23" ht="12.75" customHeight="1" x14ac:dyDescent="0.2">
      <c r="A1109" s="217"/>
      <c r="B1109" s="217"/>
      <c r="C1109" s="217"/>
      <c r="D1109" s="217"/>
      <c r="E1109" s="217"/>
      <c r="F1109" s="217"/>
      <c r="G1109" s="217"/>
      <c r="H1109" s="217"/>
      <c r="I1109" s="234"/>
      <c r="J1109" s="234"/>
      <c r="K1109" s="217"/>
      <c r="L1109" s="217"/>
      <c r="M1109" s="217"/>
      <c r="N1109" s="217"/>
      <c r="O1109" s="217"/>
      <c r="P1109" s="217"/>
      <c r="Q1109" s="217"/>
      <c r="R1109" s="217"/>
      <c r="S1109" s="217"/>
      <c r="T1109" s="217"/>
      <c r="U1109" s="217"/>
      <c r="V1109" s="217"/>
      <c r="W1109" s="217"/>
    </row>
    <row r="1110" spans="1:23" ht="12.75" customHeight="1" x14ac:dyDescent="0.2">
      <c r="A1110" s="217"/>
      <c r="B1110" s="217"/>
      <c r="C1110" s="217"/>
      <c r="D1110" s="217"/>
      <c r="E1110" s="217"/>
      <c r="F1110" s="217"/>
      <c r="G1110" s="217"/>
      <c r="H1110" s="217"/>
      <c r="I1110" s="234"/>
      <c r="J1110" s="234"/>
      <c r="K1110" s="217"/>
      <c r="L1110" s="217"/>
      <c r="M1110" s="217"/>
      <c r="N1110" s="217"/>
      <c r="O1110" s="217"/>
      <c r="P1110" s="217"/>
      <c r="Q1110" s="217"/>
      <c r="R1110" s="217"/>
      <c r="S1110" s="217"/>
      <c r="T1110" s="217"/>
      <c r="U1110" s="217"/>
      <c r="V1110" s="217"/>
      <c r="W1110" s="217"/>
    </row>
    <row r="1111" spans="1:23" ht="12.75" customHeight="1" x14ac:dyDescent="0.2">
      <c r="A1111" s="217"/>
      <c r="B1111" s="217"/>
      <c r="C1111" s="217"/>
      <c r="D1111" s="217"/>
      <c r="E1111" s="217"/>
      <c r="F1111" s="217"/>
      <c r="G1111" s="217"/>
      <c r="H1111" s="217"/>
      <c r="I1111" s="234"/>
      <c r="J1111" s="234"/>
      <c r="K1111" s="217"/>
      <c r="L1111" s="217"/>
      <c r="M1111" s="217"/>
      <c r="N1111" s="217"/>
      <c r="O1111" s="217"/>
      <c r="P1111" s="217"/>
      <c r="Q1111" s="217"/>
      <c r="R1111" s="217"/>
      <c r="S1111" s="217"/>
      <c r="T1111" s="217"/>
      <c r="U1111" s="217"/>
      <c r="V1111" s="217"/>
      <c r="W1111" s="217"/>
    </row>
    <row r="1112" spans="1:23" ht="12.75" customHeight="1" x14ac:dyDescent="0.2">
      <c r="A1112" s="217"/>
      <c r="B1112" s="217"/>
      <c r="C1112" s="217"/>
      <c r="D1112" s="217"/>
      <c r="E1112" s="217"/>
      <c r="F1112" s="217"/>
      <c r="G1112" s="217"/>
      <c r="H1112" s="217"/>
      <c r="I1112" s="234"/>
      <c r="J1112" s="234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</row>
    <row r="1113" spans="1:23" ht="12.75" customHeight="1" x14ac:dyDescent="0.2">
      <c r="A1113" s="217"/>
      <c r="B1113" s="217"/>
      <c r="C1113" s="217"/>
      <c r="D1113" s="217"/>
      <c r="E1113" s="217"/>
      <c r="F1113" s="217"/>
      <c r="G1113" s="217"/>
      <c r="H1113" s="217"/>
      <c r="I1113" s="234"/>
      <c r="J1113" s="234"/>
      <c r="K1113" s="217"/>
      <c r="L1113" s="217"/>
      <c r="M1113" s="217"/>
      <c r="N1113" s="217"/>
      <c r="O1113" s="217"/>
      <c r="P1113" s="217"/>
      <c r="Q1113" s="217"/>
      <c r="R1113" s="217"/>
      <c r="S1113" s="217"/>
      <c r="T1113" s="217"/>
      <c r="U1113" s="217"/>
      <c r="V1113" s="217"/>
      <c r="W1113" s="217"/>
    </row>
    <row r="1114" spans="1:23" ht="12.75" customHeight="1" x14ac:dyDescent="0.2">
      <c r="A1114" s="217"/>
      <c r="B1114" s="217"/>
      <c r="C1114" s="217"/>
      <c r="D1114" s="217"/>
      <c r="E1114" s="217"/>
      <c r="F1114" s="217"/>
      <c r="G1114" s="217"/>
      <c r="H1114" s="217"/>
      <c r="I1114" s="234"/>
      <c r="J1114" s="234"/>
      <c r="K1114" s="217"/>
      <c r="L1114" s="217"/>
      <c r="M1114" s="217"/>
      <c r="N1114" s="217"/>
      <c r="O1114" s="217"/>
      <c r="P1114" s="217"/>
      <c r="Q1114" s="217"/>
      <c r="R1114" s="217"/>
      <c r="S1114" s="217"/>
      <c r="T1114" s="217"/>
      <c r="U1114" s="217"/>
      <c r="V1114" s="217"/>
      <c r="W1114" s="217"/>
    </row>
    <row r="1115" spans="1:23" ht="12.75" customHeight="1" x14ac:dyDescent="0.2">
      <c r="A1115" s="217"/>
      <c r="B1115" s="217"/>
      <c r="C1115" s="217"/>
      <c r="D1115" s="217"/>
      <c r="E1115" s="217"/>
      <c r="F1115" s="217"/>
      <c r="G1115" s="217"/>
      <c r="H1115" s="217"/>
      <c r="I1115" s="234"/>
      <c r="J1115" s="234"/>
      <c r="K1115" s="217"/>
      <c r="L1115" s="217"/>
      <c r="M1115" s="217"/>
      <c r="N1115" s="217"/>
      <c r="O1115" s="217"/>
      <c r="P1115" s="217"/>
      <c r="Q1115" s="217"/>
      <c r="R1115" s="217"/>
      <c r="S1115" s="217"/>
      <c r="T1115" s="217"/>
      <c r="U1115" s="217"/>
      <c r="V1115" s="217"/>
      <c r="W1115" s="217"/>
    </row>
    <row r="1116" spans="1:23" ht="12.75" customHeight="1" x14ac:dyDescent="0.2">
      <c r="A1116" s="217"/>
      <c r="B1116" s="217"/>
      <c r="C1116" s="217"/>
      <c r="D1116" s="217"/>
      <c r="E1116" s="217"/>
      <c r="F1116" s="217"/>
      <c r="G1116" s="217"/>
      <c r="H1116" s="217"/>
      <c r="I1116" s="234"/>
      <c r="J1116" s="234"/>
      <c r="K1116" s="217"/>
      <c r="L1116" s="217"/>
      <c r="M1116" s="217"/>
      <c r="N1116" s="217"/>
      <c r="O1116" s="217"/>
      <c r="P1116" s="217"/>
      <c r="Q1116" s="217"/>
      <c r="R1116" s="217"/>
      <c r="S1116" s="217"/>
      <c r="T1116" s="217"/>
      <c r="U1116" s="217"/>
      <c r="V1116" s="217"/>
      <c r="W1116" s="217"/>
    </row>
    <row r="1117" spans="1:23" ht="12.75" customHeight="1" x14ac:dyDescent="0.2">
      <c r="A1117" s="217"/>
      <c r="B1117" s="217"/>
      <c r="C1117" s="217"/>
      <c r="D1117" s="217"/>
      <c r="E1117" s="217"/>
      <c r="F1117" s="217"/>
      <c r="G1117" s="217"/>
      <c r="H1117" s="217"/>
      <c r="I1117" s="234"/>
      <c r="J1117" s="234"/>
      <c r="K1117" s="217"/>
      <c r="L1117" s="217"/>
      <c r="M1117" s="217"/>
      <c r="N1117" s="217"/>
      <c r="O1117" s="217"/>
      <c r="P1117" s="217"/>
      <c r="Q1117" s="217"/>
      <c r="R1117" s="217"/>
      <c r="S1117" s="217"/>
      <c r="T1117" s="217"/>
      <c r="U1117" s="217"/>
      <c r="V1117" s="217"/>
      <c r="W1117" s="217"/>
    </row>
    <row r="1118" spans="1:23" ht="12.75" customHeight="1" x14ac:dyDescent="0.2">
      <c r="A1118" s="217"/>
      <c r="B1118" s="217"/>
      <c r="C1118" s="217"/>
      <c r="D1118" s="217"/>
      <c r="E1118" s="217"/>
      <c r="F1118" s="217"/>
      <c r="G1118" s="217"/>
      <c r="H1118" s="217"/>
      <c r="I1118" s="234"/>
      <c r="J1118" s="234"/>
      <c r="K1118" s="217"/>
      <c r="L1118" s="217"/>
      <c r="M1118" s="217"/>
      <c r="N1118" s="217"/>
      <c r="O1118" s="217"/>
      <c r="P1118" s="217"/>
      <c r="Q1118" s="217"/>
      <c r="R1118" s="217"/>
      <c r="S1118" s="217"/>
      <c r="T1118" s="217"/>
      <c r="U1118" s="217"/>
      <c r="V1118" s="217"/>
      <c r="W1118" s="217"/>
    </row>
    <row r="1119" spans="1:23" ht="12.75" customHeight="1" x14ac:dyDescent="0.2">
      <c r="A1119" s="217"/>
      <c r="B1119" s="217"/>
      <c r="C1119" s="217"/>
      <c r="D1119" s="217"/>
      <c r="E1119" s="217"/>
      <c r="F1119" s="217"/>
      <c r="G1119" s="217"/>
      <c r="H1119" s="217"/>
      <c r="I1119" s="234"/>
      <c r="J1119" s="234"/>
      <c r="K1119" s="217"/>
      <c r="L1119" s="217"/>
      <c r="M1119" s="217"/>
      <c r="N1119" s="217"/>
      <c r="O1119" s="217"/>
      <c r="P1119" s="217"/>
      <c r="Q1119" s="217"/>
      <c r="R1119" s="217"/>
      <c r="S1119" s="217"/>
      <c r="T1119" s="217"/>
      <c r="U1119" s="217"/>
      <c r="V1119" s="217"/>
      <c r="W1119" s="217"/>
    </row>
    <row r="1120" spans="1:23" ht="12.75" customHeight="1" x14ac:dyDescent="0.2">
      <c r="A1120" s="217"/>
      <c r="B1120" s="217"/>
      <c r="C1120" s="217"/>
      <c r="D1120" s="217"/>
      <c r="E1120" s="217"/>
      <c r="F1120" s="217"/>
      <c r="G1120" s="217"/>
      <c r="H1120" s="217"/>
      <c r="I1120" s="234"/>
      <c r="J1120" s="234"/>
      <c r="K1120" s="217"/>
      <c r="L1120" s="217"/>
      <c r="M1120" s="217"/>
      <c r="N1120" s="217"/>
      <c r="O1120" s="217"/>
      <c r="P1120" s="217"/>
      <c r="Q1120" s="217"/>
      <c r="R1120" s="217"/>
      <c r="S1120" s="217"/>
      <c r="T1120" s="217"/>
      <c r="U1120" s="217"/>
      <c r="V1120" s="217"/>
      <c r="W1120" s="217"/>
    </row>
    <row r="1121" spans="1:23" ht="12.75" customHeight="1" x14ac:dyDescent="0.2">
      <c r="A1121" s="217"/>
      <c r="B1121" s="217"/>
      <c r="C1121" s="217"/>
      <c r="D1121" s="217"/>
      <c r="E1121" s="217"/>
      <c r="F1121" s="217"/>
      <c r="G1121" s="217"/>
      <c r="H1121" s="217"/>
      <c r="I1121" s="234"/>
      <c r="J1121" s="234"/>
      <c r="K1121" s="217"/>
      <c r="L1121" s="217"/>
      <c r="M1121" s="217"/>
      <c r="N1121" s="217"/>
      <c r="O1121" s="217"/>
      <c r="P1121" s="217"/>
      <c r="Q1121" s="217"/>
      <c r="R1121" s="217"/>
      <c r="S1121" s="217"/>
      <c r="T1121" s="217"/>
      <c r="U1121" s="217"/>
      <c r="V1121" s="217"/>
      <c r="W1121" s="217"/>
    </row>
    <row r="1122" spans="1:23" ht="12.75" customHeight="1" x14ac:dyDescent="0.2">
      <c r="A1122" s="217"/>
      <c r="B1122" s="217"/>
      <c r="C1122" s="217"/>
      <c r="D1122" s="217"/>
      <c r="E1122" s="217"/>
      <c r="F1122" s="217"/>
      <c r="G1122" s="217"/>
      <c r="H1122" s="217"/>
      <c r="I1122" s="234"/>
      <c r="J1122" s="234"/>
      <c r="K1122" s="217"/>
      <c r="L1122" s="217"/>
      <c r="M1122" s="217"/>
      <c r="N1122" s="217"/>
      <c r="O1122" s="217"/>
      <c r="P1122" s="217"/>
      <c r="Q1122" s="217"/>
      <c r="R1122" s="217"/>
      <c r="S1122" s="217"/>
      <c r="T1122" s="217"/>
      <c r="U1122" s="217"/>
      <c r="V1122" s="217"/>
      <c r="W1122" s="217"/>
    </row>
    <row r="1123" spans="1:23" ht="12.75" customHeight="1" x14ac:dyDescent="0.2">
      <c r="A1123" s="217"/>
      <c r="B1123" s="217"/>
      <c r="C1123" s="217"/>
      <c r="D1123" s="217"/>
      <c r="E1123" s="217"/>
      <c r="F1123" s="217"/>
      <c r="G1123" s="217"/>
      <c r="H1123" s="217"/>
      <c r="I1123" s="234"/>
      <c r="J1123" s="234"/>
      <c r="K1123" s="217"/>
      <c r="L1123" s="217"/>
      <c r="M1123" s="217"/>
      <c r="N1123" s="217"/>
      <c r="O1123" s="217"/>
      <c r="P1123" s="217"/>
      <c r="Q1123" s="217"/>
      <c r="R1123" s="217"/>
      <c r="S1123" s="217"/>
      <c r="T1123" s="217"/>
      <c r="U1123" s="217"/>
      <c r="V1123" s="217"/>
      <c r="W1123" s="217"/>
    </row>
    <row r="1124" spans="1:23" ht="12.75" customHeight="1" x14ac:dyDescent="0.2">
      <c r="A1124" s="217"/>
      <c r="B1124" s="217"/>
      <c r="C1124" s="217"/>
      <c r="D1124" s="217"/>
      <c r="E1124" s="217"/>
      <c r="F1124" s="217"/>
      <c r="G1124" s="217"/>
      <c r="H1124" s="217"/>
      <c r="I1124" s="234"/>
      <c r="J1124" s="234"/>
      <c r="K1124" s="217"/>
      <c r="L1124" s="217"/>
      <c r="M1124" s="217"/>
      <c r="N1124" s="217"/>
      <c r="O1124" s="217"/>
      <c r="P1124" s="217"/>
      <c r="Q1124" s="217"/>
      <c r="R1124" s="217"/>
      <c r="S1124" s="217"/>
      <c r="T1124" s="217"/>
      <c r="U1124" s="217"/>
      <c r="V1124" s="217"/>
      <c r="W1124" s="217"/>
    </row>
    <row r="1125" spans="1:23" ht="12.75" customHeight="1" x14ac:dyDescent="0.2">
      <c r="A1125" s="217"/>
      <c r="B1125" s="217"/>
      <c r="C1125" s="217"/>
      <c r="D1125" s="217"/>
      <c r="E1125" s="217"/>
      <c r="F1125" s="217"/>
      <c r="G1125" s="217"/>
      <c r="H1125" s="217"/>
      <c r="I1125" s="234"/>
      <c r="J1125" s="234"/>
      <c r="K1125" s="217"/>
      <c r="L1125" s="217"/>
      <c r="M1125" s="217"/>
      <c r="N1125" s="217"/>
      <c r="O1125" s="217"/>
      <c r="P1125" s="217"/>
      <c r="Q1125" s="217"/>
      <c r="R1125" s="217"/>
      <c r="S1125" s="217"/>
      <c r="T1125" s="217"/>
      <c r="U1125" s="217"/>
      <c r="V1125" s="217"/>
      <c r="W1125" s="217"/>
    </row>
    <row r="1126" spans="1:23" ht="12.75" customHeight="1" x14ac:dyDescent="0.2">
      <c r="A1126" s="217"/>
      <c r="B1126" s="217"/>
      <c r="C1126" s="217"/>
      <c r="D1126" s="217"/>
      <c r="E1126" s="217"/>
      <c r="F1126" s="217"/>
      <c r="G1126" s="217"/>
      <c r="H1126" s="217"/>
      <c r="I1126" s="234"/>
      <c r="J1126" s="234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</row>
    <row r="1127" spans="1:23" ht="12.75" customHeight="1" x14ac:dyDescent="0.2">
      <c r="A1127" s="217"/>
      <c r="B1127" s="217"/>
      <c r="C1127" s="217"/>
      <c r="D1127" s="217"/>
      <c r="E1127" s="217"/>
      <c r="F1127" s="217"/>
      <c r="G1127" s="217"/>
      <c r="H1127" s="217"/>
      <c r="I1127" s="234"/>
      <c r="J1127" s="234"/>
      <c r="K1127" s="217"/>
      <c r="L1127" s="217"/>
      <c r="M1127" s="217"/>
      <c r="N1127" s="217"/>
      <c r="O1127" s="217"/>
      <c r="P1127" s="217"/>
      <c r="Q1127" s="217"/>
      <c r="R1127" s="217"/>
      <c r="S1127" s="217"/>
      <c r="T1127" s="217"/>
      <c r="U1127" s="217"/>
      <c r="V1127" s="217"/>
      <c r="W1127" s="217"/>
    </row>
    <row r="1128" spans="1:23" ht="12.75" customHeight="1" x14ac:dyDescent="0.2">
      <c r="A1128" s="217"/>
      <c r="B1128" s="217"/>
      <c r="C1128" s="217"/>
      <c r="D1128" s="217"/>
      <c r="E1128" s="217"/>
      <c r="F1128" s="217"/>
      <c r="G1128" s="217"/>
      <c r="H1128" s="217"/>
      <c r="I1128" s="234"/>
      <c r="J1128" s="234"/>
      <c r="K1128" s="217"/>
      <c r="L1128" s="217"/>
      <c r="M1128" s="217"/>
      <c r="N1128" s="217"/>
      <c r="O1128" s="217"/>
      <c r="P1128" s="217"/>
      <c r="Q1128" s="217"/>
      <c r="R1128" s="217"/>
      <c r="S1128" s="217"/>
      <c r="T1128" s="217"/>
      <c r="U1128" s="217"/>
      <c r="V1128" s="217"/>
      <c r="W1128" s="217"/>
    </row>
    <row r="1129" spans="1:23" ht="12.75" customHeight="1" x14ac:dyDescent="0.2">
      <c r="A1129" s="217"/>
      <c r="B1129" s="217"/>
      <c r="C1129" s="217"/>
      <c r="D1129" s="217"/>
      <c r="E1129" s="217"/>
      <c r="F1129" s="217"/>
      <c r="G1129" s="217"/>
      <c r="H1129" s="217"/>
      <c r="I1129" s="234"/>
      <c r="J1129" s="234"/>
      <c r="K1129" s="217"/>
      <c r="L1129" s="217"/>
      <c r="M1129" s="217"/>
      <c r="N1129" s="217"/>
      <c r="O1129" s="217"/>
      <c r="P1129" s="217"/>
      <c r="Q1129" s="217"/>
      <c r="R1129" s="217"/>
      <c r="S1129" s="217"/>
      <c r="T1129" s="217"/>
      <c r="U1129" s="217"/>
      <c r="V1129" s="217"/>
      <c r="W1129" s="217"/>
    </row>
    <row r="1130" spans="1:23" ht="12.75" customHeight="1" x14ac:dyDescent="0.2">
      <c r="A1130" s="217"/>
      <c r="B1130" s="217"/>
      <c r="C1130" s="217"/>
      <c r="D1130" s="217"/>
      <c r="E1130" s="217"/>
      <c r="F1130" s="217"/>
      <c r="G1130" s="217"/>
      <c r="H1130" s="217"/>
      <c r="I1130" s="234"/>
      <c r="J1130" s="234"/>
      <c r="K1130" s="217"/>
      <c r="L1130" s="217"/>
      <c r="M1130" s="217"/>
      <c r="N1130" s="217"/>
      <c r="O1130" s="217"/>
      <c r="P1130" s="217"/>
      <c r="Q1130" s="217"/>
      <c r="R1130" s="217"/>
      <c r="S1130" s="217"/>
      <c r="T1130" s="217"/>
      <c r="U1130" s="217"/>
      <c r="V1130" s="217"/>
      <c r="W1130" s="217"/>
    </row>
    <row r="1131" spans="1:23" ht="12.75" customHeight="1" x14ac:dyDescent="0.2">
      <c r="A1131" s="217"/>
      <c r="B1131" s="217"/>
      <c r="C1131" s="217"/>
      <c r="D1131" s="217"/>
      <c r="E1131" s="217"/>
      <c r="F1131" s="217"/>
      <c r="G1131" s="217"/>
      <c r="H1131" s="217"/>
      <c r="I1131" s="234"/>
      <c r="J1131" s="234"/>
      <c r="K1131" s="217"/>
      <c r="L1131" s="217"/>
      <c r="M1131" s="217"/>
      <c r="N1131" s="217"/>
      <c r="O1131" s="217"/>
      <c r="P1131" s="217"/>
      <c r="Q1131" s="217"/>
      <c r="R1131" s="217"/>
      <c r="S1131" s="217"/>
      <c r="T1131" s="217"/>
      <c r="U1131" s="217"/>
      <c r="V1131" s="217"/>
      <c r="W1131" s="217"/>
    </row>
    <row r="1132" spans="1:23" ht="12.75" customHeight="1" x14ac:dyDescent="0.2">
      <c r="A1132" s="217"/>
      <c r="B1132" s="217"/>
      <c r="C1132" s="217"/>
      <c r="D1132" s="217"/>
      <c r="E1132" s="217"/>
      <c r="F1132" s="217"/>
      <c r="G1132" s="217"/>
      <c r="H1132" s="217"/>
      <c r="I1132" s="234"/>
      <c r="J1132" s="234"/>
      <c r="K1132" s="217"/>
      <c r="L1132" s="217"/>
      <c r="M1132" s="217"/>
      <c r="N1132" s="217"/>
      <c r="O1132" s="217"/>
      <c r="P1132" s="217"/>
      <c r="Q1132" s="217"/>
      <c r="R1132" s="217"/>
      <c r="S1132" s="217"/>
      <c r="T1132" s="217"/>
      <c r="U1132" s="217"/>
      <c r="V1132" s="217"/>
      <c r="W1132" s="217"/>
    </row>
  </sheetData>
  <mergeCells count="661">
    <mergeCell ref="B224:F224"/>
    <mergeCell ref="K224:N224"/>
    <mergeCell ref="B227:F227"/>
    <mergeCell ref="K227:N227"/>
    <mergeCell ref="P227:V227"/>
    <mergeCell ref="K226:N226"/>
    <mergeCell ref="P226:V226"/>
    <mergeCell ref="B233:F233"/>
    <mergeCell ref="K233:N233"/>
    <mergeCell ref="P233:V233"/>
    <mergeCell ref="B230:F230"/>
    <mergeCell ref="K230:N230"/>
    <mergeCell ref="P230:V230"/>
    <mergeCell ref="B231:F231"/>
    <mergeCell ref="K231:N231"/>
    <mergeCell ref="P231:V231"/>
    <mergeCell ref="B232:F232"/>
    <mergeCell ref="B180:F180"/>
    <mergeCell ref="K180:N180"/>
    <mergeCell ref="P180:V180"/>
    <mergeCell ref="B182:F182"/>
    <mergeCell ref="P224:V224"/>
    <mergeCell ref="B225:F225"/>
    <mergeCell ref="K225:N225"/>
    <mergeCell ref="P225:V225"/>
    <mergeCell ref="B213:F213"/>
    <mergeCell ref="K213:N213"/>
    <mergeCell ref="P213:V213"/>
    <mergeCell ref="B214:F214"/>
    <mergeCell ref="K214:N214"/>
    <mergeCell ref="P214:V214"/>
    <mergeCell ref="B222:F222"/>
    <mergeCell ref="K222:N222"/>
    <mergeCell ref="P222:V222"/>
    <mergeCell ref="B216:F216"/>
    <mergeCell ref="K216:N216"/>
    <mergeCell ref="P216:V216"/>
    <mergeCell ref="B218:F218"/>
    <mergeCell ref="B223:F223"/>
    <mergeCell ref="K223:N223"/>
    <mergeCell ref="P223:V223"/>
    <mergeCell ref="B176:F176"/>
    <mergeCell ref="K176:N176"/>
    <mergeCell ref="P176:V176"/>
    <mergeCell ref="B177:F177"/>
    <mergeCell ref="K177:N177"/>
    <mergeCell ref="P177:V177"/>
    <mergeCell ref="B178:F178"/>
    <mergeCell ref="K178:N178"/>
    <mergeCell ref="B179:F179"/>
    <mergeCell ref="K179:N179"/>
    <mergeCell ref="P179:V179"/>
    <mergeCell ref="B173:F173"/>
    <mergeCell ref="K173:N173"/>
    <mergeCell ref="P173:V173"/>
    <mergeCell ref="B174:F174"/>
    <mergeCell ref="K174:N174"/>
    <mergeCell ref="P174:V174"/>
    <mergeCell ref="B175:F175"/>
    <mergeCell ref="K175:N175"/>
    <mergeCell ref="P175:V175"/>
    <mergeCell ref="B160:F160"/>
    <mergeCell ref="K160:N160"/>
    <mergeCell ref="P160:V160"/>
    <mergeCell ref="B159:F159"/>
    <mergeCell ref="K168:N168"/>
    <mergeCell ref="P168:V168"/>
    <mergeCell ref="K162:N162"/>
    <mergeCell ref="P162:V162"/>
    <mergeCell ref="B163:F163"/>
    <mergeCell ref="K163:N163"/>
    <mergeCell ref="P163:V163"/>
    <mergeCell ref="B164:F164"/>
    <mergeCell ref="K164:N164"/>
    <mergeCell ref="P164:V164"/>
    <mergeCell ref="B166:F166"/>
    <mergeCell ref="K166:N166"/>
    <mergeCell ref="P166:V166"/>
    <mergeCell ref="B167:F167"/>
    <mergeCell ref="K167:N167"/>
    <mergeCell ref="P167:V167"/>
    <mergeCell ref="B168:F168"/>
    <mergeCell ref="K159:N159"/>
    <mergeCell ref="P159:V159"/>
    <mergeCell ref="P161:V161"/>
    <mergeCell ref="B153:F153"/>
    <mergeCell ref="K153:N153"/>
    <mergeCell ref="P153:V153"/>
    <mergeCell ref="B154:F154"/>
    <mergeCell ref="K154:N154"/>
    <mergeCell ref="P154:V154"/>
    <mergeCell ref="B156:F156"/>
    <mergeCell ref="K156:N156"/>
    <mergeCell ref="B158:F158"/>
    <mergeCell ref="K158:N158"/>
    <mergeCell ref="P158:V158"/>
    <mergeCell ref="P156:V156"/>
    <mergeCell ref="B155:F155"/>
    <mergeCell ref="K155:N155"/>
    <mergeCell ref="P155:V155"/>
    <mergeCell ref="B157:F157"/>
    <mergeCell ref="K157:N157"/>
    <mergeCell ref="P157:V157"/>
    <mergeCell ref="B152:F152"/>
    <mergeCell ref="K152:N152"/>
    <mergeCell ref="P152:V152"/>
    <mergeCell ref="B147:F147"/>
    <mergeCell ref="K147:N147"/>
    <mergeCell ref="P147:V147"/>
    <mergeCell ref="B148:F148"/>
    <mergeCell ref="K148:N148"/>
    <mergeCell ref="P148:V148"/>
    <mergeCell ref="B149:F149"/>
    <mergeCell ref="K149:N149"/>
    <mergeCell ref="P149:V149"/>
    <mergeCell ref="B150:F150"/>
    <mergeCell ref="K150:N150"/>
    <mergeCell ref="P150:V150"/>
    <mergeCell ref="B151:F151"/>
    <mergeCell ref="K151:N151"/>
    <mergeCell ref="P151:V151"/>
    <mergeCell ref="P136:V136"/>
    <mergeCell ref="B126:F126"/>
    <mergeCell ref="K126:N126"/>
    <mergeCell ref="P126:V126"/>
    <mergeCell ref="B127:F127"/>
    <mergeCell ref="K127:N127"/>
    <mergeCell ref="P127:V127"/>
    <mergeCell ref="B130:F130"/>
    <mergeCell ref="K130:N130"/>
    <mergeCell ref="P130:V130"/>
    <mergeCell ref="B132:F132"/>
    <mergeCell ref="K132:N132"/>
    <mergeCell ref="P132:V132"/>
    <mergeCell ref="B134:F134"/>
    <mergeCell ref="K134:N134"/>
    <mergeCell ref="P134:V134"/>
    <mergeCell ref="B136:F136"/>
    <mergeCell ref="K136:N136"/>
    <mergeCell ref="B131:F131"/>
    <mergeCell ref="K131:N131"/>
    <mergeCell ref="P131:V131"/>
    <mergeCell ref="K119:N119"/>
    <mergeCell ref="P119:V119"/>
    <mergeCell ref="B114:F114"/>
    <mergeCell ref="K114:N114"/>
    <mergeCell ref="P114:V114"/>
    <mergeCell ref="B115:F115"/>
    <mergeCell ref="K115:N115"/>
    <mergeCell ref="P115:V115"/>
    <mergeCell ref="B116:F116"/>
    <mergeCell ref="K116:N116"/>
    <mergeCell ref="B118:F118"/>
    <mergeCell ref="K118:N118"/>
    <mergeCell ref="P118:V118"/>
    <mergeCell ref="B119:F119"/>
    <mergeCell ref="P116:V116"/>
    <mergeCell ref="B111:F111"/>
    <mergeCell ref="K111:N111"/>
    <mergeCell ref="P111:V111"/>
    <mergeCell ref="B112:F112"/>
    <mergeCell ref="K112:N112"/>
    <mergeCell ref="P112:V112"/>
    <mergeCell ref="B113:F113"/>
    <mergeCell ref="K113:N113"/>
    <mergeCell ref="P113:V113"/>
    <mergeCell ref="B110:F110"/>
    <mergeCell ref="K110:N110"/>
    <mergeCell ref="P110:V110"/>
    <mergeCell ref="B105:F105"/>
    <mergeCell ref="K105:N105"/>
    <mergeCell ref="P105:V105"/>
    <mergeCell ref="B106:F106"/>
    <mergeCell ref="K106:N106"/>
    <mergeCell ref="P106:V106"/>
    <mergeCell ref="B107:F107"/>
    <mergeCell ref="B108:F108"/>
    <mergeCell ref="K108:N108"/>
    <mergeCell ref="P108:V108"/>
    <mergeCell ref="B109:F109"/>
    <mergeCell ref="K109:N109"/>
    <mergeCell ref="P109:V109"/>
    <mergeCell ref="K107:N107"/>
    <mergeCell ref="P107:V107"/>
    <mergeCell ref="B102:F102"/>
    <mergeCell ref="K102:N102"/>
    <mergeCell ref="P102:V102"/>
    <mergeCell ref="B103:F103"/>
    <mergeCell ref="K103:N103"/>
    <mergeCell ref="P103:V103"/>
    <mergeCell ref="B104:F104"/>
    <mergeCell ref="K104:N104"/>
    <mergeCell ref="P104:V104"/>
    <mergeCell ref="B99:F99"/>
    <mergeCell ref="K99:N99"/>
    <mergeCell ref="P99:V99"/>
    <mergeCell ref="B100:F100"/>
    <mergeCell ref="K100:N100"/>
    <mergeCell ref="P100:V100"/>
    <mergeCell ref="B101:F101"/>
    <mergeCell ref="K101:N101"/>
    <mergeCell ref="P101:V101"/>
    <mergeCell ref="B98:F98"/>
    <mergeCell ref="K98:N98"/>
    <mergeCell ref="P98:V98"/>
    <mergeCell ref="P92:V92"/>
    <mergeCell ref="B93:F93"/>
    <mergeCell ref="K93:N93"/>
    <mergeCell ref="P93:V93"/>
    <mergeCell ref="B94:F94"/>
    <mergeCell ref="K94:N94"/>
    <mergeCell ref="P94:V94"/>
    <mergeCell ref="B96:F96"/>
    <mergeCell ref="K96:N96"/>
    <mergeCell ref="P96:V96"/>
    <mergeCell ref="B97:F97"/>
    <mergeCell ref="K97:N97"/>
    <mergeCell ref="P97:V97"/>
    <mergeCell ref="K92:N92"/>
    <mergeCell ref="B73:F73"/>
    <mergeCell ref="K73:N73"/>
    <mergeCell ref="P73:V73"/>
    <mergeCell ref="B74:F74"/>
    <mergeCell ref="K74:N74"/>
    <mergeCell ref="P74:V74"/>
    <mergeCell ref="B76:F76"/>
    <mergeCell ref="K76:N76"/>
    <mergeCell ref="B95:F95"/>
    <mergeCell ref="K95:N95"/>
    <mergeCell ref="P95:V95"/>
    <mergeCell ref="B82:F82"/>
    <mergeCell ref="K82:N82"/>
    <mergeCell ref="P82:V82"/>
    <mergeCell ref="B84:F84"/>
    <mergeCell ref="K84:N84"/>
    <mergeCell ref="P84:V84"/>
    <mergeCell ref="B86:F86"/>
    <mergeCell ref="K90:N90"/>
    <mergeCell ref="P90:V90"/>
    <mergeCell ref="B91:F91"/>
    <mergeCell ref="K91:N91"/>
    <mergeCell ref="P91:V91"/>
    <mergeCell ref="B92:F92"/>
    <mergeCell ref="P72:V72"/>
    <mergeCell ref="B57:F57"/>
    <mergeCell ref="K57:N57"/>
    <mergeCell ref="P57:V57"/>
    <mergeCell ref="B58:F58"/>
    <mergeCell ref="K58:N58"/>
    <mergeCell ref="P58:V58"/>
    <mergeCell ref="B61:F61"/>
    <mergeCell ref="K61:N61"/>
    <mergeCell ref="P61:V61"/>
    <mergeCell ref="P67:V67"/>
    <mergeCell ref="B69:F69"/>
    <mergeCell ref="K69:N69"/>
    <mergeCell ref="P69:V69"/>
    <mergeCell ref="B68:F68"/>
    <mergeCell ref="K68:N68"/>
    <mergeCell ref="P68:V68"/>
    <mergeCell ref="B72:F72"/>
    <mergeCell ref="K72:N72"/>
    <mergeCell ref="B62:F62"/>
    <mergeCell ref="K62:N62"/>
    <mergeCell ref="P62:V62"/>
    <mergeCell ref="B63:F63"/>
    <mergeCell ref="K63:N63"/>
    <mergeCell ref="B51:F51"/>
    <mergeCell ref="K51:N51"/>
    <mergeCell ref="P51:V51"/>
    <mergeCell ref="B41:F41"/>
    <mergeCell ref="K41:N41"/>
    <mergeCell ref="P41:V41"/>
    <mergeCell ref="B42:F42"/>
    <mergeCell ref="K42:N42"/>
    <mergeCell ref="P42:V42"/>
    <mergeCell ref="B43:F43"/>
    <mergeCell ref="B44:F44"/>
    <mergeCell ref="K44:N44"/>
    <mergeCell ref="P44:V44"/>
    <mergeCell ref="B49:F49"/>
    <mergeCell ref="K49:N49"/>
    <mergeCell ref="P49:V49"/>
    <mergeCell ref="K47:N47"/>
    <mergeCell ref="P47:V47"/>
    <mergeCell ref="K43:N43"/>
    <mergeCell ref="P43:V43"/>
    <mergeCell ref="B38:F38"/>
    <mergeCell ref="K38:N38"/>
    <mergeCell ref="P38:V38"/>
    <mergeCell ref="B39:F39"/>
    <mergeCell ref="K39:N39"/>
    <mergeCell ref="P39:V39"/>
    <mergeCell ref="B40:F40"/>
    <mergeCell ref="K40:N40"/>
    <mergeCell ref="P40:V40"/>
    <mergeCell ref="B35:F35"/>
    <mergeCell ref="K35:N35"/>
    <mergeCell ref="P35:V35"/>
    <mergeCell ref="B36:F36"/>
    <mergeCell ref="K36:N36"/>
    <mergeCell ref="P36:V36"/>
    <mergeCell ref="B37:F37"/>
    <mergeCell ref="K37:N37"/>
    <mergeCell ref="P37:V37"/>
    <mergeCell ref="K34:N34"/>
    <mergeCell ref="P34:V34"/>
    <mergeCell ref="B27:F27"/>
    <mergeCell ref="K27:N27"/>
    <mergeCell ref="P27:V27"/>
    <mergeCell ref="B28:F28"/>
    <mergeCell ref="K28:N28"/>
    <mergeCell ref="P28:V28"/>
    <mergeCell ref="B29:F29"/>
    <mergeCell ref="B31:F31"/>
    <mergeCell ref="K31:N31"/>
    <mergeCell ref="P31:V31"/>
    <mergeCell ref="B33:F33"/>
    <mergeCell ref="K33:N33"/>
    <mergeCell ref="P33:V33"/>
    <mergeCell ref="P32:V32"/>
    <mergeCell ref="K29:N29"/>
    <mergeCell ref="P29:V29"/>
    <mergeCell ref="B34:F34"/>
    <mergeCell ref="P26:V26"/>
    <mergeCell ref="B21:F21"/>
    <mergeCell ref="K21:N21"/>
    <mergeCell ref="P21:V21"/>
    <mergeCell ref="B22:F22"/>
    <mergeCell ref="K22:N22"/>
    <mergeCell ref="P22:V22"/>
    <mergeCell ref="B23:F23"/>
    <mergeCell ref="K23:N23"/>
    <mergeCell ref="P23:V23"/>
    <mergeCell ref="B24:F24"/>
    <mergeCell ref="K24:N24"/>
    <mergeCell ref="P24:V24"/>
    <mergeCell ref="B25:F25"/>
    <mergeCell ref="K25:N25"/>
    <mergeCell ref="P25:V25"/>
    <mergeCell ref="B26:F26"/>
    <mergeCell ref="K26:N26"/>
    <mergeCell ref="K89:N89"/>
    <mergeCell ref="P89:V89"/>
    <mergeCell ref="B90:F90"/>
    <mergeCell ref="B140:F140"/>
    <mergeCell ref="B133:F133"/>
    <mergeCell ref="K133:N133"/>
    <mergeCell ref="P133:V133"/>
    <mergeCell ref="B135:F135"/>
    <mergeCell ref="K135:N135"/>
    <mergeCell ref="P135:V135"/>
    <mergeCell ref="B137:F137"/>
    <mergeCell ref="K137:N137"/>
    <mergeCell ref="P137:V137"/>
    <mergeCell ref="B117:F117"/>
    <mergeCell ref="K117:N117"/>
    <mergeCell ref="P117:V117"/>
    <mergeCell ref="B89:F89"/>
    <mergeCell ref="K139:N139"/>
    <mergeCell ref="P139:V139"/>
    <mergeCell ref="B139:F139"/>
    <mergeCell ref="K128:N128"/>
    <mergeCell ref="P128:V128"/>
    <mergeCell ref="B120:F120"/>
    <mergeCell ref="K120:N120"/>
    <mergeCell ref="B88:F88"/>
    <mergeCell ref="K88:N88"/>
    <mergeCell ref="P88:V88"/>
    <mergeCell ref="B83:F83"/>
    <mergeCell ref="K83:N83"/>
    <mergeCell ref="P83:V83"/>
    <mergeCell ref="B85:F85"/>
    <mergeCell ref="K85:N85"/>
    <mergeCell ref="P85:V85"/>
    <mergeCell ref="K86:N86"/>
    <mergeCell ref="P86:V86"/>
    <mergeCell ref="P75:V75"/>
    <mergeCell ref="B77:F77"/>
    <mergeCell ref="K77:N77"/>
    <mergeCell ref="P77:V77"/>
    <mergeCell ref="B78:F78"/>
    <mergeCell ref="B87:F87"/>
    <mergeCell ref="K87:N87"/>
    <mergeCell ref="P87:V87"/>
    <mergeCell ref="P76:V76"/>
    <mergeCell ref="B15:F15"/>
    <mergeCell ref="K15:N15"/>
    <mergeCell ref="P15:V15"/>
    <mergeCell ref="B30:F30"/>
    <mergeCell ref="K30:N30"/>
    <mergeCell ref="P30:V30"/>
    <mergeCell ref="B32:F32"/>
    <mergeCell ref="B226:F226"/>
    <mergeCell ref="B229:F229"/>
    <mergeCell ref="K229:N229"/>
    <mergeCell ref="P229:V229"/>
    <mergeCell ref="B228:F228"/>
    <mergeCell ref="K228:N228"/>
    <mergeCell ref="P228:V228"/>
    <mergeCell ref="B55:F55"/>
    <mergeCell ref="K55:N55"/>
    <mergeCell ref="P55:V55"/>
    <mergeCell ref="B56:F56"/>
    <mergeCell ref="K56:N56"/>
    <mergeCell ref="P56:V56"/>
    <mergeCell ref="B53:F53"/>
    <mergeCell ref="K53:N53"/>
    <mergeCell ref="P53:V53"/>
    <mergeCell ref="B54:F54"/>
    <mergeCell ref="P52:V52"/>
    <mergeCell ref="B46:F46"/>
    <mergeCell ref="K46:N46"/>
    <mergeCell ref="P46:V46"/>
    <mergeCell ref="B48:F48"/>
    <mergeCell ref="K48:N48"/>
    <mergeCell ref="P48:V48"/>
    <mergeCell ref="B47:F47"/>
    <mergeCell ref="K232:N232"/>
    <mergeCell ref="P232:V232"/>
    <mergeCell ref="K54:N54"/>
    <mergeCell ref="P54:V54"/>
    <mergeCell ref="B71:F71"/>
    <mergeCell ref="K71:N71"/>
    <mergeCell ref="P71:V71"/>
    <mergeCell ref="B66:F66"/>
    <mergeCell ref="K66:N66"/>
    <mergeCell ref="B50:F50"/>
    <mergeCell ref="K50:N50"/>
    <mergeCell ref="P50:V50"/>
    <mergeCell ref="B52:F52"/>
    <mergeCell ref="K52:N52"/>
    <mergeCell ref="K78:N78"/>
    <mergeCell ref="P78:V78"/>
    <mergeCell ref="B210:F210"/>
    <mergeCell ref="K210:N210"/>
    <mergeCell ref="K218:N218"/>
    <mergeCell ref="P218:V218"/>
    <mergeCell ref="B217:F217"/>
    <mergeCell ref="B219:F219"/>
    <mergeCell ref="K219:N219"/>
    <mergeCell ref="P219:V219"/>
    <mergeCell ref="B221:F221"/>
    <mergeCell ref="K221:N221"/>
    <mergeCell ref="P221:V221"/>
    <mergeCell ref="B220:F220"/>
    <mergeCell ref="K220:N220"/>
    <mergeCell ref="P220:V220"/>
    <mergeCell ref="K217:N217"/>
    <mergeCell ref="P217:V217"/>
    <mergeCell ref="B215:F215"/>
    <mergeCell ref="K215:N215"/>
    <mergeCell ref="P215:V215"/>
    <mergeCell ref="B211:F211"/>
    <mergeCell ref="K211:N211"/>
    <mergeCell ref="P211:V211"/>
    <mergeCell ref="B212:F212"/>
    <mergeCell ref="K212:N212"/>
    <mergeCell ref="P212:V212"/>
    <mergeCell ref="P210:V210"/>
    <mergeCell ref="P207:V207"/>
    <mergeCell ref="B208:F208"/>
    <mergeCell ref="P200:V200"/>
    <mergeCell ref="K202:N202"/>
    <mergeCell ref="P202:V202"/>
    <mergeCell ref="B204:F204"/>
    <mergeCell ref="K204:N204"/>
    <mergeCell ref="P204:V204"/>
    <mergeCell ref="P201:V201"/>
    <mergeCell ref="B202:F202"/>
    <mergeCell ref="B205:F205"/>
    <mergeCell ref="K205:N205"/>
    <mergeCell ref="P205:V205"/>
    <mergeCell ref="B209:F209"/>
    <mergeCell ref="K209:N209"/>
    <mergeCell ref="P209:V209"/>
    <mergeCell ref="B207:F207"/>
    <mergeCell ref="K207:N207"/>
    <mergeCell ref="B206:F206"/>
    <mergeCell ref="K206:N206"/>
    <mergeCell ref="P206:V206"/>
    <mergeCell ref="K208:N208"/>
    <mergeCell ref="P208:V208"/>
    <mergeCell ref="B199:F199"/>
    <mergeCell ref="K199:N199"/>
    <mergeCell ref="P199:V199"/>
    <mergeCell ref="B203:F203"/>
    <mergeCell ref="K203:N203"/>
    <mergeCell ref="P203:V203"/>
    <mergeCell ref="B201:F201"/>
    <mergeCell ref="K201:N201"/>
    <mergeCell ref="B200:F200"/>
    <mergeCell ref="K200:N200"/>
    <mergeCell ref="B191:F191"/>
    <mergeCell ref="K191:N191"/>
    <mergeCell ref="P191:V191"/>
    <mergeCell ref="B197:F197"/>
    <mergeCell ref="K197:N197"/>
    <mergeCell ref="P197:V197"/>
    <mergeCell ref="B193:F193"/>
    <mergeCell ref="K193:N193"/>
    <mergeCell ref="B192:F192"/>
    <mergeCell ref="K192:N192"/>
    <mergeCell ref="B196:F196"/>
    <mergeCell ref="K196:N196"/>
    <mergeCell ref="P196:V196"/>
    <mergeCell ref="B198:F198"/>
    <mergeCell ref="K198:N198"/>
    <mergeCell ref="P198:V198"/>
    <mergeCell ref="P192:V192"/>
    <mergeCell ref="K194:N194"/>
    <mergeCell ref="P194:V194"/>
    <mergeCell ref="B195:F195"/>
    <mergeCell ref="K195:N195"/>
    <mergeCell ref="P195:V195"/>
    <mergeCell ref="P193:V193"/>
    <mergeCell ref="B194:F194"/>
    <mergeCell ref="P171:V171"/>
    <mergeCell ref="B161:F161"/>
    <mergeCell ref="K161:N161"/>
    <mergeCell ref="B190:F190"/>
    <mergeCell ref="K190:N190"/>
    <mergeCell ref="P190:V190"/>
    <mergeCell ref="P188:V188"/>
    <mergeCell ref="B181:F181"/>
    <mergeCell ref="K181:N181"/>
    <mergeCell ref="P181:V181"/>
    <mergeCell ref="B184:F184"/>
    <mergeCell ref="K184:N184"/>
    <mergeCell ref="P184:V184"/>
    <mergeCell ref="B187:F187"/>
    <mergeCell ref="K187:N187"/>
    <mergeCell ref="P187:V187"/>
    <mergeCell ref="B189:F189"/>
    <mergeCell ref="K189:N189"/>
    <mergeCell ref="P189:V189"/>
    <mergeCell ref="B188:F188"/>
    <mergeCell ref="K188:N188"/>
    <mergeCell ref="K182:N182"/>
    <mergeCell ref="P182:V182"/>
    <mergeCell ref="P178:V178"/>
    <mergeCell ref="B125:F125"/>
    <mergeCell ref="K125:N125"/>
    <mergeCell ref="P125:V125"/>
    <mergeCell ref="B121:F121"/>
    <mergeCell ref="K121:N121"/>
    <mergeCell ref="P121:V121"/>
    <mergeCell ref="B129:F129"/>
    <mergeCell ref="K129:N129"/>
    <mergeCell ref="P129:V129"/>
    <mergeCell ref="B128:F128"/>
    <mergeCell ref="B123:F123"/>
    <mergeCell ref="K123:N123"/>
    <mergeCell ref="P123:V123"/>
    <mergeCell ref="B124:F124"/>
    <mergeCell ref="K124:N124"/>
    <mergeCell ref="P124:V124"/>
    <mergeCell ref="B162:F162"/>
    <mergeCell ref="B186:F186"/>
    <mergeCell ref="K186:N186"/>
    <mergeCell ref="P186:V186"/>
    <mergeCell ref="B185:F185"/>
    <mergeCell ref="K185:N185"/>
    <mergeCell ref="P185:V185"/>
    <mergeCell ref="B165:F165"/>
    <mergeCell ref="K165:N165"/>
    <mergeCell ref="P165:V165"/>
    <mergeCell ref="B172:F172"/>
    <mergeCell ref="K172:N172"/>
    <mergeCell ref="P172:V172"/>
    <mergeCell ref="B169:F169"/>
    <mergeCell ref="K169:N169"/>
    <mergeCell ref="P169:V169"/>
    <mergeCell ref="B170:F170"/>
    <mergeCell ref="K170:N170"/>
    <mergeCell ref="P170:V170"/>
    <mergeCell ref="B171:F171"/>
    <mergeCell ref="B183:F183"/>
    <mergeCell ref="K183:N183"/>
    <mergeCell ref="P183:V183"/>
    <mergeCell ref="K171:N171"/>
    <mergeCell ref="B141:F141"/>
    <mergeCell ref="K141:N141"/>
    <mergeCell ref="P141:V141"/>
    <mergeCell ref="K143:N143"/>
    <mergeCell ref="P143:V143"/>
    <mergeCell ref="P146:V146"/>
    <mergeCell ref="B138:F138"/>
    <mergeCell ref="K138:N138"/>
    <mergeCell ref="P138:V138"/>
    <mergeCell ref="K140:N140"/>
    <mergeCell ref="P140:V140"/>
    <mergeCell ref="B142:F142"/>
    <mergeCell ref="K142:N142"/>
    <mergeCell ref="P142:V142"/>
    <mergeCell ref="B143:F143"/>
    <mergeCell ref="B144:F144"/>
    <mergeCell ref="K144:N144"/>
    <mergeCell ref="P144:V144"/>
    <mergeCell ref="B145:F145"/>
    <mergeCell ref="K145:N145"/>
    <mergeCell ref="P145:V145"/>
    <mergeCell ref="B146:F146"/>
    <mergeCell ref="K146:N146"/>
    <mergeCell ref="P63:V63"/>
    <mergeCell ref="K122:N122"/>
    <mergeCell ref="P122:V122"/>
    <mergeCell ref="B59:F59"/>
    <mergeCell ref="K59:N59"/>
    <mergeCell ref="P59:V59"/>
    <mergeCell ref="B70:F70"/>
    <mergeCell ref="K70:N70"/>
    <mergeCell ref="P70:V70"/>
    <mergeCell ref="B60:F60"/>
    <mergeCell ref="K60:N60"/>
    <mergeCell ref="B80:F80"/>
    <mergeCell ref="K80:N80"/>
    <mergeCell ref="P80:V80"/>
    <mergeCell ref="B79:F79"/>
    <mergeCell ref="K79:N79"/>
    <mergeCell ref="P79:V79"/>
    <mergeCell ref="B81:F81"/>
    <mergeCell ref="K81:N81"/>
    <mergeCell ref="P120:V120"/>
    <mergeCell ref="B122:F122"/>
    <mergeCell ref="P81:V81"/>
    <mergeCell ref="B75:F75"/>
    <mergeCell ref="K75:N75"/>
    <mergeCell ref="B16:F16"/>
    <mergeCell ref="K16:N16"/>
    <mergeCell ref="P16:V16"/>
    <mergeCell ref="B17:F17"/>
    <mergeCell ref="K17:N17"/>
    <mergeCell ref="P17:V17"/>
    <mergeCell ref="B67:F67"/>
    <mergeCell ref="K67:N67"/>
    <mergeCell ref="F8:O8"/>
    <mergeCell ref="B14:F14"/>
    <mergeCell ref="K14:N14"/>
    <mergeCell ref="P14:V14"/>
    <mergeCell ref="B45:F45"/>
    <mergeCell ref="K45:N45"/>
    <mergeCell ref="P45:V45"/>
    <mergeCell ref="K32:N32"/>
    <mergeCell ref="B65:F65"/>
    <mergeCell ref="K65:N65"/>
    <mergeCell ref="P65:V65"/>
    <mergeCell ref="K64:N64"/>
    <mergeCell ref="P64:V64"/>
    <mergeCell ref="P66:V66"/>
    <mergeCell ref="P60:V60"/>
    <mergeCell ref="B64:F64"/>
    <mergeCell ref="B20:F20"/>
    <mergeCell ref="K20:N20"/>
    <mergeCell ref="P20:V20"/>
    <mergeCell ref="B18:F18"/>
    <mergeCell ref="K18:N18"/>
    <mergeCell ref="P18:V18"/>
    <mergeCell ref="B19:F19"/>
    <mergeCell ref="K19:N19"/>
    <mergeCell ref="P19:V19"/>
  </mergeCells>
  <pageMargins left="0.98425196850393704" right="0.59055118110236227" top="0.59055118110236227" bottom="0.59055118110236227" header="0.51181102362204722" footer="0.51181102362204722"/>
  <pageSetup paperSize="9" scale="94" fitToHeight="0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944"/>
  <sheetViews>
    <sheetView showGridLines="0" topLeftCell="A4" workbookViewId="0">
      <selection activeCell="N1" sqref="N1:N6"/>
    </sheetView>
  </sheetViews>
  <sheetFormatPr defaultColWidth="9.140625" defaultRowHeight="12.75" x14ac:dyDescent="0.2"/>
  <cols>
    <col min="1" max="1" width="1.7109375" style="190" customWidth="1"/>
    <col min="2" max="5" width="0" style="190" hidden="1" customWidth="1"/>
    <col min="6" max="6" width="44" style="190" customWidth="1"/>
    <col min="7" max="7" width="9.7109375" style="190" customWidth="1"/>
    <col min="8" max="10" width="5.7109375" style="190" customWidth="1"/>
    <col min="11" max="12" width="0" style="190" hidden="1" customWidth="1"/>
    <col min="13" max="13" width="12.85546875" style="190" customWidth="1"/>
    <col min="14" max="14" width="12.5703125" style="190" customWidth="1"/>
    <col min="15" max="20" width="0" style="190" hidden="1" customWidth="1"/>
    <col min="21" max="256" width="9.140625" style="190" customWidth="1"/>
    <col min="257" max="16384" width="9.140625" style="190"/>
  </cols>
  <sheetData>
    <row r="1" spans="1:20" ht="12.75" customHeight="1" x14ac:dyDescent="0.2">
      <c r="A1" s="198"/>
      <c r="B1" s="198"/>
      <c r="C1" s="198"/>
      <c r="D1" s="191"/>
      <c r="E1" s="191"/>
      <c r="F1" s="232"/>
      <c r="G1" s="193"/>
      <c r="H1" s="232"/>
      <c r="I1" s="232"/>
      <c r="J1" s="193"/>
      <c r="K1" s="232"/>
      <c r="L1" s="222"/>
      <c r="M1" s="232"/>
      <c r="N1" s="272" t="s">
        <v>694</v>
      </c>
      <c r="O1" s="191"/>
      <c r="P1" s="191"/>
      <c r="Q1" s="191"/>
      <c r="R1" s="191"/>
      <c r="S1" s="191"/>
      <c r="T1" s="191"/>
    </row>
    <row r="2" spans="1:20" ht="12.75" customHeight="1" x14ac:dyDescent="0.2">
      <c r="A2" s="271"/>
      <c r="B2" s="214"/>
      <c r="C2" s="214"/>
      <c r="D2" s="191"/>
      <c r="E2" s="191"/>
      <c r="F2" s="232"/>
      <c r="G2" s="227"/>
      <c r="H2" s="227"/>
      <c r="I2" s="232"/>
      <c r="J2" s="226"/>
      <c r="K2" s="227"/>
      <c r="L2" s="226"/>
      <c r="M2" s="232"/>
      <c r="N2" s="273" t="s">
        <v>167</v>
      </c>
      <c r="O2" s="191"/>
      <c r="P2" s="191"/>
      <c r="Q2" s="191"/>
      <c r="R2" s="191"/>
      <c r="S2" s="191"/>
      <c r="T2" s="191"/>
    </row>
    <row r="3" spans="1:20" ht="14.25" customHeight="1" x14ac:dyDescent="0.2">
      <c r="A3" s="219"/>
      <c r="B3" s="219"/>
      <c r="C3" s="219"/>
      <c r="D3" s="219"/>
      <c r="E3" s="219"/>
      <c r="F3" s="219"/>
      <c r="G3" s="227"/>
      <c r="H3" s="227"/>
      <c r="I3" s="219"/>
      <c r="J3" s="227"/>
      <c r="K3" s="227"/>
      <c r="L3" s="226"/>
      <c r="M3" s="232"/>
      <c r="N3" s="274" t="s">
        <v>143</v>
      </c>
      <c r="O3" s="191"/>
      <c r="P3" s="191"/>
      <c r="Q3" s="191"/>
      <c r="R3" s="191"/>
      <c r="S3" s="191"/>
      <c r="T3" s="191"/>
    </row>
    <row r="4" spans="1:20" ht="12.75" customHeight="1" x14ac:dyDescent="0.2">
      <c r="A4" s="219"/>
      <c r="B4" s="219"/>
      <c r="C4" s="219"/>
      <c r="D4" s="219"/>
      <c r="E4" s="219"/>
      <c r="F4" s="219"/>
      <c r="G4" s="227"/>
      <c r="H4" s="227"/>
      <c r="I4" s="219"/>
      <c r="J4" s="227"/>
      <c r="K4" s="227"/>
      <c r="L4" s="226"/>
      <c r="M4" s="232"/>
      <c r="N4" s="274" t="s">
        <v>77</v>
      </c>
      <c r="O4" s="191"/>
      <c r="P4" s="191"/>
      <c r="Q4" s="191"/>
      <c r="R4" s="191"/>
      <c r="S4" s="191"/>
      <c r="T4" s="191"/>
    </row>
    <row r="5" spans="1:20" ht="13.5" customHeight="1" x14ac:dyDescent="0.2">
      <c r="A5" s="219"/>
      <c r="B5" s="219"/>
      <c r="C5" s="219"/>
      <c r="D5" s="219"/>
      <c r="E5" s="219"/>
      <c r="F5" s="227"/>
      <c r="G5" s="227"/>
      <c r="H5" s="227"/>
      <c r="I5" s="227"/>
      <c r="J5" s="227"/>
      <c r="K5" s="227"/>
      <c r="L5" s="226"/>
      <c r="M5" s="232"/>
      <c r="N5" s="275" t="s">
        <v>44</v>
      </c>
      <c r="O5" s="191"/>
      <c r="P5" s="191"/>
      <c r="Q5" s="191"/>
      <c r="R5" s="191"/>
      <c r="S5" s="191"/>
      <c r="T5" s="191"/>
    </row>
    <row r="6" spans="1:20" ht="12.75" customHeight="1" x14ac:dyDescent="0.2">
      <c r="A6" s="191"/>
      <c r="B6" s="191"/>
      <c r="C6" s="191"/>
      <c r="D6" s="191"/>
      <c r="E6" s="191"/>
      <c r="F6" s="222"/>
      <c r="G6" s="222"/>
      <c r="H6" s="222"/>
      <c r="I6" s="222"/>
      <c r="J6" s="222"/>
      <c r="K6" s="222"/>
      <c r="L6" s="222"/>
      <c r="M6" s="232"/>
      <c r="N6" s="272" t="s">
        <v>700</v>
      </c>
      <c r="O6" s="191"/>
      <c r="P6" s="191"/>
      <c r="Q6" s="191"/>
      <c r="R6" s="191"/>
      <c r="S6" s="191"/>
      <c r="T6" s="191"/>
    </row>
    <row r="7" spans="1:20" ht="12.75" customHeight="1" x14ac:dyDescent="0.2">
      <c r="A7" s="191"/>
      <c r="B7" s="191"/>
      <c r="C7" s="191"/>
      <c r="D7" s="191"/>
      <c r="E7" s="191"/>
      <c r="F7" s="232"/>
      <c r="G7" s="232"/>
      <c r="H7" s="232"/>
      <c r="I7" s="232"/>
      <c r="J7" s="232"/>
      <c r="K7" s="232"/>
      <c r="L7" s="232"/>
      <c r="M7" s="232"/>
      <c r="N7" s="232"/>
      <c r="O7" s="191"/>
      <c r="P7" s="191"/>
      <c r="Q7" s="191"/>
      <c r="R7" s="191"/>
      <c r="S7" s="191"/>
      <c r="T7" s="191"/>
    </row>
    <row r="8" spans="1:20" ht="84.75" customHeight="1" x14ac:dyDescent="0.2">
      <c r="A8" s="225"/>
      <c r="B8" s="224"/>
      <c r="C8" s="224"/>
      <c r="D8" s="224"/>
      <c r="E8" s="224"/>
      <c r="F8" s="310" t="s">
        <v>792</v>
      </c>
      <c r="G8" s="310"/>
      <c r="H8" s="310"/>
      <c r="I8" s="310"/>
      <c r="J8" s="310"/>
      <c r="K8" s="310"/>
      <c r="L8" s="310"/>
      <c r="M8" s="310"/>
      <c r="N8" s="310"/>
      <c r="O8" s="191"/>
      <c r="P8" s="191"/>
      <c r="Q8" s="191"/>
      <c r="R8" s="191"/>
      <c r="S8" s="191"/>
      <c r="T8" s="191"/>
    </row>
    <row r="9" spans="1:20" ht="14.25" customHeight="1" x14ac:dyDescent="0.2">
      <c r="A9" s="225"/>
      <c r="B9" s="224"/>
      <c r="C9" s="224"/>
      <c r="D9" s="224"/>
      <c r="E9" s="224"/>
      <c r="F9" s="219"/>
      <c r="G9" s="219"/>
      <c r="H9" s="219"/>
      <c r="I9" s="219"/>
      <c r="J9" s="219"/>
      <c r="K9" s="219"/>
      <c r="L9" s="219"/>
      <c r="M9" s="232"/>
      <c r="N9" s="231" t="s">
        <v>36</v>
      </c>
      <c r="O9" s="191"/>
      <c r="P9" s="191"/>
      <c r="Q9" s="191"/>
      <c r="R9" s="191"/>
      <c r="S9" s="191"/>
      <c r="T9" s="191"/>
    </row>
    <row r="10" spans="1:20" ht="12.75" customHeight="1" x14ac:dyDescent="0.2">
      <c r="A10" s="219"/>
      <c r="B10" s="219"/>
      <c r="C10" s="219"/>
      <c r="D10" s="219"/>
      <c r="E10" s="219"/>
      <c r="F10" s="219"/>
      <c r="G10" s="218"/>
      <c r="H10" s="218"/>
      <c r="I10" s="218"/>
      <c r="J10" s="218"/>
      <c r="K10" s="218"/>
      <c r="L10" s="215"/>
      <c r="M10" s="215"/>
      <c r="N10" s="215"/>
      <c r="O10" s="213"/>
      <c r="P10" s="214" t="s">
        <v>668</v>
      </c>
      <c r="Q10" s="214"/>
      <c r="R10" s="193"/>
      <c r="S10" s="213"/>
      <c r="T10" s="191"/>
    </row>
    <row r="11" spans="1:20" ht="66" customHeight="1" x14ac:dyDescent="0.2">
      <c r="A11" s="198"/>
      <c r="B11" s="211"/>
      <c r="C11" s="211"/>
      <c r="D11" s="211" t="s">
        <v>665</v>
      </c>
      <c r="E11" s="211" t="s">
        <v>664</v>
      </c>
      <c r="F11" s="212" t="s">
        <v>4</v>
      </c>
      <c r="G11" s="212" t="s">
        <v>661</v>
      </c>
      <c r="H11" s="212" t="s">
        <v>660</v>
      </c>
      <c r="I11" s="212" t="s">
        <v>663</v>
      </c>
      <c r="J11" s="212" t="s">
        <v>662</v>
      </c>
      <c r="K11" s="212" t="s">
        <v>659</v>
      </c>
      <c r="L11" s="212" t="s">
        <v>785</v>
      </c>
      <c r="M11" s="212" t="s">
        <v>683</v>
      </c>
      <c r="N11" s="212" t="s">
        <v>791</v>
      </c>
      <c r="O11" s="211"/>
      <c r="P11" s="211" t="s">
        <v>656</v>
      </c>
      <c r="Q11" s="211" t="s">
        <v>655</v>
      </c>
      <c r="R11" s="211" t="s">
        <v>654</v>
      </c>
      <c r="S11" s="211" t="s">
        <v>653</v>
      </c>
      <c r="T11" s="198"/>
    </row>
    <row r="12" spans="1:20" ht="12.75" customHeight="1" x14ac:dyDescent="0.2">
      <c r="A12" s="198"/>
      <c r="B12" s="209"/>
      <c r="C12" s="209"/>
      <c r="D12" s="209"/>
      <c r="E12" s="209"/>
      <c r="F12" s="210">
        <v>1</v>
      </c>
      <c r="G12" s="210">
        <v>2</v>
      </c>
      <c r="H12" s="210">
        <v>3</v>
      </c>
      <c r="I12" s="210">
        <v>4</v>
      </c>
      <c r="J12" s="210">
        <v>5</v>
      </c>
      <c r="K12" s="210">
        <v>7</v>
      </c>
      <c r="L12" s="210">
        <v>6</v>
      </c>
      <c r="M12" s="210">
        <v>6</v>
      </c>
      <c r="N12" s="210">
        <v>7</v>
      </c>
      <c r="O12" s="209"/>
      <c r="P12" s="209">
        <v>9</v>
      </c>
      <c r="Q12" s="209">
        <v>10</v>
      </c>
      <c r="R12" s="209">
        <v>11</v>
      </c>
      <c r="S12" s="209">
        <v>12</v>
      </c>
      <c r="T12" s="198"/>
    </row>
    <row r="13" spans="1:20" ht="12" customHeight="1" x14ac:dyDescent="0.2">
      <c r="A13" s="193"/>
      <c r="B13" s="260"/>
      <c r="C13" s="260"/>
      <c r="D13" s="235"/>
      <c r="E13" s="235"/>
      <c r="F13" s="206" t="s">
        <v>652</v>
      </c>
      <c r="G13" s="195"/>
      <c r="H13" s="194"/>
      <c r="I13" s="196"/>
      <c r="J13" s="196"/>
      <c r="K13" s="196"/>
      <c r="L13" s="202">
        <v>0</v>
      </c>
      <c r="M13" s="230">
        <v>1353285</v>
      </c>
      <c r="N13" s="230">
        <v>1410357</v>
      </c>
      <c r="O13" s="259"/>
      <c r="P13" s="229"/>
      <c r="Q13" s="229"/>
      <c r="R13" s="229"/>
      <c r="S13" s="229"/>
      <c r="T13" s="193"/>
    </row>
    <row r="14" spans="1:20" ht="21.75" customHeight="1" x14ac:dyDescent="0.2">
      <c r="A14" s="191"/>
      <c r="B14" s="315" t="s">
        <v>268</v>
      </c>
      <c r="C14" s="315"/>
      <c r="D14" s="315"/>
      <c r="E14" s="315"/>
      <c r="F14" s="315"/>
      <c r="G14" s="195" t="s">
        <v>267</v>
      </c>
      <c r="H14" s="194">
        <v>0</v>
      </c>
      <c r="I14" s="196">
        <v>0</v>
      </c>
      <c r="J14" s="196">
        <v>0</v>
      </c>
      <c r="K14" s="308"/>
      <c r="L14" s="308"/>
      <c r="M14" s="229">
        <v>81218</v>
      </c>
      <c r="N14" s="229">
        <v>85003</v>
      </c>
      <c r="O14" s="311"/>
      <c r="P14" s="311"/>
      <c r="Q14" s="311"/>
      <c r="R14" s="311"/>
      <c r="S14" s="311"/>
      <c r="T14" s="191"/>
    </row>
    <row r="15" spans="1:20" ht="21.75" customHeight="1" x14ac:dyDescent="0.2">
      <c r="A15" s="191"/>
      <c r="B15" s="315" t="s">
        <v>691</v>
      </c>
      <c r="C15" s="315"/>
      <c r="D15" s="315"/>
      <c r="E15" s="315"/>
      <c r="F15" s="315"/>
      <c r="G15" s="195" t="s">
        <v>287</v>
      </c>
      <c r="H15" s="194">
        <v>0</v>
      </c>
      <c r="I15" s="196">
        <v>0</v>
      </c>
      <c r="J15" s="196">
        <v>0</v>
      </c>
      <c r="K15" s="308"/>
      <c r="L15" s="308"/>
      <c r="M15" s="229">
        <v>74784</v>
      </c>
      <c r="N15" s="229">
        <v>78493</v>
      </c>
      <c r="O15" s="311"/>
      <c r="P15" s="311"/>
      <c r="Q15" s="311"/>
      <c r="R15" s="311"/>
      <c r="S15" s="311"/>
      <c r="T15" s="191"/>
    </row>
    <row r="16" spans="1:20" ht="21.75" customHeight="1" x14ac:dyDescent="0.2">
      <c r="A16" s="191"/>
      <c r="B16" s="315" t="s">
        <v>41</v>
      </c>
      <c r="C16" s="315"/>
      <c r="D16" s="315"/>
      <c r="E16" s="315"/>
      <c r="F16" s="315"/>
      <c r="G16" s="195" t="s">
        <v>326</v>
      </c>
      <c r="H16" s="194" t="s">
        <v>218</v>
      </c>
      <c r="I16" s="196">
        <v>10</v>
      </c>
      <c r="J16" s="196">
        <v>3</v>
      </c>
      <c r="K16" s="308"/>
      <c r="L16" s="308"/>
      <c r="M16" s="229">
        <v>126</v>
      </c>
      <c r="N16" s="229">
        <v>126</v>
      </c>
      <c r="O16" s="311"/>
      <c r="P16" s="311"/>
      <c r="Q16" s="311"/>
      <c r="R16" s="311"/>
      <c r="S16" s="311"/>
      <c r="T16" s="191"/>
    </row>
    <row r="17" spans="1:20" ht="21.75" customHeight="1" x14ac:dyDescent="0.2">
      <c r="A17" s="191"/>
      <c r="B17" s="315" t="s">
        <v>41</v>
      </c>
      <c r="C17" s="315"/>
      <c r="D17" s="315"/>
      <c r="E17" s="315"/>
      <c r="F17" s="315"/>
      <c r="G17" s="195" t="s">
        <v>326</v>
      </c>
      <c r="H17" s="194" t="s">
        <v>236</v>
      </c>
      <c r="I17" s="196">
        <v>10</v>
      </c>
      <c r="J17" s="196">
        <v>3</v>
      </c>
      <c r="K17" s="308"/>
      <c r="L17" s="308"/>
      <c r="M17" s="229">
        <v>8278</v>
      </c>
      <c r="N17" s="229">
        <v>8278</v>
      </c>
      <c r="O17" s="311"/>
      <c r="P17" s="311"/>
      <c r="Q17" s="311"/>
      <c r="R17" s="311"/>
      <c r="S17" s="311"/>
      <c r="T17" s="191"/>
    </row>
    <row r="18" spans="1:20" ht="21.75" customHeight="1" x14ac:dyDescent="0.2">
      <c r="A18" s="191"/>
      <c r="B18" s="315" t="s">
        <v>729</v>
      </c>
      <c r="C18" s="315"/>
      <c r="D18" s="315"/>
      <c r="E18" s="315"/>
      <c r="F18" s="315"/>
      <c r="G18" s="195" t="s">
        <v>728</v>
      </c>
      <c r="H18" s="194" t="s">
        <v>218</v>
      </c>
      <c r="I18" s="196">
        <v>10</v>
      </c>
      <c r="J18" s="196">
        <v>3</v>
      </c>
      <c r="K18" s="308"/>
      <c r="L18" s="308"/>
      <c r="M18" s="229">
        <v>630</v>
      </c>
      <c r="N18" s="229">
        <v>666</v>
      </c>
      <c r="O18" s="311"/>
      <c r="P18" s="311"/>
      <c r="Q18" s="311"/>
      <c r="R18" s="311"/>
      <c r="S18" s="311"/>
      <c r="T18" s="191"/>
    </row>
    <row r="19" spans="1:20" ht="21.75" customHeight="1" x14ac:dyDescent="0.2">
      <c r="A19" s="191"/>
      <c r="B19" s="315" t="s">
        <v>729</v>
      </c>
      <c r="C19" s="315"/>
      <c r="D19" s="315"/>
      <c r="E19" s="315"/>
      <c r="F19" s="315"/>
      <c r="G19" s="195" t="s">
        <v>728</v>
      </c>
      <c r="H19" s="194" t="s">
        <v>236</v>
      </c>
      <c r="I19" s="196">
        <v>10</v>
      </c>
      <c r="J19" s="196">
        <v>3</v>
      </c>
      <c r="K19" s="308"/>
      <c r="L19" s="308"/>
      <c r="M19" s="229">
        <v>20702</v>
      </c>
      <c r="N19" s="229">
        <v>21865</v>
      </c>
      <c r="O19" s="311"/>
      <c r="P19" s="311"/>
      <c r="Q19" s="311"/>
      <c r="R19" s="311"/>
      <c r="S19" s="311"/>
      <c r="T19" s="191"/>
    </row>
    <row r="20" spans="1:20" ht="21.75" customHeight="1" x14ac:dyDescent="0.2">
      <c r="A20" s="191"/>
      <c r="B20" s="315" t="s">
        <v>729</v>
      </c>
      <c r="C20" s="315"/>
      <c r="D20" s="315"/>
      <c r="E20" s="315"/>
      <c r="F20" s="315"/>
      <c r="G20" s="195" t="s">
        <v>728</v>
      </c>
      <c r="H20" s="194" t="s">
        <v>722</v>
      </c>
      <c r="I20" s="196">
        <v>10</v>
      </c>
      <c r="J20" s="196">
        <v>3</v>
      </c>
      <c r="K20" s="308"/>
      <c r="L20" s="308"/>
      <c r="M20" s="229">
        <v>20701</v>
      </c>
      <c r="N20" s="229">
        <v>21864</v>
      </c>
      <c r="O20" s="311"/>
      <c r="P20" s="311"/>
      <c r="Q20" s="311"/>
      <c r="R20" s="311"/>
      <c r="S20" s="311"/>
      <c r="T20" s="191"/>
    </row>
    <row r="21" spans="1:20" ht="21.75" customHeight="1" x14ac:dyDescent="0.2">
      <c r="A21" s="191"/>
      <c r="B21" s="315" t="s">
        <v>325</v>
      </c>
      <c r="C21" s="315"/>
      <c r="D21" s="315"/>
      <c r="E21" s="315"/>
      <c r="F21" s="315"/>
      <c r="G21" s="195" t="s">
        <v>324</v>
      </c>
      <c r="H21" s="194" t="s">
        <v>218</v>
      </c>
      <c r="I21" s="196">
        <v>10</v>
      </c>
      <c r="J21" s="196">
        <v>3</v>
      </c>
      <c r="K21" s="308"/>
      <c r="L21" s="308"/>
      <c r="M21" s="229">
        <v>110</v>
      </c>
      <c r="N21" s="229">
        <v>117</v>
      </c>
      <c r="O21" s="311"/>
      <c r="P21" s="311"/>
      <c r="Q21" s="311"/>
      <c r="R21" s="311"/>
      <c r="S21" s="311"/>
      <c r="T21" s="191"/>
    </row>
    <row r="22" spans="1:20" ht="12.75" customHeight="1" x14ac:dyDescent="0.2">
      <c r="A22" s="191"/>
      <c r="B22" s="315" t="s">
        <v>306</v>
      </c>
      <c r="C22" s="315"/>
      <c r="D22" s="315"/>
      <c r="E22" s="315"/>
      <c r="F22" s="315"/>
      <c r="G22" s="195" t="s">
        <v>305</v>
      </c>
      <c r="H22" s="194" t="s">
        <v>289</v>
      </c>
      <c r="I22" s="196">
        <v>10</v>
      </c>
      <c r="J22" s="196">
        <v>4</v>
      </c>
      <c r="K22" s="308"/>
      <c r="L22" s="308"/>
      <c r="M22" s="229">
        <v>22970</v>
      </c>
      <c r="N22" s="229">
        <v>24260</v>
      </c>
      <c r="O22" s="311"/>
      <c r="P22" s="311"/>
      <c r="Q22" s="311"/>
      <c r="R22" s="311"/>
      <c r="S22" s="311"/>
      <c r="T22" s="191"/>
    </row>
    <row r="23" spans="1:20" ht="32.25" customHeight="1" x14ac:dyDescent="0.2">
      <c r="A23" s="191"/>
      <c r="B23" s="315" t="s">
        <v>323</v>
      </c>
      <c r="C23" s="315"/>
      <c r="D23" s="315"/>
      <c r="E23" s="315"/>
      <c r="F23" s="315"/>
      <c r="G23" s="195" t="s">
        <v>322</v>
      </c>
      <c r="H23" s="194" t="s">
        <v>218</v>
      </c>
      <c r="I23" s="196">
        <v>10</v>
      </c>
      <c r="J23" s="196">
        <v>3</v>
      </c>
      <c r="K23" s="308"/>
      <c r="L23" s="308"/>
      <c r="M23" s="229">
        <v>1</v>
      </c>
      <c r="N23" s="229">
        <v>1</v>
      </c>
      <c r="O23" s="311"/>
      <c r="P23" s="311"/>
      <c r="Q23" s="311"/>
      <c r="R23" s="311"/>
      <c r="S23" s="311"/>
      <c r="T23" s="191"/>
    </row>
    <row r="24" spans="1:20" ht="21.75" customHeight="1" x14ac:dyDescent="0.2">
      <c r="A24" s="191"/>
      <c r="B24" s="315" t="s">
        <v>321</v>
      </c>
      <c r="C24" s="315"/>
      <c r="D24" s="315"/>
      <c r="E24" s="315"/>
      <c r="F24" s="315"/>
      <c r="G24" s="195" t="s">
        <v>320</v>
      </c>
      <c r="H24" s="194" t="s">
        <v>289</v>
      </c>
      <c r="I24" s="196">
        <v>10</v>
      </c>
      <c r="J24" s="196">
        <v>3</v>
      </c>
      <c r="K24" s="308"/>
      <c r="L24" s="308"/>
      <c r="M24" s="229">
        <v>277</v>
      </c>
      <c r="N24" s="229">
        <v>293</v>
      </c>
      <c r="O24" s="311"/>
      <c r="P24" s="311"/>
      <c r="Q24" s="311"/>
      <c r="R24" s="311"/>
      <c r="S24" s="311"/>
      <c r="T24" s="191"/>
    </row>
    <row r="25" spans="1:20" ht="21.75" customHeight="1" x14ac:dyDescent="0.2">
      <c r="A25" s="191"/>
      <c r="B25" s="315" t="s">
        <v>319</v>
      </c>
      <c r="C25" s="315"/>
      <c r="D25" s="315"/>
      <c r="E25" s="315"/>
      <c r="F25" s="315"/>
      <c r="G25" s="195" t="s">
        <v>318</v>
      </c>
      <c r="H25" s="194" t="s">
        <v>289</v>
      </c>
      <c r="I25" s="196">
        <v>10</v>
      </c>
      <c r="J25" s="196">
        <v>3</v>
      </c>
      <c r="K25" s="308"/>
      <c r="L25" s="308"/>
      <c r="M25" s="229">
        <v>614</v>
      </c>
      <c r="N25" s="229">
        <v>648</v>
      </c>
      <c r="O25" s="311"/>
      <c r="P25" s="311"/>
      <c r="Q25" s="311"/>
      <c r="R25" s="311"/>
      <c r="S25" s="311"/>
      <c r="T25" s="191"/>
    </row>
    <row r="26" spans="1:20" ht="12.75" customHeight="1" x14ac:dyDescent="0.2">
      <c r="A26" s="191"/>
      <c r="B26" s="315" t="s">
        <v>317</v>
      </c>
      <c r="C26" s="315"/>
      <c r="D26" s="315"/>
      <c r="E26" s="315"/>
      <c r="F26" s="315"/>
      <c r="G26" s="195" t="s">
        <v>316</v>
      </c>
      <c r="H26" s="194" t="s">
        <v>236</v>
      </c>
      <c r="I26" s="196">
        <v>10</v>
      </c>
      <c r="J26" s="196">
        <v>3</v>
      </c>
      <c r="K26" s="308"/>
      <c r="L26" s="308"/>
      <c r="M26" s="229">
        <v>190</v>
      </c>
      <c r="N26" s="229">
        <v>190</v>
      </c>
      <c r="O26" s="311"/>
      <c r="P26" s="311"/>
      <c r="Q26" s="311"/>
      <c r="R26" s="311"/>
      <c r="S26" s="311"/>
      <c r="T26" s="191"/>
    </row>
    <row r="27" spans="1:20" ht="12.75" customHeight="1" x14ac:dyDescent="0.2">
      <c r="A27" s="191"/>
      <c r="B27" s="315" t="s">
        <v>345</v>
      </c>
      <c r="C27" s="315"/>
      <c r="D27" s="315"/>
      <c r="E27" s="315"/>
      <c r="F27" s="315"/>
      <c r="G27" s="195" t="s">
        <v>343</v>
      </c>
      <c r="H27" s="194" t="s">
        <v>342</v>
      </c>
      <c r="I27" s="196">
        <v>10</v>
      </c>
      <c r="J27" s="196">
        <v>1</v>
      </c>
      <c r="K27" s="308"/>
      <c r="L27" s="308"/>
      <c r="M27" s="229">
        <v>55</v>
      </c>
      <c r="N27" s="229">
        <v>55</v>
      </c>
      <c r="O27" s="311"/>
      <c r="P27" s="311"/>
      <c r="Q27" s="311"/>
      <c r="R27" s="311"/>
      <c r="S27" s="311"/>
      <c r="T27" s="191"/>
    </row>
    <row r="28" spans="1:20" ht="12.75" customHeight="1" x14ac:dyDescent="0.2">
      <c r="A28" s="191"/>
      <c r="B28" s="315" t="s">
        <v>286</v>
      </c>
      <c r="C28" s="315"/>
      <c r="D28" s="315"/>
      <c r="E28" s="315"/>
      <c r="F28" s="315"/>
      <c r="G28" s="195" t="s">
        <v>285</v>
      </c>
      <c r="H28" s="194" t="s">
        <v>218</v>
      </c>
      <c r="I28" s="196">
        <v>10</v>
      </c>
      <c r="J28" s="196">
        <v>6</v>
      </c>
      <c r="K28" s="308"/>
      <c r="L28" s="308"/>
      <c r="M28" s="229">
        <v>120</v>
      </c>
      <c r="N28" s="229">
        <v>120</v>
      </c>
      <c r="O28" s="311"/>
      <c r="P28" s="311"/>
      <c r="Q28" s="311"/>
      <c r="R28" s="311"/>
      <c r="S28" s="311"/>
      <c r="T28" s="191"/>
    </row>
    <row r="29" spans="1:20" ht="32.25" customHeight="1" x14ac:dyDescent="0.2">
      <c r="A29" s="191"/>
      <c r="B29" s="315" t="s">
        <v>315</v>
      </c>
      <c r="C29" s="315"/>
      <c r="D29" s="315"/>
      <c r="E29" s="315"/>
      <c r="F29" s="315"/>
      <c r="G29" s="195" t="s">
        <v>314</v>
      </c>
      <c r="H29" s="194" t="s">
        <v>289</v>
      </c>
      <c r="I29" s="196">
        <v>10</v>
      </c>
      <c r="J29" s="196">
        <v>3</v>
      </c>
      <c r="K29" s="308"/>
      <c r="L29" s="308"/>
      <c r="M29" s="229">
        <v>10</v>
      </c>
      <c r="N29" s="229">
        <v>10</v>
      </c>
      <c r="O29" s="311"/>
      <c r="P29" s="311"/>
      <c r="Q29" s="311"/>
      <c r="R29" s="311"/>
      <c r="S29" s="311"/>
      <c r="T29" s="191"/>
    </row>
    <row r="30" spans="1:20" ht="21.75" customHeight="1" x14ac:dyDescent="0.2">
      <c r="A30" s="191"/>
      <c r="B30" s="315" t="s">
        <v>284</v>
      </c>
      <c r="C30" s="315"/>
      <c r="D30" s="315"/>
      <c r="E30" s="315"/>
      <c r="F30" s="315"/>
      <c r="G30" s="195" t="s">
        <v>283</v>
      </c>
      <c r="H30" s="194">
        <v>0</v>
      </c>
      <c r="I30" s="196">
        <v>0</v>
      </c>
      <c r="J30" s="196">
        <v>0</v>
      </c>
      <c r="K30" s="308"/>
      <c r="L30" s="308"/>
      <c r="M30" s="229">
        <v>15</v>
      </c>
      <c r="N30" s="229">
        <v>15</v>
      </c>
      <c r="O30" s="311"/>
      <c r="P30" s="311"/>
      <c r="Q30" s="311"/>
      <c r="R30" s="311"/>
      <c r="S30" s="311"/>
      <c r="T30" s="191"/>
    </row>
    <row r="31" spans="1:20" ht="12.75" customHeight="1" x14ac:dyDescent="0.2">
      <c r="A31" s="191"/>
      <c r="B31" s="315" t="s">
        <v>282</v>
      </c>
      <c r="C31" s="315"/>
      <c r="D31" s="315"/>
      <c r="E31" s="315"/>
      <c r="F31" s="315"/>
      <c r="G31" s="195" t="s">
        <v>281</v>
      </c>
      <c r="H31" s="194" t="s">
        <v>218</v>
      </c>
      <c r="I31" s="196">
        <v>10</v>
      </c>
      <c r="J31" s="196">
        <v>6</v>
      </c>
      <c r="K31" s="308"/>
      <c r="L31" s="308"/>
      <c r="M31" s="229">
        <v>15</v>
      </c>
      <c r="N31" s="229">
        <v>15</v>
      </c>
      <c r="O31" s="311"/>
      <c r="P31" s="311"/>
      <c r="Q31" s="311"/>
      <c r="R31" s="311"/>
      <c r="S31" s="311"/>
      <c r="T31" s="191"/>
    </row>
    <row r="32" spans="1:20" ht="21.75" customHeight="1" x14ac:dyDescent="0.2">
      <c r="A32" s="191"/>
      <c r="B32" s="315" t="s">
        <v>266</v>
      </c>
      <c r="C32" s="315"/>
      <c r="D32" s="315"/>
      <c r="E32" s="315"/>
      <c r="F32" s="315"/>
      <c r="G32" s="195" t="s">
        <v>265</v>
      </c>
      <c r="H32" s="194">
        <v>0</v>
      </c>
      <c r="I32" s="196">
        <v>0</v>
      </c>
      <c r="J32" s="196">
        <v>0</v>
      </c>
      <c r="K32" s="308"/>
      <c r="L32" s="308"/>
      <c r="M32" s="229">
        <v>6419</v>
      </c>
      <c r="N32" s="229">
        <v>6495</v>
      </c>
      <c r="O32" s="311"/>
      <c r="P32" s="311"/>
      <c r="Q32" s="311"/>
      <c r="R32" s="311"/>
      <c r="S32" s="311"/>
      <c r="T32" s="191"/>
    </row>
    <row r="33" spans="1:20" ht="21.75" customHeight="1" x14ac:dyDescent="0.2">
      <c r="A33" s="191"/>
      <c r="B33" s="315" t="s">
        <v>280</v>
      </c>
      <c r="C33" s="315"/>
      <c r="D33" s="315"/>
      <c r="E33" s="315"/>
      <c r="F33" s="315"/>
      <c r="G33" s="195" t="s">
        <v>270</v>
      </c>
      <c r="H33" s="194" t="s">
        <v>218</v>
      </c>
      <c r="I33" s="196">
        <v>10</v>
      </c>
      <c r="J33" s="196">
        <v>6</v>
      </c>
      <c r="K33" s="308"/>
      <c r="L33" s="308"/>
      <c r="M33" s="229">
        <v>198</v>
      </c>
      <c r="N33" s="229">
        <v>198</v>
      </c>
      <c r="O33" s="311"/>
      <c r="P33" s="311"/>
      <c r="Q33" s="311"/>
      <c r="R33" s="311"/>
      <c r="S33" s="311"/>
      <c r="T33" s="191"/>
    </row>
    <row r="34" spans="1:20" ht="21.75" customHeight="1" x14ac:dyDescent="0.2">
      <c r="A34" s="191"/>
      <c r="B34" s="315" t="s">
        <v>280</v>
      </c>
      <c r="C34" s="315"/>
      <c r="D34" s="315"/>
      <c r="E34" s="315"/>
      <c r="F34" s="315"/>
      <c r="G34" s="195" t="s">
        <v>270</v>
      </c>
      <c r="H34" s="194" t="s">
        <v>218</v>
      </c>
      <c r="I34" s="196">
        <v>10</v>
      </c>
      <c r="J34" s="196">
        <v>6</v>
      </c>
      <c r="K34" s="308"/>
      <c r="L34" s="308"/>
      <c r="M34" s="229">
        <v>750</v>
      </c>
      <c r="N34" s="229">
        <v>750</v>
      </c>
      <c r="O34" s="311"/>
      <c r="P34" s="311"/>
      <c r="Q34" s="311"/>
      <c r="R34" s="311"/>
      <c r="S34" s="311"/>
      <c r="T34" s="191"/>
    </row>
    <row r="35" spans="1:20" ht="21.75" customHeight="1" x14ac:dyDescent="0.2">
      <c r="A35" s="191"/>
      <c r="B35" s="315" t="s">
        <v>280</v>
      </c>
      <c r="C35" s="315"/>
      <c r="D35" s="315"/>
      <c r="E35" s="315"/>
      <c r="F35" s="315"/>
      <c r="G35" s="195" t="s">
        <v>270</v>
      </c>
      <c r="H35" s="194" t="s">
        <v>269</v>
      </c>
      <c r="I35" s="196">
        <v>10</v>
      </c>
      <c r="J35" s="196">
        <v>6</v>
      </c>
      <c r="K35" s="308"/>
      <c r="L35" s="308"/>
      <c r="M35" s="229">
        <v>6</v>
      </c>
      <c r="N35" s="229">
        <v>6</v>
      </c>
      <c r="O35" s="311"/>
      <c r="P35" s="311"/>
      <c r="Q35" s="311"/>
      <c r="R35" s="311"/>
      <c r="S35" s="311"/>
      <c r="T35" s="191"/>
    </row>
    <row r="36" spans="1:20" ht="21.75" customHeight="1" x14ac:dyDescent="0.2">
      <c r="A36" s="191"/>
      <c r="B36" s="315" t="s">
        <v>280</v>
      </c>
      <c r="C36" s="315"/>
      <c r="D36" s="315"/>
      <c r="E36" s="315"/>
      <c r="F36" s="315"/>
      <c r="G36" s="195" t="s">
        <v>270</v>
      </c>
      <c r="H36" s="194" t="s">
        <v>269</v>
      </c>
      <c r="I36" s="196">
        <v>10</v>
      </c>
      <c r="J36" s="196">
        <v>6</v>
      </c>
      <c r="K36" s="308"/>
      <c r="L36" s="308"/>
      <c r="M36" s="229">
        <v>1</v>
      </c>
      <c r="N36" s="229">
        <v>1</v>
      </c>
      <c r="O36" s="311"/>
      <c r="P36" s="311"/>
      <c r="Q36" s="311"/>
      <c r="R36" s="311"/>
      <c r="S36" s="311"/>
      <c r="T36" s="191"/>
    </row>
    <row r="37" spans="1:20" ht="21.75" customHeight="1" x14ac:dyDescent="0.2">
      <c r="A37" s="191"/>
      <c r="B37" s="315" t="s">
        <v>280</v>
      </c>
      <c r="C37" s="315"/>
      <c r="D37" s="315"/>
      <c r="E37" s="315"/>
      <c r="F37" s="315"/>
      <c r="G37" s="195" t="s">
        <v>270</v>
      </c>
      <c r="H37" s="194" t="s">
        <v>218</v>
      </c>
      <c r="I37" s="196">
        <v>10</v>
      </c>
      <c r="J37" s="196">
        <v>6</v>
      </c>
      <c r="K37" s="308"/>
      <c r="L37" s="308"/>
      <c r="M37" s="229">
        <v>86</v>
      </c>
      <c r="N37" s="229">
        <v>86</v>
      </c>
      <c r="O37" s="311"/>
      <c r="P37" s="311"/>
      <c r="Q37" s="311"/>
      <c r="R37" s="311"/>
      <c r="S37" s="311"/>
      <c r="T37" s="191"/>
    </row>
    <row r="38" spans="1:20" ht="21.75" customHeight="1" x14ac:dyDescent="0.2">
      <c r="A38" s="191"/>
      <c r="B38" s="315" t="s">
        <v>280</v>
      </c>
      <c r="C38" s="315"/>
      <c r="D38" s="315"/>
      <c r="E38" s="315"/>
      <c r="F38" s="315"/>
      <c r="G38" s="195" t="s">
        <v>270</v>
      </c>
      <c r="H38" s="194" t="s">
        <v>252</v>
      </c>
      <c r="I38" s="196">
        <v>10</v>
      </c>
      <c r="J38" s="196">
        <v>6</v>
      </c>
      <c r="K38" s="308"/>
      <c r="L38" s="308"/>
      <c r="M38" s="229">
        <v>10</v>
      </c>
      <c r="N38" s="229">
        <v>10</v>
      </c>
      <c r="O38" s="311"/>
      <c r="P38" s="311"/>
      <c r="Q38" s="311"/>
      <c r="R38" s="311"/>
      <c r="S38" s="311"/>
      <c r="T38" s="191"/>
    </row>
    <row r="39" spans="1:20" ht="21.75" customHeight="1" x14ac:dyDescent="0.2">
      <c r="A39" s="191"/>
      <c r="B39" s="315" t="s">
        <v>280</v>
      </c>
      <c r="C39" s="315"/>
      <c r="D39" s="315"/>
      <c r="E39" s="315"/>
      <c r="F39" s="315"/>
      <c r="G39" s="195" t="s">
        <v>270</v>
      </c>
      <c r="H39" s="194" t="s">
        <v>218</v>
      </c>
      <c r="I39" s="196">
        <v>10</v>
      </c>
      <c r="J39" s="196">
        <v>6</v>
      </c>
      <c r="K39" s="308"/>
      <c r="L39" s="308"/>
      <c r="M39" s="229">
        <v>116</v>
      </c>
      <c r="N39" s="229">
        <v>116</v>
      </c>
      <c r="O39" s="311"/>
      <c r="P39" s="311"/>
      <c r="Q39" s="311"/>
      <c r="R39" s="311"/>
      <c r="S39" s="311"/>
      <c r="T39" s="191"/>
    </row>
    <row r="40" spans="1:20" ht="21.75" customHeight="1" x14ac:dyDescent="0.2">
      <c r="A40" s="191"/>
      <c r="B40" s="315" t="s">
        <v>264</v>
      </c>
      <c r="C40" s="315"/>
      <c r="D40" s="315"/>
      <c r="E40" s="315"/>
      <c r="F40" s="315"/>
      <c r="G40" s="195" t="s">
        <v>256</v>
      </c>
      <c r="H40" s="194" t="s">
        <v>258</v>
      </c>
      <c r="I40" s="196">
        <v>10</v>
      </c>
      <c r="J40" s="196">
        <v>6</v>
      </c>
      <c r="K40" s="308"/>
      <c r="L40" s="308"/>
      <c r="M40" s="229">
        <v>2993</v>
      </c>
      <c r="N40" s="229">
        <v>2993</v>
      </c>
      <c r="O40" s="311"/>
      <c r="P40" s="311"/>
      <c r="Q40" s="311"/>
      <c r="R40" s="311"/>
      <c r="S40" s="311"/>
      <c r="T40" s="191"/>
    </row>
    <row r="41" spans="1:20" ht="21.75" customHeight="1" x14ac:dyDescent="0.2">
      <c r="A41" s="191"/>
      <c r="B41" s="315" t="s">
        <v>264</v>
      </c>
      <c r="C41" s="315"/>
      <c r="D41" s="315"/>
      <c r="E41" s="315"/>
      <c r="F41" s="315"/>
      <c r="G41" s="195" t="s">
        <v>256</v>
      </c>
      <c r="H41" s="194" t="s">
        <v>255</v>
      </c>
      <c r="I41" s="196">
        <v>10</v>
      </c>
      <c r="J41" s="196">
        <v>6</v>
      </c>
      <c r="K41" s="308"/>
      <c r="L41" s="308"/>
      <c r="M41" s="229">
        <v>903</v>
      </c>
      <c r="N41" s="229">
        <v>904</v>
      </c>
      <c r="O41" s="311"/>
      <c r="P41" s="311"/>
      <c r="Q41" s="311"/>
      <c r="R41" s="311"/>
      <c r="S41" s="311"/>
      <c r="T41" s="191"/>
    </row>
    <row r="42" spans="1:20" ht="42.75" customHeight="1" x14ac:dyDescent="0.2">
      <c r="A42" s="191"/>
      <c r="B42" s="315" t="s">
        <v>254</v>
      </c>
      <c r="C42" s="315"/>
      <c r="D42" s="315"/>
      <c r="E42" s="315"/>
      <c r="F42" s="315"/>
      <c r="G42" s="195" t="s">
        <v>251</v>
      </c>
      <c r="H42" s="194" t="s">
        <v>218</v>
      </c>
      <c r="I42" s="196">
        <v>10</v>
      </c>
      <c r="J42" s="196">
        <v>6</v>
      </c>
      <c r="K42" s="308"/>
      <c r="L42" s="308"/>
      <c r="M42" s="229">
        <v>1225</v>
      </c>
      <c r="N42" s="229">
        <v>1309</v>
      </c>
      <c r="O42" s="311"/>
      <c r="P42" s="311"/>
      <c r="Q42" s="311"/>
      <c r="R42" s="311"/>
      <c r="S42" s="311"/>
      <c r="T42" s="191"/>
    </row>
    <row r="43" spans="1:20" ht="42.75" customHeight="1" x14ac:dyDescent="0.2">
      <c r="A43" s="191"/>
      <c r="B43" s="315" t="s">
        <v>254</v>
      </c>
      <c r="C43" s="315"/>
      <c r="D43" s="315"/>
      <c r="E43" s="315"/>
      <c r="F43" s="315"/>
      <c r="G43" s="195" t="s">
        <v>251</v>
      </c>
      <c r="H43" s="194" t="s">
        <v>218</v>
      </c>
      <c r="I43" s="196">
        <v>10</v>
      </c>
      <c r="J43" s="196">
        <v>6</v>
      </c>
      <c r="K43" s="308"/>
      <c r="L43" s="308"/>
      <c r="M43" s="229">
        <v>50</v>
      </c>
      <c r="N43" s="229">
        <v>50</v>
      </c>
      <c r="O43" s="311"/>
      <c r="P43" s="311"/>
      <c r="Q43" s="311"/>
      <c r="R43" s="311"/>
      <c r="S43" s="311"/>
      <c r="T43" s="191"/>
    </row>
    <row r="44" spans="1:20" ht="42.75" customHeight="1" x14ac:dyDescent="0.2">
      <c r="A44" s="191"/>
      <c r="B44" s="315" t="s">
        <v>254</v>
      </c>
      <c r="C44" s="315"/>
      <c r="D44" s="315"/>
      <c r="E44" s="315"/>
      <c r="F44" s="315"/>
      <c r="G44" s="195" t="s">
        <v>251</v>
      </c>
      <c r="H44" s="194" t="s">
        <v>218</v>
      </c>
      <c r="I44" s="196">
        <v>10</v>
      </c>
      <c r="J44" s="196">
        <v>6</v>
      </c>
      <c r="K44" s="308"/>
      <c r="L44" s="308"/>
      <c r="M44" s="229">
        <v>81</v>
      </c>
      <c r="N44" s="229">
        <v>72</v>
      </c>
      <c r="O44" s="311"/>
      <c r="P44" s="311"/>
      <c r="Q44" s="311"/>
      <c r="R44" s="311"/>
      <c r="S44" s="311"/>
      <c r="T44" s="191"/>
    </row>
    <row r="45" spans="1:20" ht="21.75" customHeight="1" x14ac:dyDescent="0.2">
      <c r="A45" s="191"/>
      <c r="B45" s="315" t="s">
        <v>363</v>
      </c>
      <c r="C45" s="315"/>
      <c r="D45" s="315"/>
      <c r="E45" s="315"/>
      <c r="F45" s="315"/>
      <c r="G45" s="195" t="s">
        <v>362</v>
      </c>
      <c r="H45" s="194">
        <v>0</v>
      </c>
      <c r="I45" s="196">
        <v>0</v>
      </c>
      <c r="J45" s="196">
        <v>0</v>
      </c>
      <c r="K45" s="308"/>
      <c r="L45" s="308"/>
      <c r="M45" s="229">
        <v>82374</v>
      </c>
      <c r="N45" s="229">
        <v>71372</v>
      </c>
      <c r="O45" s="311"/>
      <c r="P45" s="311"/>
      <c r="Q45" s="311"/>
      <c r="R45" s="311"/>
      <c r="S45" s="311"/>
      <c r="T45" s="191"/>
    </row>
    <row r="46" spans="1:20" ht="32.25" customHeight="1" x14ac:dyDescent="0.2">
      <c r="A46" s="191"/>
      <c r="B46" s="315" t="s">
        <v>392</v>
      </c>
      <c r="C46" s="315"/>
      <c r="D46" s="315"/>
      <c r="E46" s="315"/>
      <c r="F46" s="315"/>
      <c r="G46" s="195" t="s">
        <v>391</v>
      </c>
      <c r="H46" s="194">
        <v>0</v>
      </c>
      <c r="I46" s="196">
        <v>0</v>
      </c>
      <c r="J46" s="196">
        <v>0</v>
      </c>
      <c r="K46" s="308"/>
      <c r="L46" s="308"/>
      <c r="M46" s="229">
        <v>27119</v>
      </c>
      <c r="N46" s="229">
        <v>27146</v>
      </c>
      <c r="O46" s="311"/>
      <c r="P46" s="311"/>
      <c r="Q46" s="311"/>
      <c r="R46" s="311"/>
      <c r="S46" s="311"/>
      <c r="T46" s="191"/>
    </row>
    <row r="47" spans="1:20" ht="21.75" customHeight="1" x14ac:dyDescent="0.2">
      <c r="A47" s="191"/>
      <c r="B47" s="315" t="s">
        <v>390</v>
      </c>
      <c r="C47" s="315"/>
      <c r="D47" s="315"/>
      <c r="E47" s="315"/>
      <c r="F47" s="315"/>
      <c r="G47" s="195" t="s">
        <v>389</v>
      </c>
      <c r="H47" s="194" t="s">
        <v>378</v>
      </c>
      <c r="I47" s="196">
        <v>8</v>
      </c>
      <c r="J47" s="196">
        <v>1</v>
      </c>
      <c r="K47" s="308"/>
      <c r="L47" s="308"/>
      <c r="M47" s="229">
        <v>27119</v>
      </c>
      <c r="N47" s="229">
        <v>27146</v>
      </c>
      <c r="O47" s="311"/>
      <c r="P47" s="311"/>
      <c r="Q47" s="311"/>
      <c r="R47" s="311"/>
      <c r="S47" s="311"/>
      <c r="T47" s="191"/>
    </row>
    <row r="48" spans="1:20" ht="21.75" customHeight="1" x14ac:dyDescent="0.2">
      <c r="A48" s="191"/>
      <c r="B48" s="315" t="s">
        <v>383</v>
      </c>
      <c r="C48" s="315"/>
      <c r="D48" s="315"/>
      <c r="E48" s="315"/>
      <c r="F48" s="315"/>
      <c r="G48" s="195" t="s">
        <v>382</v>
      </c>
      <c r="H48" s="194">
        <v>0</v>
      </c>
      <c r="I48" s="196">
        <v>0</v>
      </c>
      <c r="J48" s="196">
        <v>0</v>
      </c>
      <c r="K48" s="308"/>
      <c r="L48" s="308"/>
      <c r="M48" s="229">
        <v>14166</v>
      </c>
      <c r="N48" s="229">
        <v>14166</v>
      </c>
      <c r="O48" s="311"/>
      <c r="P48" s="311"/>
      <c r="Q48" s="311"/>
      <c r="R48" s="311"/>
      <c r="S48" s="311"/>
      <c r="T48" s="191"/>
    </row>
    <row r="49" spans="1:20" ht="12.75" customHeight="1" x14ac:dyDescent="0.2">
      <c r="A49" s="191"/>
      <c r="B49" s="315" t="s">
        <v>381</v>
      </c>
      <c r="C49" s="315"/>
      <c r="D49" s="315"/>
      <c r="E49" s="315"/>
      <c r="F49" s="315"/>
      <c r="G49" s="195" t="s">
        <v>379</v>
      </c>
      <c r="H49" s="194" t="s">
        <v>378</v>
      </c>
      <c r="I49" s="196">
        <v>8</v>
      </c>
      <c r="J49" s="196">
        <v>1</v>
      </c>
      <c r="K49" s="308"/>
      <c r="L49" s="308"/>
      <c r="M49" s="229">
        <v>14166</v>
      </c>
      <c r="N49" s="229">
        <v>14166</v>
      </c>
      <c r="O49" s="311"/>
      <c r="P49" s="311"/>
      <c r="Q49" s="311"/>
      <c r="R49" s="311"/>
      <c r="S49" s="311"/>
      <c r="T49" s="191"/>
    </row>
    <row r="50" spans="1:20" ht="42.75" customHeight="1" x14ac:dyDescent="0.2">
      <c r="A50" s="191"/>
      <c r="B50" s="315" t="s">
        <v>445</v>
      </c>
      <c r="C50" s="315"/>
      <c r="D50" s="315"/>
      <c r="E50" s="315"/>
      <c r="F50" s="315"/>
      <c r="G50" s="195" t="s">
        <v>444</v>
      </c>
      <c r="H50" s="194">
        <v>0</v>
      </c>
      <c r="I50" s="196">
        <v>0</v>
      </c>
      <c r="J50" s="196">
        <v>0</v>
      </c>
      <c r="K50" s="308"/>
      <c r="L50" s="308"/>
      <c r="M50" s="229">
        <v>17309</v>
      </c>
      <c r="N50" s="229">
        <v>17309</v>
      </c>
      <c r="O50" s="311"/>
      <c r="P50" s="311"/>
      <c r="Q50" s="311"/>
      <c r="R50" s="311"/>
      <c r="S50" s="311"/>
      <c r="T50" s="191"/>
    </row>
    <row r="51" spans="1:20" ht="21.75" customHeight="1" x14ac:dyDescent="0.2">
      <c r="A51" s="191"/>
      <c r="B51" s="315" t="s">
        <v>441</v>
      </c>
      <c r="C51" s="315"/>
      <c r="D51" s="315"/>
      <c r="E51" s="315"/>
      <c r="F51" s="315"/>
      <c r="G51" s="195" t="s">
        <v>440</v>
      </c>
      <c r="H51" s="194" t="s">
        <v>367</v>
      </c>
      <c r="I51" s="196">
        <v>7</v>
      </c>
      <c r="J51" s="196">
        <v>3</v>
      </c>
      <c r="K51" s="308"/>
      <c r="L51" s="308"/>
      <c r="M51" s="229">
        <v>17309</v>
      </c>
      <c r="N51" s="229">
        <v>17309</v>
      </c>
      <c r="O51" s="311"/>
      <c r="P51" s="311"/>
      <c r="Q51" s="311"/>
      <c r="R51" s="311"/>
      <c r="S51" s="311"/>
      <c r="T51" s="191"/>
    </row>
    <row r="52" spans="1:20" ht="21.75" customHeight="1" x14ac:dyDescent="0.2">
      <c r="A52" s="191"/>
      <c r="B52" s="315" t="s">
        <v>361</v>
      </c>
      <c r="C52" s="315"/>
      <c r="D52" s="315"/>
      <c r="E52" s="315"/>
      <c r="F52" s="315"/>
      <c r="G52" s="195" t="s">
        <v>360</v>
      </c>
      <c r="H52" s="194">
        <v>0</v>
      </c>
      <c r="I52" s="196">
        <v>0</v>
      </c>
      <c r="J52" s="196">
        <v>0</v>
      </c>
      <c r="K52" s="308"/>
      <c r="L52" s="308"/>
      <c r="M52" s="229">
        <v>23780</v>
      </c>
      <c r="N52" s="229">
        <v>12751</v>
      </c>
      <c r="O52" s="311"/>
      <c r="P52" s="311"/>
      <c r="Q52" s="311"/>
      <c r="R52" s="311"/>
      <c r="S52" s="311"/>
      <c r="T52" s="191"/>
    </row>
    <row r="53" spans="1:20" ht="21.75" customHeight="1" x14ac:dyDescent="0.2">
      <c r="A53" s="191"/>
      <c r="B53" s="315" t="s">
        <v>365</v>
      </c>
      <c r="C53" s="315"/>
      <c r="D53" s="315"/>
      <c r="E53" s="315"/>
      <c r="F53" s="315"/>
      <c r="G53" s="195" t="s">
        <v>364</v>
      </c>
      <c r="H53" s="194" t="s">
        <v>252</v>
      </c>
      <c r="I53" s="196">
        <v>8</v>
      </c>
      <c r="J53" s="196">
        <v>4</v>
      </c>
      <c r="K53" s="308"/>
      <c r="L53" s="308"/>
      <c r="M53" s="229">
        <v>16</v>
      </c>
      <c r="N53" s="229">
        <v>16</v>
      </c>
      <c r="O53" s="311"/>
      <c r="P53" s="311"/>
      <c r="Q53" s="311"/>
      <c r="R53" s="311"/>
      <c r="S53" s="311"/>
      <c r="T53" s="191"/>
    </row>
    <row r="54" spans="1:20" ht="21.75" customHeight="1" x14ac:dyDescent="0.2">
      <c r="A54" s="191"/>
      <c r="B54" s="315" t="s">
        <v>365</v>
      </c>
      <c r="C54" s="315"/>
      <c r="D54" s="315"/>
      <c r="E54" s="315"/>
      <c r="F54" s="315"/>
      <c r="G54" s="195" t="s">
        <v>364</v>
      </c>
      <c r="H54" s="194" t="s">
        <v>218</v>
      </c>
      <c r="I54" s="196">
        <v>8</v>
      </c>
      <c r="J54" s="196">
        <v>4</v>
      </c>
      <c r="K54" s="308"/>
      <c r="L54" s="308"/>
      <c r="M54" s="229">
        <v>67</v>
      </c>
      <c r="N54" s="229">
        <v>67</v>
      </c>
      <c r="O54" s="311"/>
      <c r="P54" s="311"/>
      <c r="Q54" s="311"/>
      <c r="R54" s="311"/>
      <c r="S54" s="311"/>
      <c r="T54" s="191"/>
    </row>
    <row r="55" spans="1:20" ht="21.75" customHeight="1" x14ac:dyDescent="0.2">
      <c r="A55" s="191"/>
      <c r="B55" s="315" t="s">
        <v>365</v>
      </c>
      <c r="C55" s="315"/>
      <c r="D55" s="315"/>
      <c r="E55" s="315"/>
      <c r="F55" s="315"/>
      <c r="G55" s="195" t="s">
        <v>364</v>
      </c>
      <c r="H55" s="194" t="s">
        <v>272</v>
      </c>
      <c r="I55" s="196">
        <v>8</v>
      </c>
      <c r="J55" s="196">
        <v>4</v>
      </c>
      <c r="K55" s="308"/>
      <c r="L55" s="308"/>
      <c r="M55" s="229">
        <v>266</v>
      </c>
      <c r="N55" s="229">
        <v>266</v>
      </c>
      <c r="O55" s="311"/>
      <c r="P55" s="311"/>
      <c r="Q55" s="311"/>
      <c r="R55" s="311"/>
      <c r="S55" s="311"/>
      <c r="T55" s="191"/>
    </row>
    <row r="56" spans="1:20" ht="21.75" customHeight="1" x14ac:dyDescent="0.2">
      <c r="A56" s="191"/>
      <c r="B56" s="315" t="s">
        <v>365</v>
      </c>
      <c r="C56" s="315"/>
      <c r="D56" s="315"/>
      <c r="E56" s="315"/>
      <c r="F56" s="315"/>
      <c r="G56" s="195" t="s">
        <v>364</v>
      </c>
      <c r="H56" s="194" t="s">
        <v>218</v>
      </c>
      <c r="I56" s="196">
        <v>8</v>
      </c>
      <c r="J56" s="196">
        <v>4</v>
      </c>
      <c r="K56" s="308"/>
      <c r="L56" s="308"/>
      <c r="M56" s="229">
        <v>47</v>
      </c>
      <c r="N56" s="229">
        <v>47</v>
      </c>
      <c r="O56" s="311"/>
      <c r="P56" s="311"/>
      <c r="Q56" s="311"/>
      <c r="R56" s="311"/>
      <c r="S56" s="311"/>
      <c r="T56" s="191"/>
    </row>
    <row r="57" spans="1:20" ht="21.75" customHeight="1" x14ac:dyDescent="0.2">
      <c r="A57" s="191"/>
      <c r="B57" s="315" t="s">
        <v>359</v>
      </c>
      <c r="C57" s="315"/>
      <c r="D57" s="315"/>
      <c r="E57" s="315"/>
      <c r="F57" s="315"/>
      <c r="G57" s="195" t="s">
        <v>358</v>
      </c>
      <c r="H57" s="194" t="s">
        <v>258</v>
      </c>
      <c r="I57" s="196">
        <v>8</v>
      </c>
      <c r="J57" s="196">
        <v>4</v>
      </c>
      <c r="K57" s="308"/>
      <c r="L57" s="308"/>
      <c r="M57" s="229">
        <v>17741</v>
      </c>
      <c r="N57" s="229">
        <v>6712</v>
      </c>
      <c r="O57" s="311"/>
      <c r="P57" s="311"/>
      <c r="Q57" s="311"/>
      <c r="R57" s="311"/>
      <c r="S57" s="311"/>
      <c r="T57" s="191"/>
    </row>
    <row r="58" spans="1:20" ht="21.75" customHeight="1" x14ac:dyDescent="0.2">
      <c r="A58" s="191"/>
      <c r="B58" s="315" t="s">
        <v>359</v>
      </c>
      <c r="C58" s="315"/>
      <c r="D58" s="315"/>
      <c r="E58" s="315"/>
      <c r="F58" s="315"/>
      <c r="G58" s="195" t="s">
        <v>358</v>
      </c>
      <c r="H58" s="194" t="s">
        <v>255</v>
      </c>
      <c r="I58" s="196">
        <v>8</v>
      </c>
      <c r="J58" s="196">
        <v>4</v>
      </c>
      <c r="K58" s="308"/>
      <c r="L58" s="308"/>
      <c r="M58" s="229">
        <v>5643</v>
      </c>
      <c r="N58" s="229">
        <v>5643</v>
      </c>
      <c r="O58" s="311"/>
      <c r="P58" s="311"/>
      <c r="Q58" s="311"/>
      <c r="R58" s="311"/>
      <c r="S58" s="311"/>
      <c r="T58" s="191"/>
    </row>
    <row r="59" spans="1:20" ht="21.75" customHeight="1" x14ac:dyDescent="0.2">
      <c r="A59" s="191"/>
      <c r="B59" s="315" t="s">
        <v>527</v>
      </c>
      <c r="C59" s="315"/>
      <c r="D59" s="315"/>
      <c r="E59" s="315"/>
      <c r="F59" s="315"/>
      <c r="G59" s="195" t="s">
        <v>526</v>
      </c>
      <c r="H59" s="194">
        <v>0</v>
      </c>
      <c r="I59" s="196">
        <v>0</v>
      </c>
      <c r="J59" s="196">
        <v>0</v>
      </c>
      <c r="K59" s="308"/>
      <c r="L59" s="308"/>
      <c r="M59" s="229">
        <v>1423</v>
      </c>
      <c r="N59" s="229">
        <v>1423</v>
      </c>
      <c r="O59" s="311"/>
      <c r="P59" s="311"/>
      <c r="Q59" s="311"/>
      <c r="R59" s="311"/>
      <c r="S59" s="311"/>
      <c r="T59" s="191"/>
    </row>
    <row r="60" spans="1:20" ht="21.75" customHeight="1" x14ac:dyDescent="0.2">
      <c r="A60" s="191"/>
      <c r="B60" s="315" t="s">
        <v>583</v>
      </c>
      <c r="C60" s="315"/>
      <c r="D60" s="315"/>
      <c r="E60" s="315"/>
      <c r="F60" s="315"/>
      <c r="G60" s="195" t="s">
        <v>582</v>
      </c>
      <c r="H60" s="194">
        <v>0</v>
      </c>
      <c r="I60" s="196">
        <v>0</v>
      </c>
      <c r="J60" s="196">
        <v>0</v>
      </c>
      <c r="K60" s="308"/>
      <c r="L60" s="308"/>
      <c r="M60" s="229">
        <v>550</v>
      </c>
      <c r="N60" s="229">
        <v>550</v>
      </c>
      <c r="O60" s="311"/>
      <c r="P60" s="311"/>
      <c r="Q60" s="311"/>
      <c r="R60" s="311"/>
      <c r="S60" s="311"/>
      <c r="T60" s="191"/>
    </row>
    <row r="61" spans="1:20" ht="21.75" customHeight="1" x14ac:dyDescent="0.2">
      <c r="A61" s="191"/>
      <c r="B61" s="315" t="s">
        <v>581</v>
      </c>
      <c r="C61" s="315"/>
      <c r="D61" s="315"/>
      <c r="E61" s="315"/>
      <c r="F61" s="315"/>
      <c r="G61" s="195" t="s">
        <v>580</v>
      </c>
      <c r="H61" s="194" t="s">
        <v>218</v>
      </c>
      <c r="I61" s="196">
        <v>4</v>
      </c>
      <c r="J61" s="196">
        <v>1</v>
      </c>
      <c r="K61" s="308"/>
      <c r="L61" s="308"/>
      <c r="M61" s="229">
        <v>30</v>
      </c>
      <c r="N61" s="229">
        <v>30</v>
      </c>
      <c r="O61" s="311"/>
      <c r="P61" s="311"/>
      <c r="Q61" s="311"/>
      <c r="R61" s="311"/>
      <c r="S61" s="311"/>
      <c r="T61" s="191"/>
    </row>
    <row r="62" spans="1:20" ht="21.75" customHeight="1" x14ac:dyDescent="0.2">
      <c r="A62" s="191"/>
      <c r="B62" s="315" t="s">
        <v>581</v>
      </c>
      <c r="C62" s="315"/>
      <c r="D62" s="315"/>
      <c r="E62" s="315"/>
      <c r="F62" s="315"/>
      <c r="G62" s="195" t="s">
        <v>580</v>
      </c>
      <c r="H62" s="194" t="s">
        <v>218</v>
      </c>
      <c r="I62" s="196">
        <v>4</v>
      </c>
      <c r="J62" s="196">
        <v>1</v>
      </c>
      <c r="K62" s="308"/>
      <c r="L62" s="308"/>
      <c r="M62" s="229">
        <v>510</v>
      </c>
      <c r="N62" s="229">
        <v>510</v>
      </c>
      <c r="O62" s="311"/>
      <c r="P62" s="311"/>
      <c r="Q62" s="311"/>
      <c r="R62" s="311"/>
      <c r="S62" s="311"/>
      <c r="T62" s="191"/>
    </row>
    <row r="63" spans="1:20" ht="21.75" customHeight="1" x14ac:dyDescent="0.2">
      <c r="A63" s="191"/>
      <c r="B63" s="315" t="s">
        <v>581</v>
      </c>
      <c r="C63" s="315"/>
      <c r="D63" s="315"/>
      <c r="E63" s="315"/>
      <c r="F63" s="315"/>
      <c r="G63" s="195" t="s">
        <v>580</v>
      </c>
      <c r="H63" s="194" t="s">
        <v>218</v>
      </c>
      <c r="I63" s="196">
        <v>4</v>
      </c>
      <c r="J63" s="196">
        <v>1</v>
      </c>
      <c r="K63" s="308"/>
      <c r="L63" s="308"/>
      <c r="M63" s="229">
        <v>10</v>
      </c>
      <c r="N63" s="229">
        <v>10</v>
      </c>
      <c r="O63" s="311"/>
      <c r="P63" s="311"/>
      <c r="Q63" s="311"/>
      <c r="R63" s="311"/>
      <c r="S63" s="311"/>
      <c r="T63" s="191"/>
    </row>
    <row r="64" spans="1:20" ht="21.75" customHeight="1" x14ac:dyDescent="0.2">
      <c r="A64" s="191"/>
      <c r="B64" s="315" t="s">
        <v>579</v>
      </c>
      <c r="C64" s="315"/>
      <c r="D64" s="315"/>
      <c r="E64" s="315"/>
      <c r="F64" s="315"/>
      <c r="G64" s="195" t="s">
        <v>578</v>
      </c>
      <c r="H64" s="194">
        <v>0</v>
      </c>
      <c r="I64" s="196">
        <v>0</v>
      </c>
      <c r="J64" s="196">
        <v>0</v>
      </c>
      <c r="K64" s="308"/>
      <c r="L64" s="308"/>
      <c r="M64" s="229">
        <v>800</v>
      </c>
      <c r="N64" s="229">
        <v>800</v>
      </c>
      <c r="O64" s="311"/>
      <c r="P64" s="311"/>
      <c r="Q64" s="311"/>
      <c r="R64" s="311"/>
      <c r="S64" s="311"/>
      <c r="T64" s="191"/>
    </row>
    <row r="65" spans="1:20" ht="32.25" customHeight="1" x14ac:dyDescent="0.2">
      <c r="A65" s="191"/>
      <c r="B65" s="315" t="s">
        <v>577</v>
      </c>
      <c r="C65" s="315"/>
      <c r="D65" s="315"/>
      <c r="E65" s="315"/>
      <c r="F65" s="315"/>
      <c r="G65" s="195" t="s">
        <v>576</v>
      </c>
      <c r="H65" s="194" t="s">
        <v>539</v>
      </c>
      <c r="I65" s="196">
        <v>4</v>
      </c>
      <c r="J65" s="196">
        <v>1</v>
      </c>
      <c r="K65" s="308"/>
      <c r="L65" s="308"/>
      <c r="M65" s="229">
        <v>80</v>
      </c>
      <c r="N65" s="229">
        <v>80</v>
      </c>
      <c r="O65" s="311"/>
      <c r="P65" s="311"/>
      <c r="Q65" s="311"/>
      <c r="R65" s="311"/>
      <c r="S65" s="311"/>
      <c r="T65" s="191"/>
    </row>
    <row r="66" spans="1:20" ht="32.25" customHeight="1" x14ac:dyDescent="0.2">
      <c r="A66" s="191"/>
      <c r="B66" s="315" t="s">
        <v>577</v>
      </c>
      <c r="C66" s="315"/>
      <c r="D66" s="315"/>
      <c r="E66" s="315"/>
      <c r="F66" s="315"/>
      <c r="G66" s="195" t="s">
        <v>576</v>
      </c>
      <c r="H66" s="194" t="s">
        <v>218</v>
      </c>
      <c r="I66" s="196">
        <v>4</v>
      </c>
      <c r="J66" s="196">
        <v>1</v>
      </c>
      <c r="K66" s="308"/>
      <c r="L66" s="308"/>
      <c r="M66" s="229">
        <v>50</v>
      </c>
      <c r="N66" s="229">
        <v>50</v>
      </c>
      <c r="O66" s="311"/>
      <c r="P66" s="311"/>
      <c r="Q66" s="311"/>
      <c r="R66" s="311"/>
      <c r="S66" s="311"/>
      <c r="T66" s="191"/>
    </row>
    <row r="67" spans="1:20" ht="32.25" customHeight="1" x14ac:dyDescent="0.2">
      <c r="A67" s="191"/>
      <c r="B67" s="315" t="s">
        <v>577</v>
      </c>
      <c r="C67" s="315"/>
      <c r="D67" s="315"/>
      <c r="E67" s="315"/>
      <c r="F67" s="315"/>
      <c r="G67" s="195" t="s">
        <v>576</v>
      </c>
      <c r="H67" s="194" t="s">
        <v>218</v>
      </c>
      <c r="I67" s="196">
        <v>4</v>
      </c>
      <c r="J67" s="196">
        <v>1</v>
      </c>
      <c r="K67" s="308"/>
      <c r="L67" s="308"/>
      <c r="M67" s="229">
        <v>670</v>
      </c>
      <c r="N67" s="229">
        <v>670</v>
      </c>
      <c r="O67" s="311"/>
      <c r="P67" s="311"/>
      <c r="Q67" s="311"/>
      <c r="R67" s="311"/>
      <c r="S67" s="311"/>
      <c r="T67" s="191"/>
    </row>
    <row r="68" spans="1:20" ht="21.75" customHeight="1" x14ac:dyDescent="0.2">
      <c r="A68" s="191"/>
      <c r="B68" s="315" t="s">
        <v>525</v>
      </c>
      <c r="C68" s="315"/>
      <c r="D68" s="315"/>
      <c r="E68" s="315"/>
      <c r="F68" s="315"/>
      <c r="G68" s="195" t="s">
        <v>524</v>
      </c>
      <c r="H68" s="194">
        <v>0</v>
      </c>
      <c r="I68" s="196">
        <v>0</v>
      </c>
      <c r="J68" s="196">
        <v>0</v>
      </c>
      <c r="K68" s="308"/>
      <c r="L68" s="308"/>
      <c r="M68" s="229">
        <v>73</v>
      </c>
      <c r="N68" s="229">
        <v>73</v>
      </c>
      <c r="O68" s="311"/>
      <c r="P68" s="311"/>
      <c r="Q68" s="311"/>
      <c r="R68" s="311"/>
      <c r="S68" s="311"/>
      <c r="T68" s="191"/>
    </row>
    <row r="69" spans="1:20" ht="32.25" customHeight="1" x14ac:dyDescent="0.2">
      <c r="A69" s="191"/>
      <c r="B69" s="315" t="s">
        <v>529</v>
      </c>
      <c r="C69" s="315"/>
      <c r="D69" s="315"/>
      <c r="E69" s="315"/>
      <c r="F69" s="315"/>
      <c r="G69" s="195" t="s">
        <v>528</v>
      </c>
      <c r="H69" s="194" t="s">
        <v>218</v>
      </c>
      <c r="I69" s="196">
        <v>4</v>
      </c>
      <c r="J69" s="196">
        <v>12</v>
      </c>
      <c r="K69" s="308"/>
      <c r="L69" s="308"/>
      <c r="M69" s="229">
        <v>73</v>
      </c>
      <c r="N69" s="229">
        <v>73</v>
      </c>
      <c r="O69" s="311"/>
      <c r="P69" s="311"/>
      <c r="Q69" s="311"/>
      <c r="R69" s="311"/>
      <c r="S69" s="311"/>
      <c r="T69" s="191"/>
    </row>
    <row r="70" spans="1:20" ht="21.75" customHeight="1" x14ac:dyDescent="0.2">
      <c r="A70" s="191"/>
      <c r="B70" s="315" t="s">
        <v>304</v>
      </c>
      <c r="C70" s="315"/>
      <c r="D70" s="315"/>
      <c r="E70" s="315"/>
      <c r="F70" s="315"/>
      <c r="G70" s="195" t="s">
        <v>303</v>
      </c>
      <c r="H70" s="194">
        <v>0</v>
      </c>
      <c r="I70" s="196">
        <v>0</v>
      </c>
      <c r="J70" s="196">
        <v>0</v>
      </c>
      <c r="K70" s="308"/>
      <c r="L70" s="308"/>
      <c r="M70" s="229">
        <v>773266</v>
      </c>
      <c r="N70" s="229">
        <v>810067</v>
      </c>
      <c r="O70" s="311"/>
      <c r="P70" s="311"/>
      <c r="Q70" s="311"/>
      <c r="R70" s="311"/>
      <c r="S70" s="311"/>
      <c r="T70" s="191"/>
    </row>
    <row r="71" spans="1:20" ht="21.75" customHeight="1" x14ac:dyDescent="0.2">
      <c r="A71" s="191"/>
      <c r="B71" s="315" t="s">
        <v>302</v>
      </c>
      <c r="C71" s="315"/>
      <c r="D71" s="315"/>
      <c r="E71" s="315"/>
      <c r="F71" s="315"/>
      <c r="G71" s="195" t="s">
        <v>301</v>
      </c>
      <c r="H71" s="194">
        <v>0</v>
      </c>
      <c r="I71" s="196">
        <v>0</v>
      </c>
      <c r="J71" s="196">
        <v>0</v>
      </c>
      <c r="K71" s="308"/>
      <c r="L71" s="308"/>
      <c r="M71" s="229">
        <v>210870</v>
      </c>
      <c r="N71" s="229">
        <v>223866</v>
      </c>
      <c r="O71" s="311"/>
      <c r="P71" s="311"/>
      <c r="Q71" s="311"/>
      <c r="R71" s="311"/>
      <c r="S71" s="311"/>
      <c r="T71" s="191"/>
    </row>
    <row r="72" spans="1:20" ht="21.75" customHeight="1" x14ac:dyDescent="0.2">
      <c r="A72" s="191"/>
      <c r="B72" s="315" t="s">
        <v>441</v>
      </c>
      <c r="C72" s="315"/>
      <c r="D72" s="315"/>
      <c r="E72" s="315"/>
      <c r="F72" s="315"/>
      <c r="G72" s="195" t="s">
        <v>483</v>
      </c>
      <c r="H72" s="194" t="s">
        <v>367</v>
      </c>
      <c r="I72" s="196">
        <v>7</v>
      </c>
      <c r="J72" s="196">
        <v>1</v>
      </c>
      <c r="K72" s="308"/>
      <c r="L72" s="308"/>
      <c r="M72" s="229">
        <v>199954</v>
      </c>
      <c r="N72" s="229">
        <v>212398</v>
      </c>
      <c r="O72" s="311"/>
      <c r="P72" s="311"/>
      <c r="Q72" s="311"/>
      <c r="R72" s="311"/>
      <c r="S72" s="311"/>
      <c r="T72" s="191"/>
    </row>
    <row r="73" spans="1:20" ht="32.25" customHeight="1" x14ac:dyDescent="0.2">
      <c r="A73" s="191"/>
      <c r="B73" s="315" t="s">
        <v>300</v>
      </c>
      <c r="C73" s="315"/>
      <c r="D73" s="315"/>
      <c r="E73" s="315"/>
      <c r="F73" s="315"/>
      <c r="G73" s="195" t="s">
        <v>299</v>
      </c>
      <c r="H73" s="194" t="s">
        <v>289</v>
      </c>
      <c r="I73" s="196">
        <v>10</v>
      </c>
      <c r="J73" s="196">
        <v>4</v>
      </c>
      <c r="K73" s="308"/>
      <c r="L73" s="308"/>
      <c r="M73" s="229">
        <v>9809</v>
      </c>
      <c r="N73" s="229">
        <v>10361</v>
      </c>
      <c r="O73" s="311"/>
      <c r="P73" s="311"/>
      <c r="Q73" s="311"/>
      <c r="R73" s="311"/>
      <c r="S73" s="311"/>
      <c r="T73" s="191"/>
    </row>
    <row r="74" spans="1:20" ht="21.75" customHeight="1" x14ac:dyDescent="0.2">
      <c r="A74" s="191"/>
      <c r="B74" s="315" t="s">
        <v>480</v>
      </c>
      <c r="C74" s="315"/>
      <c r="D74" s="315"/>
      <c r="E74" s="315"/>
      <c r="F74" s="315"/>
      <c r="G74" s="195" t="s">
        <v>479</v>
      </c>
      <c r="H74" s="194" t="s">
        <v>206</v>
      </c>
      <c r="I74" s="196">
        <v>7</v>
      </c>
      <c r="J74" s="196">
        <v>1</v>
      </c>
      <c r="K74" s="308"/>
      <c r="L74" s="308"/>
      <c r="M74" s="229">
        <v>1107</v>
      </c>
      <c r="N74" s="229">
        <v>1107</v>
      </c>
      <c r="O74" s="311"/>
      <c r="P74" s="311"/>
      <c r="Q74" s="311"/>
      <c r="R74" s="311"/>
      <c r="S74" s="311"/>
      <c r="T74" s="191"/>
    </row>
    <row r="75" spans="1:20" ht="12.75" customHeight="1" x14ac:dyDescent="0.2">
      <c r="A75" s="191"/>
      <c r="B75" s="315" t="s">
        <v>467</v>
      </c>
      <c r="C75" s="315"/>
      <c r="D75" s="315"/>
      <c r="E75" s="315"/>
      <c r="F75" s="315"/>
      <c r="G75" s="195" t="s">
        <v>466</v>
      </c>
      <c r="H75" s="194">
        <v>0</v>
      </c>
      <c r="I75" s="196">
        <v>0</v>
      </c>
      <c r="J75" s="196">
        <v>0</v>
      </c>
      <c r="K75" s="308"/>
      <c r="L75" s="308"/>
      <c r="M75" s="229">
        <v>521479</v>
      </c>
      <c r="N75" s="229">
        <v>545284</v>
      </c>
      <c r="O75" s="311"/>
      <c r="P75" s="311"/>
      <c r="Q75" s="311"/>
      <c r="R75" s="311"/>
      <c r="S75" s="311"/>
      <c r="T75" s="191"/>
    </row>
    <row r="76" spans="1:20" ht="32.25" customHeight="1" x14ac:dyDescent="0.2">
      <c r="A76" s="191"/>
      <c r="B76" s="315" t="s">
        <v>465</v>
      </c>
      <c r="C76" s="315"/>
      <c r="D76" s="315"/>
      <c r="E76" s="315"/>
      <c r="F76" s="315"/>
      <c r="G76" s="195" t="s">
        <v>464</v>
      </c>
      <c r="H76" s="194" t="s">
        <v>378</v>
      </c>
      <c r="I76" s="196">
        <v>7</v>
      </c>
      <c r="J76" s="196">
        <v>2</v>
      </c>
      <c r="K76" s="308"/>
      <c r="L76" s="308"/>
      <c r="M76" s="229">
        <v>521479</v>
      </c>
      <c r="N76" s="229">
        <v>545284</v>
      </c>
      <c r="O76" s="311"/>
      <c r="P76" s="311"/>
      <c r="Q76" s="311"/>
      <c r="R76" s="311"/>
      <c r="S76" s="311"/>
      <c r="T76" s="191"/>
    </row>
    <row r="77" spans="1:20" ht="21.75" customHeight="1" x14ac:dyDescent="0.2">
      <c r="A77" s="191"/>
      <c r="B77" s="315" t="s">
        <v>437</v>
      </c>
      <c r="C77" s="315"/>
      <c r="D77" s="315"/>
      <c r="E77" s="315"/>
      <c r="F77" s="315"/>
      <c r="G77" s="195" t="s">
        <v>436</v>
      </c>
      <c r="H77" s="194">
        <v>0</v>
      </c>
      <c r="I77" s="196">
        <v>0</v>
      </c>
      <c r="J77" s="196">
        <v>0</v>
      </c>
      <c r="K77" s="308"/>
      <c r="L77" s="308"/>
      <c r="M77" s="229">
        <v>5178</v>
      </c>
      <c r="N77" s="229">
        <v>5178</v>
      </c>
      <c r="O77" s="311"/>
      <c r="P77" s="311"/>
      <c r="Q77" s="311"/>
      <c r="R77" s="311"/>
      <c r="S77" s="311"/>
      <c r="T77" s="191"/>
    </row>
    <row r="78" spans="1:20" ht="21.75" customHeight="1" x14ac:dyDescent="0.2">
      <c r="A78" s="191"/>
      <c r="B78" s="315" t="s">
        <v>397</v>
      </c>
      <c r="C78" s="315"/>
      <c r="D78" s="315"/>
      <c r="E78" s="315"/>
      <c r="F78" s="315"/>
      <c r="G78" s="195" t="s">
        <v>435</v>
      </c>
      <c r="H78" s="194" t="s">
        <v>206</v>
      </c>
      <c r="I78" s="196">
        <v>7</v>
      </c>
      <c r="J78" s="196">
        <v>3</v>
      </c>
      <c r="K78" s="308"/>
      <c r="L78" s="308"/>
      <c r="M78" s="229">
        <v>5178</v>
      </c>
      <c r="N78" s="229">
        <v>5178</v>
      </c>
      <c r="O78" s="311"/>
      <c r="P78" s="311"/>
      <c r="Q78" s="311"/>
      <c r="R78" s="311"/>
      <c r="S78" s="311"/>
      <c r="T78" s="191"/>
    </row>
    <row r="79" spans="1:20" ht="21.75" customHeight="1" x14ac:dyDescent="0.2">
      <c r="A79" s="191"/>
      <c r="B79" s="315" t="s">
        <v>463</v>
      </c>
      <c r="C79" s="315"/>
      <c r="D79" s="315"/>
      <c r="E79" s="315"/>
      <c r="F79" s="315"/>
      <c r="G79" s="195" t="s">
        <v>462</v>
      </c>
      <c r="H79" s="194">
        <v>0</v>
      </c>
      <c r="I79" s="196">
        <v>0</v>
      </c>
      <c r="J79" s="196">
        <v>0</v>
      </c>
      <c r="K79" s="308"/>
      <c r="L79" s="308"/>
      <c r="M79" s="229">
        <v>40</v>
      </c>
      <c r="N79" s="229">
        <v>40</v>
      </c>
      <c r="O79" s="311"/>
      <c r="P79" s="311"/>
      <c r="Q79" s="311"/>
      <c r="R79" s="311"/>
      <c r="S79" s="311"/>
      <c r="T79" s="191"/>
    </row>
    <row r="80" spans="1:20" ht="12.75" customHeight="1" x14ac:dyDescent="0.2">
      <c r="A80" s="191"/>
      <c r="B80" s="315" t="s">
        <v>455</v>
      </c>
      <c r="C80" s="315"/>
      <c r="D80" s="315"/>
      <c r="E80" s="315"/>
      <c r="F80" s="315"/>
      <c r="G80" s="195" t="s">
        <v>461</v>
      </c>
      <c r="H80" s="194" t="s">
        <v>367</v>
      </c>
      <c r="I80" s="196">
        <v>7</v>
      </c>
      <c r="J80" s="196">
        <v>2</v>
      </c>
      <c r="K80" s="308"/>
      <c r="L80" s="308"/>
      <c r="M80" s="229">
        <v>40</v>
      </c>
      <c r="N80" s="229">
        <v>40</v>
      </c>
      <c r="O80" s="311"/>
      <c r="P80" s="311"/>
      <c r="Q80" s="311"/>
      <c r="R80" s="311"/>
      <c r="S80" s="311"/>
      <c r="T80" s="191"/>
    </row>
    <row r="81" spans="1:20" ht="21.75" customHeight="1" x14ac:dyDescent="0.2">
      <c r="A81" s="191"/>
      <c r="B81" s="315" t="s">
        <v>431</v>
      </c>
      <c r="C81" s="315"/>
      <c r="D81" s="315"/>
      <c r="E81" s="315"/>
      <c r="F81" s="315"/>
      <c r="G81" s="195" t="s">
        <v>430</v>
      </c>
      <c r="H81" s="194">
        <v>0</v>
      </c>
      <c r="I81" s="196">
        <v>0</v>
      </c>
      <c r="J81" s="196">
        <v>0</v>
      </c>
      <c r="K81" s="308"/>
      <c r="L81" s="308"/>
      <c r="M81" s="229">
        <v>4021</v>
      </c>
      <c r="N81" s="229">
        <v>4021</v>
      </c>
      <c r="O81" s="311"/>
      <c r="P81" s="311"/>
      <c r="Q81" s="311"/>
      <c r="R81" s="311"/>
      <c r="S81" s="311"/>
      <c r="T81" s="191"/>
    </row>
    <row r="82" spans="1:20" ht="21.75" customHeight="1" x14ac:dyDescent="0.2">
      <c r="A82" s="191"/>
      <c r="B82" s="315" t="s">
        <v>429</v>
      </c>
      <c r="C82" s="315"/>
      <c r="D82" s="315"/>
      <c r="E82" s="315"/>
      <c r="F82" s="315"/>
      <c r="G82" s="195" t="s">
        <v>428</v>
      </c>
      <c r="H82" s="194" t="s">
        <v>206</v>
      </c>
      <c r="I82" s="196">
        <v>7</v>
      </c>
      <c r="J82" s="196">
        <v>7</v>
      </c>
      <c r="K82" s="308"/>
      <c r="L82" s="308"/>
      <c r="M82" s="229">
        <v>4021</v>
      </c>
      <c r="N82" s="229">
        <v>4021</v>
      </c>
      <c r="O82" s="311"/>
      <c r="P82" s="311"/>
      <c r="Q82" s="311"/>
      <c r="R82" s="311"/>
      <c r="S82" s="311"/>
      <c r="T82" s="191"/>
    </row>
    <row r="83" spans="1:20" ht="21.75" customHeight="1" x14ac:dyDescent="0.2">
      <c r="A83" s="191"/>
      <c r="B83" s="315" t="s">
        <v>460</v>
      </c>
      <c r="C83" s="315"/>
      <c r="D83" s="315"/>
      <c r="E83" s="315"/>
      <c r="F83" s="315"/>
      <c r="G83" s="195" t="s">
        <v>459</v>
      </c>
      <c r="H83" s="194">
        <v>0</v>
      </c>
      <c r="I83" s="196">
        <v>0</v>
      </c>
      <c r="J83" s="196">
        <v>0</v>
      </c>
      <c r="K83" s="308"/>
      <c r="L83" s="308"/>
      <c r="M83" s="229">
        <v>115</v>
      </c>
      <c r="N83" s="229">
        <v>115</v>
      </c>
      <c r="O83" s="311"/>
      <c r="P83" s="311"/>
      <c r="Q83" s="311"/>
      <c r="R83" s="311"/>
      <c r="S83" s="311"/>
      <c r="T83" s="191"/>
    </row>
    <row r="84" spans="1:20" ht="12.75" customHeight="1" x14ac:dyDescent="0.2">
      <c r="A84" s="191"/>
      <c r="B84" s="315" t="s">
        <v>455</v>
      </c>
      <c r="C84" s="315"/>
      <c r="D84" s="315"/>
      <c r="E84" s="315"/>
      <c r="F84" s="315"/>
      <c r="G84" s="195" t="s">
        <v>458</v>
      </c>
      <c r="H84" s="194" t="s">
        <v>367</v>
      </c>
      <c r="I84" s="196">
        <v>7</v>
      </c>
      <c r="J84" s="196">
        <v>2</v>
      </c>
      <c r="K84" s="308"/>
      <c r="L84" s="308"/>
      <c r="M84" s="229">
        <v>115</v>
      </c>
      <c r="N84" s="229">
        <v>115</v>
      </c>
      <c r="O84" s="311"/>
      <c r="P84" s="311"/>
      <c r="Q84" s="311"/>
      <c r="R84" s="311"/>
      <c r="S84" s="311"/>
      <c r="T84" s="191"/>
    </row>
    <row r="85" spans="1:20" ht="12.75" customHeight="1" x14ac:dyDescent="0.2">
      <c r="A85" s="191"/>
      <c r="B85" s="315" t="s">
        <v>457</v>
      </c>
      <c r="C85" s="315"/>
      <c r="D85" s="315"/>
      <c r="E85" s="315"/>
      <c r="F85" s="315"/>
      <c r="G85" s="195" t="s">
        <v>456</v>
      </c>
      <c r="H85" s="194">
        <v>0</v>
      </c>
      <c r="I85" s="196">
        <v>0</v>
      </c>
      <c r="J85" s="196">
        <v>0</v>
      </c>
      <c r="K85" s="308"/>
      <c r="L85" s="308"/>
      <c r="M85" s="229">
        <v>20</v>
      </c>
      <c r="N85" s="229">
        <v>20</v>
      </c>
      <c r="O85" s="311"/>
      <c r="P85" s="311"/>
      <c r="Q85" s="311"/>
      <c r="R85" s="311"/>
      <c r="S85" s="311"/>
      <c r="T85" s="191"/>
    </row>
    <row r="86" spans="1:20" ht="12.75" customHeight="1" x14ac:dyDescent="0.2">
      <c r="A86" s="191"/>
      <c r="B86" s="315" t="s">
        <v>455</v>
      </c>
      <c r="C86" s="315"/>
      <c r="D86" s="315"/>
      <c r="E86" s="315"/>
      <c r="F86" s="315"/>
      <c r="G86" s="195" t="s">
        <v>454</v>
      </c>
      <c r="H86" s="194" t="s">
        <v>367</v>
      </c>
      <c r="I86" s="196">
        <v>7</v>
      </c>
      <c r="J86" s="196">
        <v>2</v>
      </c>
      <c r="K86" s="308"/>
      <c r="L86" s="308"/>
      <c r="M86" s="229">
        <v>20</v>
      </c>
      <c r="N86" s="229">
        <v>20</v>
      </c>
      <c r="O86" s="311"/>
      <c r="P86" s="311"/>
      <c r="Q86" s="311"/>
      <c r="R86" s="311"/>
      <c r="S86" s="311"/>
      <c r="T86" s="191"/>
    </row>
    <row r="87" spans="1:20" ht="12.75" customHeight="1" x14ac:dyDescent="0.2">
      <c r="A87" s="191"/>
      <c r="B87" s="315" t="s">
        <v>411</v>
      </c>
      <c r="C87" s="315"/>
      <c r="D87" s="315"/>
      <c r="E87" s="315"/>
      <c r="F87" s="315"/>
      <c r="G87" s="195" t="s">
        <v>410</v>
      </c>
      <c r="H87" s="194">
        <v>0</v>
      </c>
      <c r="I87" s="196">
        <v>0</v>
      </c>
      <c r="J87" s="196">
        <v>0</v>
      </c>
      <c r="K87" s="308"/>
      <c r="L87" s="308"/>
      <c r="M87" s="229">
        <v>30740</v>
      </c>
      <c r="N87" s="229">
        <v>30740</v>
      </c>
      <c r="O87" s="311"/>
      <c r="P87" s="311"/>
      <c r="Q87" s="311"/>
      <c r="R87" s="311"/>
      <c r="S87" s="311"/>
      <c r="T87" s="191"/>
    </row>
    <row r="88" spans="1:20" ht="21.75" customHeight="1" x14ac:dyDescent="0.2">
      <c r="A88" s="191"/>
      <c r="B88" s="315" t="s">
        <v>418</v>
      </c>
      <c r="C88" s="315"/>
      <c r="D88" s="315"/>
      <c r="E88" s="315"/>
      <c r="F88" s="315"/>
      <c r="G88" s="195" t="s">
        <v>413</v>
      </c>
      <c r="H88" s="194" t="s">
        <v>278</v>
      </c>
      <c r="I88" s="196">
        <v>7</v>
      </c>
      <c r="J88" s="196">
        <v>9</v>
      </c>
      <c r="K88" s="308"/>
      <c r="L88" s="308"/>
      <c r="M88" s="229">
        <v>10</v>
      </c>
      <c r="N88" s="229">
        <v>10</v>
      </c>
      <c r="O88" s="311"/>
      <c r="P88" s="311"/>
      <c r="Q88" s="311"/>
      <c r="R88" s="311"/>
      <c r="S88" s="311"/>
      <c r="T88" s="191"/>
    </row>
    <row r="89" spans="1:20" ht="21.75" customHeight="1" x14ac:dyDescent="0.2">
      <c r="A89" s="191"/>
      <c r="B89" s="315" t="s">
        <v>418</v>
      </c>
      <c r="C89" s="315"/>
      <c r="D89" s="315"/>
      <c r="E89" s="315"/>
      <c r="F89" s="315"/>
      <c r="G89" s="195" t="s">
        <v>413</v>
      </c>
      <c r="H89" s="194" t="s">
        <v>252</v>
      </c>
      <c r="I89" s="196">
        <v>7</v>
      </c>
      <c r="J89" s="196">
        <v>9</v>
      </c>
      <c r="K89" s="308"/>
      <c r="L89" s="308"/>
      <c r="M89" s="229">
        <v>192</v>
      </c>
      <c r="N89" s="229">
        <v>192</v>
      </c>
      <c r="O89" s="311"/>
      <c r="P89" s="311"/>
      <c r="Q89" s="311"/>
      <c r="R89" s="311"/>
      <c r="S89" s="311"/>
      <c r="T89" s="191"/>
    </row>
    <row r="90" spans="1:20" ht="21.75" customHeight="1" x14ac:dyDescent="0.2">
      <c r="A90" s="191"/>
      <c r="B90" s="315" t="s">
        <v>418</v>
      </c>
      <c r="C90" s="315"/>
      <c r="D90" s="315"/>
      <c r="E90" s="315"/>
      <c r="F90" s="315"/>
      <c r="G90" s="195" t="s">
        <v>413</v>
      </c>
      <c r="H90" s="194" t="s">
        <v>218</v>
      </c>
      <c r="I90" s="196">
        <v>7</v>
      </c>
      <c r="J90" s="196">
        <v>9</v>
      </c>
      <c r="K90" s="308"/>
      <c r="L90" s="308"/>
      <c r="M90" s="229">
        <v>115</v>
      </c>
      <c r="N90" s="229">
        <v>115</v>
      </c>
      <c r="O90" s="311"/>
      <c r="P90" s="311"/>
      <c r="Q90" s="311"/>
      <c r="R90" s="311"/>
      <c r="S90" s="311"/>
      <c r="T90" s="191"/>
    </row>
    <row r="91" spans="1:20" ht="21.75" customHeight="1" x14ac:dyDescent="0.2">
      <c r="A91" s="191"/>
      <c r="B91" s="315" t="s">
        <v>418</v>
      </c>
      <c r="C91" s="315"/>
      <c r="D91" s="315"/>
      <c r="E91" s="315"/>
      <c r="F91" s="315"/>
      <c r="G91" s="195" t="s">
        <v>413</v>
      </c>
      <c r="H91" s="194" t="s">
        <v>218</v>
      </c>
      <c r="I91" s="196">
        <v>7</v>
      </c>
      <c r="J91" s="196">
        <v>9</v>
      </c>
      <c r="K91" s="308"/>
      <c r="L91" s="308"/>
      <c r="M91" s="229">
        <v>566</v>
      </c>
      <c r="N91" s="229">
        <v>566</v>
      </c>
      <c r="O91" s="311"/>
      <c r="P91" s="311"/>
      <c r="Q91" s="311"/>
      <c r="R91" s="311"/>
      <c r="S91" s="311"/>
      <c r="T91" s="191"/>
    </row>
    <row r="92" spans="1:20" ht="21.75" customHeight="1" x14ac:dyDescent="0.2">
      <c r="A92" s="191"/>
      <c r="B92" s="315" t="s">
        <v>418</v>
      </c>
      <c r="C92" s="315"/>
      <c r="D92" s="315"/>
      <c r="E92" s="315"/>
      <c r="F92" s="315"/>
      <c r="G92" s="195" t="s">
        <v>413</v>
      </c>
      <c r="H92" s="194" t="s">
        <v>269</v>
      </c>
      <c r="I92" s="196">
        <v>7</v>
      </c>
      <c r="J92" s="196">
        <v>9</v>
      </c>
      <c r="K92" s="308"/>
      <c r="L92" s="308"/>
      <c r="M92" s="229">
        <v>27</v>
      </c>
      <c r="N92" s="229">
        <v>27</v>
      </c>
      <c r="O92" s="311"/>
      <c r="P92" s="311"/>
      <c r="Q92" s="311"/>
      <c r="R92" s="311"/>
      <c r="S92" s="311"/>
      <c r="T92" s="191"/>
    </row>
    <row r="93" spans="1:20" ht="21.75" customHeight="1" x14ac:dyDescent="0.2">
      <c r="A93" s="191"/>
      <c r="B93" s="315" t="s">
        <v>418</v>
      </c>
      <c r="C93" s="315"/>
      <c r="D93" s="315"/>
      <c r="E93" s="315"/>
      <c r="F93" s="315"/>
      <c r="G93" s="195" t="s">
        <v>413</v>
      </c>
      <c r="H93" s="194" t="s">
        <v>269</v>
      </c>
      <c r="I93" s="196">
        <v>7</v>
      </c>
      <c r="J93" s="196">
        <v>9</v>
      </c>
      <c r="K93" s="308"/>
      <c r="L93" s="308"/>
      <c r="M93" s="229">
        <v>30</v>
      </c>
      <c r="N93" s="229">
        <v>30</v>
      </c>
      <c r="O93" s="311"/>
      <c r="P93" s="311"/>
      <c r="Q93" s="311"/>
      <c r="R93" s="311"/>
      <c r="S93" s="311"/>
      <c r="T93" s="191"/>
    </row>
    <row r="94" spans="1:20" ht="21.75" customHeight="1" x14ac:dyDescent="0.2">
      <c r="A94" s="191"/>
      <c r="B94" s="315" t="s">
        <v>418</v>
      </c>
      <c r="C94" s="315"/>
      <c r="D94" s="315"/>
      <c r="E94" s="315"/>
      <c r="F94" s="315"/>
      <c r="G94" s="195" t="s">
        <v>413</v>
      </c>
      <c r="H94" s="194" t="s">
        <v>252</v>
      </c>
      <c r="I94" s="196">
        <v>7</v>
      </c>
      <c r="J94" s="196">
        <v>9</v>
      </c>
      <c r="K94" s="308"/>
      <c r="L94" s="308"/>
      <c r="M94" s="229">
        <v>153</v>
      </c>
      <c r="N94" s="229">
        <v>153</v>
      </c>
      <c r="O94" s="311"/>
      <c r="P94" s="311"/>
      <c r="Q94" s="311"/>
      <c r="R94" s="311"/>
      <c r="S94" s="311"/>
      <c r="T94" s="191"/>
    </row>
    <row r="95" spans="1:20" ht="21.75" customHeight="1" x14ac:dyDescent="0.2">
      <c r="A95" s="191"/>
      <c r="B95" s="315" t="s">
        <v>418</v>
      </c>
      <c r="C95" s="315"/>
      <c r="D95" s="315"/>
      <c r="E95" s="315"/>
      <c r="F95" s="315"/>
      <c r="G95" s="195" t="s">
        <v>413</v>
      </c>
      <c r="H95" s="194" t="s">
        <v>218</v>
      </c>
      <c r="I95" s="196">
        <v>7</v>
      </c>
      <c r="J95" s="196">
        <v>9</v>
      </c>
      <c r="K95" s="308"/>
      <c r="L95" s="308"/>
      <c r="M95" s="229">
        <v>399</v>
      </c>
      <c r="N95" s="229">
        <v>399</v>
      </c>
      <c r="O95" s="311"/>
      <c r="P95" s="311"/>
      <c r="Q95" s="311"/>
      <c r="R95" s="311"/>
      <c r="S95" s="311"/>
      <c r="T95" s="191"/>
    </row>
    <row r="96" spans="1:20" ht="21.75" customHeight="1" x14ac:dyDescent="0.2">
      <c r="A96" s="191"/>
      <c r="B96" s="315" t="s">
        <v>418</v>
      </c>
      <c r="C96" s="315"/>
      <c r="D96" s="315"/>
      <c r="E96" s="315"/>
      <c r="F96" s="315"/>
      <c r="G96" s="195" t="s">
        <v>413</v>
      </c>
      <c r="H96" s="194" t="s">
        <v>218</v>
      </c>
      <c r="I96" s="196">
        <v>7</v>
      </c>
      <c r="J96" s="196">
        <v>9</v>
      </c>
      <c r="K96" s="308"/>
      <c r="L96" s="308"/>
      <c r="M96" s="229">
        <v>168</v>
      </c>
      <c r="N96" s="229">
        <v>168</v>
      </c>
      <c r="O96" s="311"/>
      <c r="P96" s="311"/>
      <c r="Q96" s="311"/>
      <c r="R96" s="311"/>
      <c r="S96" s="311"/>
      <c r="T96" s="191"/>
    </row>
    <row r="97" spans="1:20" ht="21.75" customHeight="1" x14ac:dyDescent="0.2">
      <c r="A97" s="191"/>
      <c r="B97" s="315" t="s">
        <v>418</v>
      </c>
      <c r="C97" s="315"/>
      <c r="D97" s="315"/>
      <c r="E97" s="315"/>
      <c r="F97" s="315"/>
      <c r="G97" s="195" t="s">
        <v>413</v>
      </c>
      <c r="H97" s="194" t="s">
        <v>218</v>
      </c>
      <c r="I97" s="196">
        <v>7</v>
      </c>
      <c r="J97" s="196">
        <v>9</v>
      </c>
      <c r="K97" s="308"/>
      <c r="L97" s="308"/>
      <c r="M97" s="229">
        <v>117</v>
      </c>
      <c r="N97" s="229">
        <v>117</v>
      </c>
      <c r="O97" s="311"/>
      <c r="P97" s="311"/>
      <c r="Q97" s="311"/>
      <c r="R97" s="311"/>
      <c r="S97" s="311"/>
      <c r="T97" s="191"/>
    </row>
    <row r="98" spans="1:20" ht="21.75" customHeight="1" x14ac:dyDescent="0.2">
      <c r="A98" s="191"/>
      <c r="B98" s="315" t="s">
        <v>418</v>
      </c>
      <c r="C98" s="315"/>
      <c r="D98" s="315"/>
      <c r="E98" s="315"/>
      <c r="F98" s="315"/>
      <c r="G98" s="195" t="s">
        <v>413</v>
      </c>
      <c r="H98" s="194" t="s">
        <v>218</v>
      </c>
      <c r="I98" s="196">
        <v>7</v>
      </c>
      <c r="J98" s="196">
        <v>9</v>
      </c>
      <c r="K98" s="308"/>
      <c r="L98" s="308"/>
      <c r="M98" s="229">
        <v>200</v>
      </c>
      <c r="N98" s="229">
        <v>200</v>
      </c>
      <c r="O98" s="311"/>
      <c r="P98" s="311"/>
      <c r="Q98" s="311"/>
      <c r="R98" s="311"/>
      <c r="S98" s="311"/>
      <c r="T98" s="191"/>
    </row>
    <row r="99" spans="1:20" ht="21.75" customHeight="1" x14ac:dyDescent="0.2">
      <c r="A99" s="191"/>
      <c r="B99" s="315" t="s">
        <v>231</v>
      </c>
      <c r="C99" s="315"/>
      <c r="D99" s="315"/>
      <c r="E99" s="315"/>
      <c r="F99" s="315"/>
      <c r="G99" s="195" t="s">
        <v>412</v>
      </c>
      <c r="H99" s="194" t="s">
        <v>730</v>
      </c>
      <c r="I99" s="196">
        <v>7</v>
      </c>
      <c r="J99" s="196">
        <v>9</v>
      </c>
      <c r="K99" s="308"/>
      <c r="L99" s="308"/>
      <c r="M99" s="229">
        <v>99</v>
      </c>
      <c r="N99" s="229">
        <v>99</v>
      </c>
      <c r="O99" s="311"/>
      <c r="P99" s="311"/>
      <c r="Q99" s="311"/>
      <c r="R99" s="311"/>
      <c r="S99" s="311"/>
      <c r="T99" s="191"/>
    </row>
    <row r="100" spans="1:20" ht="21.75" customHeight="1" x14ac:dyDescent="0.2">
      <c r="A100" s="191"/>
      <c r="B100" s="315" t="s">
        <v>359</v>
      </c>
      <c r="C100" s="315"/>
      <c r="D100" s="315"/>
      <c r="E100" s="315"/>
      <c r="F100" s="315"/>
      <c r="G100" s="195" t="s">
        <v>409</v>
      </c>
      <c r="H100" s="194" t="s">
        <v>258</v>
      </c>
      <c r="I100" s="196">
        <v>7</v>
      </c>
      <c r="J100" s="196">
        <v>9</v>
      </c>
      <c r="K100" s="308"/>
      <c r="L100" s="308"/>
      <c r="M100" s="229">
        <v>629</v>
      </c>
      <c r="N100" s="229">
        <v>629</v>
      </c>
      <c r="O100" s="311"/>
      <c r="P100" s="311"/>
      <c r="Q100" s="311"/>
      <c r="R100" s="311"/>
      <c r="S100" s="311"/>
      <c r="T100" s="191"/>
    </row>
    <row r="101" spans="1:20" ht="21.75" customHeight="1" x14ac:dyDescent="0.2">
      <c r="A101" s="191"/>
      <c r="B101" s="315" t="s">
        <v>359</v>
      </c>
      <c r="C101" s="315"/>
      <c r="D101" s="315"/>
      <c r="E101" s="315"/>
      <c r="F101" s="315"/>
      <c r="G101" s="195" t="s">
        <v>409</v>
      </c>
      <c r="H101" s="194" t="s">
        <v>255</v>
      </c>
      <c r="I101" s="196">
        <v>7</v>
      </c>
      <c r="J101" s="196">
        <v>9</v>
      </c>
      <c r="K101" s="308"/>
      <c r="L101" s="308"/>
      <c r="M101" s="229">
        <v>190</v>
      </c>
      <c r="N101" s="229">
        <v>190</v>
      </c>
      <c r="O101" s="311"/>
      <c r="P101" s="311"/>
      <c r="Q101" s="311"/>
      <c r="R101" s="311"/>
      <c r="S101" s="311"/>
      <c r="T101" s="191"/>
    </row>
    <row r="102" spans="1:20" ht="21.75" customHeight="1" x14ac:dyDescent="0.2">
      <c r="A102" s="191"/>
      <c r="B102" s="315" t="s">
        <v>226</v>
      </c>
      <c r="C102" s="315"/>
      <c r="D102" s="315"/>
      <c r="E102" s="315"/>
      <c r="F102" s="315"/>
      <c r="G102" s="195" t="s">
        <v>408</v>
      </c>
      <c r="H102" s="194" t="s">
        <v>730</v>
      </c>
      <c r="I102" s="196">
        <v>7</v>
      </c>
      <c r="J102" s="196">
        <v>9</v>
      </c>
      <c r="K102" s="308"/>
      <c r="L102" s="308"/>
      <c r="M102" s="229">
        <v>376</v>
      </c>
      <c r="N102" s="229">
        <v>376</v>
      </c>
      <c r="O102" s="311"/>
      <c r="P102" s="311"/>
      <c r="Q102" s="311"/>
      <c r="R102" s="311"/>
      <c r="S102" s="311"/>
      <c r="T102" s="191"/>
    </row>
    <row r="103" spans="1:20" ht="21.75" customHeight="1" x14ac:dyDescent="0.2">
      <c r="A103" s="191"/>
      <c r="B103" s="315" t="s">
        <v>359</v>
      </c>
      <c r="C103" s="315"/>
      <c r="D103" s="315"/>
      <c r="E103" s="315"/>
      <c r="F103" s="315"/>
      <c r="G103" s="195" t="s">
        <v>752</v>
      </c>
      <c r="H103" s="194" t="s">
        <v>333</v>
      </c>
      <c r="I103" s="196">
        <v>7</v>
      </c>
      <c r="J103" s="196">
        <v>9</v>
      </c>
      <c r="K103" s="308"/>
      <c r="L103" s="308"/>
      <c r="M103" s="229">
        <v>3067</v>
      </c>
      <c r="N103" s="229">
        <v>3067</v>
      </c>
      <c r="O103" s="311"/>
      <c r="P103" s="311"/>
      <c r="Q103" s="311"/>
      <c r="R103" s="311"/>
      <c r="S103" s="311"/>
      <c r="T103" s="191"/>
    </row>
    <row r="104" spans="1:20" ht="21.75" customHeight="1" x14ac:dyDescent="0.2">
      <c r="A104" s="191"/>
      <c r="B104" s="315" t="s">
        <v>359</v>
      </c>
      <c r="C104" s="315"/>
      <c r="D104" s="315"/>
      <c r="E104" s="315"/>
      <c r="F104" s="315"/>
      <c r="G104" s="195" t="s">
        <v>752</v>
      </c>
      <c r="H104" s="194" t="s">
        <v>330</v>
      </c>
      <c r="I104" s="196">
        <v>7</v>
      </c>
      <c r="J104" s="196">
        <v>9</v>
      </c>
      <c r="K104" s="308"/>
      <c r="L104" s="308"/>
      <c r="M104" s="229">
        <v>926</v>
      </c>
      <c r="N104" s="229">
        <v>926</v>
      </c>
      <c r="O104" s="311"/>
      <c r="P104" s="311"/>
      <c r="Q104" s="311"/>
      <c r="R104" s="311"/>
      <c r="S104" s="311"/>
      <c r="T104" s="191"/>
    </row>
    <row r="105" spans="1:20" ht="21.75" customHeight="1" x14ac:dyDescent="0.2">
      <c r="A105" s="191"/>
      <c r="B105" s="315" t="s">
        <v>359</v>
      </c>
      <c r="C105" s="315"/>
      <c r="D105" s="315"/>
      <c r="E105" s="315"/>
      <c r="F105" s="315"/>
      <c r="G105" s="195" t="s">
        <v>751</v>
      </c>
      <c r="H105" s="194" t="s">
        <v>333</v>
      </c>
      <c r="I105" s="196">
        <v>7</v>
      </c>
      <c r="J105" s="196">
        <v>9</v>
      </c>
      <c r="K105" s="308"/>
      <c r="L105" s="308"/>
      <c r="M105" s="229">
        <v>2941</v>
      </c>
      <c r="N105" s="229">
        <v>2941</v>
      </c>
      <c r="O105" s="311"/>
      <c r="P105" s="311"/>
      <c r="Q105" s="311"/>
      <c r="R105" s="311"/>
      <c r="S105" s="311"/>
      <c r="T105" s="191"/>
    </row>
    <row r="106" spans="1:20" ht="21.75" customHeight="1" x14ac:dyDescent="0.2">
      <c r="A106" s="191"/>
      <c r="B106" s="315" t="s">
        <v>359</v>
      </c>
      <c r="C106" s="315"/>
      <c r="D106" s="315"/>
      <c r="E106" s="315"/>
      <c r="F106" s="315"/>
      <c r="G106" s="195" t="s">
        <v>751</v>
      </c>
      <c r="H106" s="194" t="s">
        <v>330</v>
      </c>
      <c r="I106" s="196">
        <v>7</v>
      </c>
      <c r="J106" s="196">
        <v>9</v>
      </c>
      <c r="K106" s="308"/>
      <c r="L106" s="308"/>
      <c r="M106" s="229">
        <v>889</v>
      </c>
      <c r="N106" s="229">
        <v>889</v>
      </c>
      <c r="O106" s="311"/>
      <c r="P106" s="311"/>
      <c r="Q106" s="311"/>
      <c r="R106" s="311"/>
      <c r="S106" s="311"/>
      <c r="T106" s="191"/>
    </row>
    <row r="107" spans="1:20" ht="21.75" customHeight="1" x14ac:dyDescent="0.2">
      <c r="A107" s="191"/>
      <c r="B107" s="315" t="s">
        <v>359</v>
      </c>
      <c r="C107" s="315"/>
      <c r="D107" s="315"/>
      <c r="E107" s="315"/>
      <c r="F107" s="315"/>
      <c r="G107" s="195" t="s">
        <v>750</v>
      </c>
      <c r="H107" s="194" t="s">
        <v>333</v>
      </c>
      <c r="I107" s="196">
        <v>7</v>
      </c>
      <c r="J107" s="196">
        <v>9</v>
      </c>
      <c r="K107" s="308"/>
      <c r="L107" s="308"/>
      <c r="M107" s="229">
        <v>2106</v>
      </c>
      <c r="N107" s="229">
        <v>2106</v>
      </c>
      <c r="O107" s="311"/>
      <c r="P107" s="311"/>
      <c r="Q107" s="311"/>
      <c r="R107" s="311"/>
      <c r="S107" s="311"/>
      <c r="T107" s="191"/>
    </row>
    <row r="108" spans="1:20" ht="21.75" customHeight="1" x14ac:dyDescent="0.2">
      <c r="A108" s="191"/>
      <c r="B108" s="315" t="s">
        <v>359</v>
      </c>
      <c r="C108" s="315"/>
      <c r="D108" s="315"/>
      <c r="E108" s="315"/>
      <c r="F108" s="315"/>
      <c r="G108" s="195" t="s">
        <v>750</v>
      </c>
      <c r="H108" s="194" t="s">
        <v>330</v>
      </c>
      <c r="I108" s="196">
        <v>7</v>
      </c>
      <c r="J108" s="196">
        <v>9</v>
      </c>
      <c r="K108" s="308"/>
      <c r="L108" s="308"/>
      <c r="M108" s="229">
        <v>636</v>
      </c>
      <c r="N108" s="229">
        <v>636</v>
      </c>
      <c r="O108" s="311"/>
      <c r="P108" s="311"/>
      <c r="Q108" s="311"/>
      <c r="R108" s="311"/>
      <c r="S108" s="311"/>
      <c r="T108" s="191"/>
    </row>
    <row r="109" spans="1:20" ht="21.75" customHeight="1" x14ac:dyDescent="0.2">
      <c r="A109" s="191"/>
      <c r="B109" s="315" t="s">
        <v>359</v>
      </c>
      <c r="C109" s="315"/>
      <c r="D109" s="315"/>
      <c r="E109" s="315"/>
      <c r="F109" s="315"/>
      <c r="G109" s="195" t="s">
        <v>749</v>
      </c>
      <c r="H109" s="194" t="s">
        <v>333</v>
      </c>
      <c r="I109" s="196">
        <v>7</v>
      </c>
      <c r="J109" s="196">
        <v>9</v>
      </c>
      <c r="K109" s="308"/>
      <c r="L109" s="308"/>
      <c r="M109" s="229">
        <v>1473</v>
      </c>
      <c r="N109" s="229">
        <v>1473</v>
      </c>
      <c r="O109" s="311"/>
      <c r="P109" s="311"/>
      <c r="Q109" s="311"/>
      <c r="R109" s="311"/>
      <c r="S109" s="311"/>
      <c r="T109" s="191"/>
    </row>
    <row r="110" spans="1:20" ht="21.75" customHeight="1" x14ac:dyDescent="0.2">
      <c r="A110" s="191"/>
      <c r="B110" s="315" t="s">
        <v>359</v>
      </c>
      <c r="C110" s="315"/>
      <c r="D110" s="315"/>
      <c r="E110" s="315"/>
      <c r="F110" s="315"/>
      <c r="G110" s="195" t="s">
        <v>749</v>
      </c>
      <c r="H110" s="194" t="s">
        <v>330</v>
      </c>
      <c r="I110" s="196">
        <v>7</v>
      </c>
      <c r="J110" s="196">
        <v>9</v>
      </c>
      <c r="K110" s="308"/>
      <c r="L110" s="308"/>
      <c r="M110" s="229">
        <v>445</v>
      </c>
      <c r="N110" s="229">
        <v>445</v>
      </c>
      <c r="O110" s="311"/>
      <c r="P110" s="311"/>
      <c r="Q110" s="311"/>
      <c r="R110" s="311"/>
      <c r="S110" s="311"/>
      <c r="T110" s="191"/>
    </row>
    <row r="111" spans="1:20" ht="21.75" customHeight="1" x14ac:dyDescent="0.2">
      <c r="A111" s="191"/>
      <c r="B111" s="315" t="s">
        <v>359</v>
      </c>
      <c r="C111" s="315"/>
      <c r="D111" s="315"/>
      <c r="E111" s="315"/>
      <c r="F111" s="315"/>
      <c r="G111" s="195" t="s">
        <v>748</v>
      </c>
      <c r="H111" s="194" t="s">
        <v>333</v>
      </c>
      <c r="I111" s="196">
        <v>7</v>
      </c>
      <c r="J111" s="196">
        <v>9</v>
      </c>
      <c r="K111" s="308"/>
      <c r="L111" s="308"/>
      <c r="M111" s="229">
        <v>5780</v>
      </c>
      <c r="N111" s="229">
        <v>5780</v>
      </c>
      <c r="O111" s="311"/>
      <c r="P111" s="311"/>
      <c r="Q111" s="311"/>
      <c r="R111" s="311"/>
      <c r="S111" s="311"/>
      <c r="T111" s="191"/>
    </row>
    <row r="112" spans="1:20" ht="21.75" customHeight="1" x14ac:dyDescent="0.2">
      <c r="A112" s="191"/>
      <c r="B112" s="315" t="s">
        <v>359</v>
      </c>
      <c r="C112" s="315"/>
      <c r="D112" s="315"/>
      <c r="E112" s="315"/>
      <c r="F112" s="315"/>
      <c r="G112" s="195" t="s">
        <v>748</v>
      </c>
      <c r="H112" s="194" t="s">
        <v>330</v>
      </c>
      <c r="I112" s="196">
        <v>7</v>
      </c>
      <c r="J112" s="196">
        <v>9</v>
      </c>
      <c r="K112" s="308"/>
      <c r="L112" s="308"/>
      <c r="M112" s="229">
        <v>1746</v>
      </c>
      <c r="N112" s="229">
        <v>1746</v>
      </c>
      <c r="O112" s="311"/>
      <c r="P112" s="311"/>
      <c r="Q112" s="311"/>
      <c r="R112" s="311"/>
      <c r="S112" s="311"/>
      <c r="T112" s="191"/>
    </row>
    <row r="113" spans="1:20" ht="21.75" customHeight="1" x14ac:dyDescent="0.2">
      <c r="A113" s="191"/>
      <c r="B113" s="315" t="s">
        <v>359</v>
      </c>
      <c r="C113" s="315"/>
      <c r="D113" s="315"/>
      <c r="E113" s="315"/>
      <c r="F113" s="315"/>
      <c r="G113" s="195" t="s">
        <v>747</v>
      </c>
      <c r="H113" s="194" t="s">
        <v>333</v>
      </c>
      <c r="I113" s="196">
        <v>7</v>
      </c>
      <c r="J113" s="196">
        <v>9</v>
      </c>
      <c r="K113" s="308"/>
      <c r="L113" s="308"/>
      <c r="M113" s="229">
        <v>4118</v>
      </c>
      <c r="N113" s="229">
        <v>4118</v>
      </c>
      <c r="O113" s="311"/>
      <c r="P113" s="311"/>
      <c r="Q113" s="311"/>
      <c r="R113" s="311"/>
      <c r="S113" s="311"/>
      <c r="T113" s="191"/>
    </row>
    <row r="114" spans="1:20" ht="21.75" customHeight="1" x14ac:dyDescent="0.2">
      <c r="A114" s="191"/>
      <c r="B114" s="315" t="s">
        <v>359</v>
      </c>
      <c r="C114" s="315"/>
      <c r="D114" s="315"/>
      <c r="E114" s="315"/>
      <c r="F114" s="315"/>
      <c r="G114" s="195" t="s">
        <v>747</v>
      </c>
      <c r="H114" s="194" t="s">
        <v>330</v>
      </c>
      <c r="I114" s="196">
        <v>7</v>
      </c>
      <c r="J114" s="196">
        <v>9</v>
      </c>
      <c r="K114" s="308"/>
      <c r="L114" s="308"/>
      <c r="M114" s="229">
        <v>1244</v>
      </c>
      <c r="N114" s="229">
        <v>1244</v>
      </c>
      <c r="O114" s="311"/>
      <c r="P114" s="311"/>
      <c r="Q114" s="311"/>
      <c r="R114" s="311"/>
      <c r="S114" s="311"/>
      <c r="T114" s="191"/>
    </row>
    <row r="115" spans="1:20" ht="21.75" customHeight="1" x14ac:dyDescent="0.2">
      <c r="A115" s="191"/>
      <c r="B115" s="315" t="s">
        <v>746</v>
      </c>
      <c r="C115" s="315"/>
      <c r="D115" s="315"/>
      <c r="E115" s="315"/>
      <c r="F115" s="315"/>
      <c r="G115" s="195" t="s">
        <v>745</v>
      </c>
      <c r="H115" s="194" t="s">
        <v>333</v>
      </c>
      <c r="I115" s="196">
        <v>7</v>
      </c>
      <c r="J115" s="196">
        <v>9</v>
      </c>
      <c r="K115" s="308"/>
      <c r="L115" s="308"/>
      <c r="M115" s="229">
        <v>1611</v>
      </c>
      <c r="N115" s="229">
        <v>1611</v>
      </c>
      <c r="O115" s="311"/>
      <c r="P115" s="311"/>
      <c r="Q115" s="311"/>
      <c r="R115" s="311"/>
      <c r="S115" s="311"/>
      <c r="T115" s="191"/>
    </row>
    <row r="116" spans="1:20" ht="21.75" customHeight="1" x14ac:dyDescent="0.2">
      <c r="A116" s="191"/>
      <c r="B116" s="315" t="s">
        <v>746</v>
      </c>
      <c r="C116" s="315"/>
      <c r="D116" s="315"/>
      <c r="E116" s="315"/>
      <c r="F116" s="315"/>
      <c r="G116" s="195" t="s">
        <v>745</v>
      </c>
      <c r="H116" s="194" t="s">
        <v>330</v>
      </c>
      <c r="I116" s="196">
        <v>7</v>
      </c>
      <c r="J116" s="196">
        <v>9</v>
      </c>
      <c r="K116" s="308"/>
      <c r="L116" s="308"/>
      <c r="M116" s="229">
        <v>487</v>
      </c>
      <c r="N116" s="229">
        <v>487</v>
      </c>
      <c r="O116" s="311"/>
      <c r="P116" s="311"/>
      <c r="Q116" s="311"/>
      <c r="R116" s="311"/>
      <c r="S116" s="311"/>
      <c r="T116" s="191"/>
    </row>
    <row r="117" spans="1:20" ht="32.25" customHeight="1" x14ac:dyDescent="0.2">
      <c r="A117" s="191"/>
      <c r="B117" s="315" t="s">
        <v>453</v>
      </c>
      <c r="C117" s="315"/>
      <c r="D117" s="315"/>
      <c r="E117" s="315"/>
      <c r="F117" s="315"/>
      <c r="G117" s="195" t="s">
        <v>452</v>
      </c>
      <c r="H117" s="194">
        <v>0</v>
      </c>
      <c r="I117" s="196">
        <v>0</v>
      </c>
      <c r="J117" s="196">
        <v>0</v>
      </c>
      <c r="K117" s="308"/>
      <c r="L117" s="308"/>
      <c r="M117" s="229">
        <v>803</v>
      </c>
      <c r="N117" s="229">
        <v>803</v>
      </c>
      <c r="O117" s="311"/>
      <c r="P117" s="311"/>
      <c r="Q117" s="311"/>
      <c r="R117" s="311"/>
      <c r="S117" s="311"/>
      <c r="T117" s="191"/>
    </row>
    <row r="118" spans="1:20" ht="12.75" customHeight="1" x14ac:dyDescent="0.2">
      <c r="A118" s="191"/>
      <c r="B118" s="315" t="s">
        <v>451</v>
      </c>
      <c r="C118" s="315"/>
      <c r="D118" s="315"/>
      <c r="E118" s="315"/>
      <c r="F118" s="315"/>
      <c r="G118" s="195" t="s">
        <v>450</v>
      </c>
      <c r="H118" s="194" t="s">
        <v>367</v>
      </c>
      <c r="I118" s="196">
        <v>7</v>
      </c>
      <c r="J118" s="196">
        <v>2</v>
      </c>
      <c r="K118" s="308"/>
      <c r="L118" s="308"/>
      <c r="M118" s="229">
        <v>803</v>
      </c>
      <c r="N118" s="229">
        <v>803</v>
      </c>
      <c r="O118" s="311"/>
      <c r="P118" s="311"/>
      <c r="Q118" s="311"/>
      <c r="R118" s="311"/>
      <c r="S118" s="311"/>
      <c r="T118" s="191"/>
    </row>
    <row r="119" spans="1:20" ht="32.25" customHeight="1" x14ac:dyDescent="0.2">
      <c r="A119" s="191"/>
      <c r="B119" s="315" t="s">
        <v>229</v>
      </c>
      <c r="C119" s="315"/>
      <c r="D119" s="315"/>
      <c r="E119" s="315"/>
      <c r="F119" s="315"/>
      <c r="G119" s="195" t="s">
        <v>228</v>
      </c>
      <c r="H119" s="194">
        <v>0</v>
      </c>
      <c r="I119" s="196">
        <v>0</v>
      </c>
      <c r="J119" s="196">
        <v>0</v>
      </c>
      <c r="K119" s="308"/>
      <c r="L119" s="308"/>
      <c r="M119" s="229">
        <v>11423</v>
      </c>
      <c r="N119" s="229">
        <v>11423</v>
      </c>
      <c r="O119" s="311"/>
      <c r="P119" s="311"/>
      <c r="Q119" s="311"/>
      <c r="R119" s="311"/>
      <c r="S119" s="311"/>
      <c r="T119" s="191"/>
    </row>
    <row r="120" spans="1:20" ht="32.25" customHeight="1" x14ac:dyDescent="0.2">
      <c r="A120" s="191"/>
      <c r="B120" s="315" t="s">
        <v>224</v>
      </c>
      <c r="C120" s="315"/>
      <c r="D120" s="315"/>
      <c r="E120" s="315"/>
      <c r="F120" s="315"/>
      <c r="G120" s="195" t="s">
        <v>227</v>
      </c>
      <c r="H120" s="194">
        <v>0</v>
      </c>
      <c r="I120" s="196">
        <v>0</v>
      </c>
      <c r="J120" s="196">
        <v>0</v>
      </c>
      <c r="K120" s="308"/>
      <c r="L120" s="308"/>
      <c r="M120" s="229">
        <v>11423</v>
      </c>
      <c r="N120" s="229">
        <v>11423</v>
      </c>
      <c r="O120" s="311"/>
      <c r="P120" s="311"/>
      <c r="Q120" s="311"/>
      <c r="R120" s="311"/>
      <c r="S120" s="311"/>
      <c r="T120" s="191"/>
    </row>
    <row r="121" spans="1:20" ht="21.75" customHeight="1" x14ac:dyDescent="0.2">
      <c r="A121" s="191"/>
      <c r="B121" s="315" t="s">
        <v>226</v>
      </c>
      <c r="C121" s="315"/>
      <c r="D121" s="315"/>
      <c r="E121" s="315"/>
      <c r="F121" s="315"/>
      <c r="G121" s="195" t="s">
        <v>225</v>
      </c>
      <c r="H121" s="194" t="s">
        <v>206</v>
      </c>
      <c r="I121" s="196">
        <v>11</v>
      </c>
      <c r="J121" s="196">
        <v>1</v>
      </c>
      <c r="K121" s="308"/>
      <c r="L121" s="308"/>
      <c r="M121" s="229">
        <v>9423</v>
      </c>
      <c r="N121" s="229">
        <v>9423</v>
      </c>
      <c r="O121" s="311"/>
      <c r="P121" s="311"/>
      <c r="Q121" s="311"/>
      <c r="R121" s="311"/>
      <c r="S121" s="311"/>
      <c r="T121" s="191"/>
    </row>
    <row r="122" spans="1:20" ht="32.25" customHeight="1" x14ac:dyDescent="0.2">
      <c r="A122" s="191"/>
      <c r="B122" s="315" t="s">
        <v>224</v>
      </c>
      <c r="C122" s="315"/>
      <c r="D122" s="315"/>
      <c r="E122" s="315"/>
      <c r="F122" s="315"/>
      <c r="G122" s="195" t="s">
        <v>217</v>
      </c>
      <c r="H122" s="194" t="s">
        <v>218</v>
      </c>
      <c r="I122" s="196">
        <v>11</v>
      </c>
      <c r="J122" s="196">
        <v>1</v>
      </c>
      <c r="K122" s="308"/>
      <c r="L122" s="308"/>
      <c r="M122" s="229">
        <v>104</v>
      </c>
      <c r="N122" s="229">
        <v>104</v>
      </c>
      <c r="O122" s="311"/>
      <c r="P122" s="311"/>
      <c r="Q122" s="311"/>
      <c r="R122" s="311"/>
      <c r="S122" s="311"/>
      <c r="T122" s="191"/>
    </row>
    <row r="123" spans="1:20" ht="32.25" customHeight="1" x14ac:dyDescent="0.2">
      <c r="A123" s="191"/>
      <c r="B123" s="315" t="s">
        <v>224</v>
      </c>
      <c r="C123" s="315"/>
      <c r="D123" s="315"/>
      <c r="E123" s="315"/>
      <c r="F123" s="315"/>
      <c r="G123" s="195" t="s">
        <v>217</v>
      </c>
      <c r="H123" s="194" t="s">
        <v>206</v>
      </c>
      <c r="I123" s="196">
        <v>11</v>
      </c>
      <c r="J123" s="196">
        <v>1</v>
      </c>
      <c r="K123" s="308"/>
      <c r="L123" s="308"/>
      <c r="M123" s="229">
        <v>800</v>
      </c>
      <c r="N123" s="229">
        <v>800</v>
      </c>
      <c r="O123" s="311"/>
      <c r="P123" s="311"/>
      <c r="Q123" s="311"/>
      <c r="R123" s="311"/>
      <c r="S123" s="311"/>
      <c r="T123" s="191"/>
    </row>
    <row r="124" spans="1:20" ht="32.25" customHeight="1" x14ac:dyDescent="0.2">
      <c r="A124" s="191"/>
      <c r="B124" s="315" t="s">
        <v>224</v>
      </c>
      <c r="C124" s="315"/>
      <c r="D124" s="315"/>
      <c r="E124" s="315"/>
      <c r="F124" s="315"/>
      <c r="G124" s="195" t="s">
        <v>217</v>
      </c>
      <c r="H124" s="194" t="s">
        <v>179</v>
      </c>
      <c r="I124" s="196">
        <v>11</v>
      </c>
      <c r="J124" s="196">
        <v>1</v>
      </c>
      <c r="K124" s="308"/>
      <c r="L124" s="308"/>
      <c r="M124" s="229">
        <v>300</v>
      </c>
      <c r="N124" s="229">
        <v>300</v>
      </c>
      <c r="O124" s="311"/>
      <c r="P124" s="311"/>
      <c r="Q124" s="311"/>
      <c r="R124" s="311"/>
      <c r="S124" s="311"/>
      <c r="T124" s="191"/>
    </row>
    <row r="125" spans="1:20" ht="32.25" customHeight="1" x14ac:dyDescent="0.2">
      <c r="A125" s="191"/>
      <c r="B125" s="315" t="s">
        <v>224</v>
      </c>
      <c r="C125" s="315"/>
      <c r="D125" s="315"/>
      <c r="E125" s="315"/>
      <c r="F125" s="315"/>
      <c r="G125" s="195" t="s">
        <v>217</v>
      </c>
      <c r="H125" s="194" t="s">
        <v>720</v>
      </c>
      <c r="I125" s="196">
        <v>11</v>
      </c>
      <c r="J125" s="196">
        <v>1</v>
      </c>
      <c r="K125" s="308"/>
      <c r="L125" s="308"/>
      <c r="M125" s="229">
        <v>601</v>
      </c>
      <c r="N125" s="229">
        <v>601</v>
      </c>
      <c r="O125" s="311"/>
      <c r="P125" s="311"/>
      <c r="Q125" s="311"/>
      <c r="R125" s="311"/>
      <c r="S125" s="311"/>
      <c r="T125" s="191"/>
    </row>
    <row r="126" spans="1:20" ht="32.25" customHeight="1" x14ac:dyDescent="0.2">
      <c r="A126" s="191"/>
      <c r="B126" s="315" t="s">
        <v>224</v>
      </c>
      <c r="C126" s="315"/>
      <c r="D126" s="315"/>
      <c r="E126" s="315"/>
      <c r="F126" s="315"/>
      <c r="G126" s="195" t="s">
        <v>217</v>
      </c>
      <c r="H126" s="194" t="s">
        <v>218</v>
      </c>
      <c r="I126" s="196">
        <v>11</v>
      </c>
      <c r="J126" s="196">
        <v>1</v>
      </c>
      <c r="K126" s="308"/>
      <c r="L126" s="308"/>
      <c r="M126" s="229">
        <v>77</v>
      </c>
      <c r="N126" s="229">
        <v>77</v>
      </c>
      <c r="O126" s="311"/>
      <c r="P126" s="311"/>
      <c r="Q126" s="311"/>
      <c r="R126" s="311"/>
      <c r="S126" s="311"/>
      <c r="T126" s="191"/>
    </row>
    <row r="127" spans="1:20" ht="32.25" customHeight="1" x14ac:dyDescent="0.2">
      <c r="A127" s="191"/>
      <c r="B127" s="315" t="s">
        <v>224</v>
      </c>
      <c r="C127" s="315"/>
      <c r="D127" s="315"/>
      <c r="E127" s="315"/>
      <c r="F127" s="315"/>
      <c r="G127" s="195" t="s">
        <v>217</v>
      </c>
      <c r="H127" s="194" t="s">
        <v>218</v>
      </c>
      <c r="I127" s="196">
        <v>11</v>
      </c>
      <c r="J127" s="196">
        <v>1</v>
      </c>
      <c r="K127" s="308"/>
      <c r="L127" s="308"/>
      <c r="M127" s="229">
        <v>118</v>
      </c>
      <c r="N127" s="229">
        <v>118</v>
      </c>
      <c r="O127" s="311"/>
      <c r="P127" s="311"/>
      <c r="Q127" s="311"/>
      <c r="R127" s="311"/>
      <c r="S127" s="311"/>
      <c r="T127" s="191"/>
    </row>
    <row r="128" spans="1:20" ht="32.25" customHeight="1" x14ac:dyDescent="0.2">
      <c r="A128" s="191"/>
      <c r="B128" s="315" t="s">
        <v>498</v>
      </c>
      <c r="C128" s="315"/>
      <c r="D128" s="315"/>
      <c r="E128" s="315"/>
      <c r="F128" s="315"/>
      <c r="G128" s="195" t="s">
        <v>497</v>
      </c>
      <c r="H128" s="194">
        <v>0</v>
      </c>
      <c r="I128" s="196">
        <v>0</v>
      </c>
      <c r="J128" s="196">
        <v>0</v>
      </c>
      <c r="K128" s="308"/>
      <c r="L128" s="308"/>
      <c r="M128" s="229">
        <v>8410</v>
      </c>
      <c r="N128" s="229">
        <v>8410</v>
      </c>
      <c r="O128" s="311"/>
      <c r="P128" s="311"/>
      <c r="Q128" s="311"/>
      <c r="R128" s="311"/>
      <c r="S128" s="311"/>
      <c r="T128" s="191"/>
    </row>
    <row r="129" spans="1:20" ht="21.75" customHeight="1" x14ac:dyDescent="0.2">
      <c r="A129" s="191"/>
      <c r="B129" s="315" t="s">
        <v>574</v>
      </c>
      <c r="C129" s="315"/>
      <c r="D129" s="315"/>
      <c r="E129" s="315"/>
      <c r="F129" s="315"/>
      <c r="G129" s="195" t="s">
        <v>573</v>
      </c>
      <c r="H129" s="194">
        <v>0</v>
      </c>
      <c r="I129" s="196">
        <v>0</v>
      </c>
      <c r="J129" s="196">
        <v>0</v>
      </c>
      <c r="K129" s="308"/>
      <c r="L129" s="308"/>
      <c r="M129" s="229">
        <v>220</v>
      </c>
      <c r="N129" s="229">
        <v>220</v>
      </c>
      <c r="O129" s="311"/>
      <c r="P129" s="311"/>
      <c r="Q129" s="311"/>
      <c r="R129" s="311"/>
      <c r="S129" s="311"/>
      <c r="T129" s="191"/>
    </row>
    <row r="130" spans="1:20" ht="12.75" customHeight="1" x14ac:dyDescent="0.2">
      <c r="A130" s="191"/>
      <c r="B130" s="315" t="s">
        <v>549</v>
      </c>
      <c r="C130" s="315"/>
      <c r="D130" s="315"/>
      <c r="E130" s="315"/>
      <c r="F130" s="315"/>
      <c r="G130" s="195" t="s">
        <v>572</v>
      </c>
      <c r="H130" s="194" t="s">
        <v>539</v>
      </c>
      <c r="I130" s="196">
        <v>4</v>
      </c>
      <c r="J130" s="196">
        <v>5</v>
      </c>
      <c r="K130" s="308"/>
      <c r="L130" s="308"/>
      <c r="M130" s="229">
        <v>220</v>
      </c>
      <c r="N130" s="229">
        <v>220</v>
      </c>
      <c r="O130" s="311"/>
      <c r="P130" s="311"/>
      <c r="Q130" s="311"/>
      <c r="R130" s="311"/>
      <c r="S130" s="311"/>
      <c r="T130" s="191"/>
    </row>
    <row r="131" spans="1:20" ht="21.75" customHeight="1" x14ac:dyDescent="0.2">
      <c r="A131" s="191"/>
      <c r="B131" s="315" t="s">
        <v>571</v>
      </c>
      <c r="C131" s="315"/>
      <c r="D131" s="315"/>
      <c r="E131" s="315"/>
      <c r="F131" s="315"/>
      <c r="G131" s="195" t="s">
        <v>570</v>
      </c>
      <c r="H131" s="194">
        <v>0</v>
      </c>
      <c r="I131" s="196">
        <v>0</v>
      </c>
      <c r="J131" s="196">
        <v>0</v>
      </c>
      <c r="K131" s="308"/>
      <c r="L131" s="308"/>
      <c r="M131" s="229">
        <v>260</v>
      </c>
      <c r="N131" s="229">
        <v>260</v>
      </c>
      <c r="O131" s="311"/>
      <c r="P131" s="311"/>
      <c r="Q131" s="311"/>
      <c r="R131" s="311"/>
      <c r="S131" s="311"/>
      <c r="T131" s="191"/>
    </row>
    <row r="132" spans="1:20" ht="12.75" customHeight="1" x14ac:dyDescent="0.2">
      <c r="A132" s="191"/>
      <c r="B132" s="315" t="s">
        <v>549</v>
      </c>
      <c r="C132" s="315"/>
      <c r="D132" s="315"/>
      <c r="E132" s="315"/>
      <c r="F132" s="315"/>
      <c r="G132" s="195" t="s">
        <v>569</v>
      </c>
      <c r="H132" s="194" t="s">
        <v>539</v>
      </c>
      <c r="I132" s="196">
        <v>4</v>
      </c>
      <c r="J132" s="196">
        <v>5</v>
      </c>
      <c r="K132" s="308"/>
      <c r="L132" s="308"/>
      <c r="M132" s="229">
        <v>260</v>
      </c>
      <c r="N132" s="229">
        <v>260</v>
      </c>
      <c r="O132" s="311"/>
      <c r="P132" s="311"/>
      <c r="Q132" s="311"/>
      <c r="R132" s="311"/>
      <c r="S132" s="311"/>
      <c r="T132" s="191"/>
    </row>
    <row r="133" spans="1:20" ht="12.75" customHeight="1" x14ac:dyDescent="0.2">
      <c r="A133" s="191"/>
      <c r="B133" s="315" t="s">
        <v>568</v>
      </c>
      <c r="C133" s="315"/>
      <c r="D133" s="315"/>
      <c r="E133" s="315"/>
      <c r="F133" s="315"/>
      <c r="G133" s="195" t="s">
        <v>567</v>
      </c>
      <c r="H133" s="194">
        <v>0</v>
      </c>
      <c r="I133" s="196">
        <v>0</v>
      </c>
      <c r="J133" s="196">
        <v>0</v>
      </c>
      <c r="K133" s="308"/>
      <c r="L133" s="308"/>
      <c r="M133" s="229">
        <v>50</v>
      </c>
      <c r="N133" s="229">
        <v>50</v>
      </c>
      <c r="O133" s="311"/>
      <c r="P133" s="311"/>
      <c r="Q133" s="311"/>
      <c r="R133" s="311"/>
      <c r="S133" s="311"/>
      <c r="T133" s="191"/>
    </row>
    <row r="134" spans="1:20" ht="32.25" customHeight="1" x14ac:dyDescent="0.2">
      <c r="A134" s="191"/>
      <c r="B134" s="315" t="s">
        <v>566</v>
      </c>
      <c r="C134" s="315"/>
      <c r="D134" s="315"/>
      <c r="E134" s="315"/>
      <c r="F134" s="315"/>
      <c r="G134" s="195" t="s">
        <v>565</v>
      </c>
      <c r="H134" s="194" t="s">
        <v>539</v>
      </c>
      <c r="I134" s="196">
        <v>4</v>
      </c>
      <c r="J134" s="196">
        <v>5</v>
      </c>
      <c r="K134" s="308"/>
      <c r="L134" s="308"/>
      <c r="M134" s="229">
        <v>50</v>
      </c>
      <c r="N134" s="229">
        <v>50</v>
      </c>
      <c r="O134" s="311"/>
      <c r="P134" s="311"/>
      <c r="Q134" s="311"/>
      <c r="R134" s="311"/>
      <c r="S134" s="311"/>
      <c r="T134" s="191"/>
    </row>
    <row r="135" spans="1:20" ht="21.75" customHeight="1" x14ac:dyDescent="0.2">
      <c r="A135" s="191"/>
      <c r="B135" s="315" t="s">
        <v>564</v>
      </c>
      <c r="C135" s="315"/>
      <c r="D135" s="315"/>
      <c r="E135" s="315"/>
      <c r="F135" s="315"/>
      <c r="G135" s="195" t="s">
        <v>563</v>
      </c>
      <c r="H135" s="194">
        <v>0</v>
      </c>
      <c r="I135" s="196">
        <v>0</v>
      </c>
      <c r="J135" s="196">
        <v>0</v>
      </c>
      <c r="K135" s="308"/>
      <c r="L135" s="308"/>
      <c r="M135" s="229">
        <v>50</v>
      </c>
      <c r="N135" s="229">
        <v>50</v>
      </c>
      <c r="O135" s="311"/>
      <c r="P135" s="311"/>
      <c r="Q135" s="311"/>
      <c r="R135" s="311"/>
      <c r="S135" s="311"/>
      <c r="T135" s="191"/>
    </row>
    <row r="136" spans="1:20" ht="12.75" customHeight="1" x14ac:dyDescent="0.2">
      <c r="A136" s="191"/>
      <c r="B136" s="315" t="s">
        <v>562</v>
      </c>
      <c r="C136" s="315"/>
      <c r="D136" s="315"/>
      <c r="E136" s="315"/>
      <c r="F136" s="315"/>
      <c r="G136" s="195" t="s">
        <v>561</v>
      </c>
      <c r="H136" s="194" t="s">
        <v>539</v>
      </c>
      <c r="I136" s="196">
        <v>4</v>
      </c>
      <c r="J136" s="196">
        <v>5</v>
      </c>
      <c r="K136" s="308"/>
      <c r="L136" s="308"/>
      <c r="M136" s="229">
        <v>50</v>
      </c>
      <c r="N136" s="229">
        <v>50</v>
      </c>
      <c r="O136" s="311"/>
      <c r="P136" s="311"/>
      <c r="Q136" s="311"/>
      <c r="R136" s="311"/>
      <c r="S136" s="311"/>
      <c r="T136" s="191"/>
    </row>
    <row r="137" spans="1:20" ht="12.75" customHeight="1" x14ac:dyDescent="0.2">
      <c r="A137" s="191"/>
      <c r="B137" s="315" t="s">
        <v>496</v>
      </c>
      <c r="C137" s="315"/>
      <c r="D137" s="315"/>
      <c r="E137" s="315"/>
      <c r="F137" s="315"/>
      <c r="G137" s="195" t="s">
        <v>495</v>
      </c>
      <c r="H137" s="194">
        <v>0</v>
      </c>
      <c r="I137" s="196">
        <v>0</v>
      </c>
      <c r="J137" s="196">
        <v>0</v>
      </c>
      <c r="K137" s="308"/>
      <c r="L137" s="308"/>
      <c r="M137" s="229">
        <v>1510</v>
      </c>
      <c r="N137" s="229">
        <v>1510</v>
      </c>
      <c r="O137" s="311"/>
      <c r="P137" s="311"/>
      <c r="Q137" s="311"/>
      <c r="R137" s="311"/>
      <c r="S137" s="311"/>
      <c r="T137" s="191"/>
    </row>
    <row r="138" spans="1:20" ht="12.75" customHeight="1" x14ac:dyDescent="0.2">
      <c r="A138" s="191"/>
      <c r="B138" s="315" t="s">
        <v>560</v>
      </c>
      <c r="C138" s="315"/>
      <c r="D138" s="315"/>
      <c r="E138" s="315"/>
      <c r="F138" s="315"/>
      <c r="G138" s="195" t="s">
        <v>559</v>
      </c>
      <c r="H138" s="194" t="s">
        <v>539</v>
      </c>
      <c r="I138" s="196">
        <v>4</v>
      </c>
      <c r="J138" s="196">
        <v>5</v>
      </c>
      <c r="K138" s="308"/>
      <c r="L138" s="308"/>
      <c r="M138" s="229">
        <v>210</v>
      </c>
      <c r="N138" s="229">
        <v>210</v>
      </c>
      <c r="O138" s="311"/>
      <c r="P138" s="311"/>
      <c r="Q138" s="311"/>
      <c r="R138" s="311"/>
      <c r="S138" s="311"/>
      <c r="T138" s="191"/>
    </row>
    <row r="139" spans="1:20" ht="21.75" customHeight="1" x14ac:dyDescent="0.2">
      <c r="A139" s="191"/>
      <c r="B139" s="315" t="s">
        <v>494</v>
      </c>
      <c r="C139" s="315"/>
      <c r="D139" s="315"/>
      <c r="E139" s="315"/>
      <c r="F139" s="315"/>
      <c r="G139" s="195" t="s">
        <v>493</v>
      </c>
      <c r="H139" s="194" t="s">
        <v>218</v>
      </c>
      <c r="I139" s="196">
        <v>5</v>
      </c>
      <c r="J139" s="196">
        <v>3</v>
      </c>
      <c r="K139" s="308"/>
      <c r="L139" s="308"/>
      <c r="M139" s="229">
        <v>300</v>
      </c>
      <c r="N139" s="229">
        <v>300</v>
      </c>
      <c r="O139" s="311"/>
      <c r="P139" s="311"/>
      <c r="Q139" s="311"/>
      <c r="R139" s="311"/>
      <c r="S139" s="311"/>
      <c r="T139" s="191"/>
    </row>
    <row r="140" spans="1:20" ht="21.75" customHeight="1" x14ac:dyDescent="0.2">
      <c r="A140" s="191"/>
      <c r="B140" s="315" t="s">
        <v>494</v>
      </c>
      <c r="C140" s="315"/>
      <c r="D140" s="315"/>
      <c r="E140" s="315"/>
      <c r="F140" s="315"/>
      <c r="G140" s="195" t="s">
        <v>493</v>
      </c>
      <c r="H140" s="194" t="s">
        <v>502</v>
      </c>
      <c r="I140" s="196">
        <v>5</v>
      </c>
      <c r="J140" s="196">
        <v>1</v>
      </c>
      <c r="K140" s="308"/>
      <c r="L140" s="308"/>
      <c r="M140" s="229">
        <v>1000</v>
      </c>
      <c r="N140" s="229">
        <v>1000</v>
      </c>
      <c r="O140" s="311"/>
      <c r="P140" s="311"/>
      <c r="Q140" s="311"/>
      <c r="R140" s="311"/>
      <c r="S140" s="311"/>
      <c r="T140" s="191"/>
    </row>
    <row r="141" spans="1:20" ht="12.75" customHeight="1" x14ac:dyDescent="0.2">
      <c r="A141" s="191"/>
      <c r="B141" s="315" t="s">
        <v>411</v>
      </c>
      <c r="C141" s="315"/>
      <c r="D141" s="315"/>
      <c r="E141" s="315"/>
      <c r="F141" s="315"/>
      <c r="G141" s="195" t="s">
        <v>557</v>
      </c>
      <c r="H141" s="194">
        <v>0</v>
      </c>
      <c r="I141" s="196">
        <v>0</v>
      </c>
      <c r="J141" s="196">
        <v>0</v>
      </c>
      <c r="K141" s="308"/>
      <c r="L141" s="308"/>
      <c r="M141" s="229">
        <v>6150</v>
      </c>
      <c r="N141" s="229">
        <v>6150</v>
      </c>
      <c r="O141" s="311"/>
      <c r="P141" s="311"/>
      <c r="Q141" s="311"/>
      <c r="R141" s="311"/>
      <c r="S141" s="311"/>
      <c r="T141" s="191"/>
    </row>
    <row r="142" spans="1:20" ht="21.75" customHeight="1" x14ac:dyDescent="0.2">
      <c r="A142" s="191"/>
      <c r="B142" s="315" t="s">
        <v>280</v>
      </c>
      <c r="C142" s="315"/>
      <c r="D142" s="315"/>
      <c r="E142" s="315"/>
      <c r="F142" s="315"/>
      <c r="G142" s="195" t="s">
        <v>558</v>
      </c>
      <c r="H142" s="194" t="s">
        <v>278</v>
      </c>
      <c r="I142" s="196">
        <v>4</v>
      </c>
      <c r="J142" s="196">
        <v>5</v>
      </c>
      <c r="K142" s="308"/>
      <c r="L142" s="308"/>
      <c r="M142" s="229">
        <v>80</v>
      </c>
      <c r="N142" s="229">
        <v>80</v>
      </c>
      <c r="O142" s="311"/>
      <c r="P142" s="311"/>
      <c r="Q142" s="311"/>
      <c r="R142" s="311"/>
      <c r="S142" s="311"/>
      <c r="T142" s="191"/>
    </row>
    <row r="143" spans="1:20" ht="21.75" customHeight="1" x14ac:dyDescent="0.2">
      <c r="A143" s="191"/>
      <c r="B143" s="315" t="s">
        <v>280</v>
      </c>
      <c r="C143" s="315"/>
      <c r="D143" s="315"/>
      <c r="E143" s="315"/>
      <c r="F143" s="315"/>
      <c r="G143" s="195" t="s">
        <v>558</v>
      </c>
      <c r="H143" s="194" t="s">
        <v>252</v>
      </c>
      <c r="I143" s="196">
        <v>4</v>
      </c>
      <c r="J143" s="196">
        <v>5</v>
      </c>
      <c r="K143" s="308"/>
      <c r="L143" s="308"/>
      <c r="M143" s="229">
        <v>83</v>
      </c>
      <c r="N143" s="229">
        <v>83</v>
      </c>
      <c r="O143" s="311"/>
      <c r="P143" s="311"/>
      <c r="Q143" s="311"/>
      <c r="R143" s="311"/>
      <c r="S143" s="311"/>
      <c r="T143" s="191"/>
    </row>
    <row r="144" spans="1:20" ht="21.75" customHeight="1" x14ac:dyDescent="0.2">
      <c r="A144" s="191"/>
      <c r="B144" s="315" t="s">
        <v>280</v>
      </c>
      <c r="C144" s="315"/>
      <c r="D144" s="315"/>
      <c r="E144" s="315"/>
      <c r="F144" s="315"/>
      <c r="G144" s="195" t="s">
        <v>558</v>
      </c>
      <c r="H144" s="194" t="s">
        <v>218</v>
      </c>
      <c r="I144" s="196">
        <v>4</v>
      </c>
      <c r="J144" s="196">
        <v>5</v>
      </c>
      <c r="K144" s="308"/>
      <c r="L144" s="308"/>
      <c r="M144" s="229">
        <v>174</v>
      </c>
      <c r="N144" s="229">
        <v>174</v>
      </c>
      <c r="O144" s="311"/>
      <c r="P144" s="311"/>
      <c r="Q144" s="311"/>
      <c r="R144" s="311"/>
      <c r="S144" s="311"/>
      <c r="T144" s="191"/>
    </row>
    <row r="145" spans="1:20" ht="21.75" customHeight="1" x14ac:dyDescent="0.2">
      <c r="A145" s="191"/>
      <c r="B145" s="315" t="s">
        <v>280</v>
      </c>
      <c r="C145" s="315"/>
      <c r="D145" s="315"/>
      <c r="E145" s="315"/>
      <c r="F145" s="315"/>
      <c r="G145" s="195" t="s">
        <v>558</v>
      </c>
      <c r="H145" s="194" t="s">
        <v>218</v>
      </c>
      <c r="I145" s="196">
        <v>4</v>
      </c>
      <c r="J145" s="196">
        <v>5</v>
      </c>
      <c r="K145" s="308"/>
      <c r="L145" s="308"/>
      <c r="M145" s="229">
        <v>7</v>
      </c>
      <c r="N145" s="229">
        <v>7</v>
      </c>
      <c r="O145" s="311"/>
      <c r="P145" s="311"/>
      <c r="Q145" s="311"/>
      <c r="R145" s="311"/>
      <c r="S145" s="311"/>
      <c r="T145" s="191"/>
    </row>
    <row r="146" spans="1:20" ht="21.75" customHeight="1" x14ac:dyDescent="0.2">
      <c r="A146" s="191"/>
      <c r="B146" s="315" t="s">
        <v>280</v>
      </c>
      <c r="C146" s="315"/>
      <c r="D146" s="315"/>
      <c r="E146" s="315"/>
      <c r="F146" s="315"/>
      <c r="G146" s="195" t="s">
        <v>558</v>
      </c>
      <c r="H146" s="194" t="s">
        <v>269</v>
      </c>
      <c r="I146" s="196">
        <v>4</v>
      </c>
      <c r="J146" s="196">
        <v>5</v>
      </c>
      <c r="K146" s="308"/>
      <c r="L146" s="308"/>
      <c r="M146" s="229">
        <v>30</v>
      </c>
      <c r="N146" s="229">
        <v>30</v>
      </c>
      <c r="O146" s="311"/>
      <c r="P146" s="311"/>
      <c r="Q146" s="311"/>
      <c r="R146" s="311"/>
      <c r="S146" s="311"/>
      <c r="T146" s="191"/>
    </row>
    <row r="147" spans="1:20" ht="21.75" customHeight="1" x14ac:dyDescent="0.2">
      <c r="A147" s="191"/>
      <c r="B147" s="315" t="s">
        <v>280</v>
      </c>
      <c r="C147" s="315"/>
      <c r="D147" s="315"/>
      <c r="E147" s="315"/>
      <c r="F147" s="315"/>
      <c r="G147" s="195" t="s">
        <v>558</v>
      </c>
      <c r="H147" s="194" t="s">
        <v>269</v>
      </c>
      <c r="I147" s="196">
        <v>4</v>
      </c>
      <c r="J147" s="196">
        <v>5</v>
      </c>
      <c r="K147" s="308"/>
      <c r="L147" s="308"/>
      <c r="M147" s="229">
        <v>5</v>
      </c>
      <c r="N147" s="229">
        <v>5</v>
      </c>
      <c r="O147" s="311"/>
      <c r="P147" s="311"/>
      <c r="Q147" s="311"/>
      <c r="R147" s="311"/>
      <c r="S147" s="311"/>
      <c r="T147" s="191"/>
    </row>
    <row r="148" spans="1:20" ht="21.75" customHeight="1" x14ac:dyDescent="0.2">
      <c r="A148" s="191"/>
      <c r="B148" s="315" t="s">
        <v>280</v>
      </c>
      <c r="C148" s="315"/>
      <c r="D148" s="315"/>
      <c r="E148" s="315"/>
      <c r="F148" s="315"/>
      <c r="G148" s="195" t="s">
        <v>558</v>
      </c>
      <c r="H148" s="194" t="s">
        <v>218</v>
      </c>
      <c r="I148" s="196">
        <v>4</v>
      </c>
      <c r="J148" s="196">
        <v>5</v>
      </c>
      <c r="K148" s="308"/>
      <c r="L148" s="308"/>
      <c r="M148" s="229">
        <v>135</v>
      </c>
      <c r="N148" s="229">
        <v>135</v>
      </c>
      <c r="O148" s="311"/>
      <c r="P148" s="311"/>
      <c r="Q148" s="311"/>
      <c r="R148" s="311"/>
      <c r="S148" s="311"/>
      <c r="T148" s="191"/>
    </row>
    <row r="149" spans="1:20" ht="21.75" customHeight="1" x14ac:dyDescent="0.2">
      <c r="A149" s="191"/>
      <c r="B149" s="315" t="s">
        <v>280</v>
      </c>
      <c r="C149" s="315"/>
      <c r="D149" s="315"/>
      <c r="E149" s="315"/>
      <c r="F149" s="315"/>
      <c r="G149" s="195" t="s">
        <v>558</v>
      </c>
      <c r="H149" s="194" t="s">
        <v>218</v>
      </c>
      <c r="I149" s="196">
        <v>4</v>
      </c>
      <c r="J149" s="196">
        <v>5</v>
      </c>
      <c r="K149" s="308"/>
      <c r="L149" s="308"/>
      <c r="M149" s="229">
        <v>462</v>
      </c>
      <c r="N149" s="229">
        <v>462</v>
      </c>
      <c r="O149" s="311"/>
      <c r="P149" s="311"/>
      <c r="Q149" s="311"/>
      <c r="R149" s="311"/>
      <c r="S149" s="311"/>
      <c r="T149" s="191"/>
    </row>
    <row r="150" spans="1:20" ht="21.75" customHeight="1" x14ac:dyDescent="0.2">
      <c r="A150" s="191"/>
      <c r="B150" s="315" t="s">
        <v>280</v>
      </c>
      <c r="C150" s="315"/>
      <c r="D150" s="315"/>
      <c r="E150" s="315"/>
      <c r="F150" s="315"/>
      <c r="G150" s="195" t="s">
        <v>558</v>
      </c>
      <c r="H150" s="194" t="s">
        <v>218</v>
      </c>
      <c r="I150" s="196">
        <v>4</v>
      </c>
      <c r="J150" s="196">
        <v>5</v>
      </c>
      <c r="K150" s="308"/>
      <c r="L150" s="308"/>
      <c r="M150" s="229">
        <v>98</v>
      </c>
      <c r="N150" s="229">
        <v>98</v>
      </c>
      <c r="O150" s="311"/>
      <c r="P150" s="311"/>
      <c r="Q150" s="311"/>
      <c r="R150" s="311"/>
      <c r="S150" s="311"/>
      <c r="T150" s="191"/>
    </row>
    <row r="151" spans="1:20" ht="21.75" customHeight="1" x14ac:dyDescent="0.2">
      <c r="A151" s="191"/>
      <c r="B151" s="315" t="s">
        <v>280</v>
      </c>
      <c r="C151" s="315"/>
      <c r="D151" s="315"/>
      <c r="E151" s="315"/>
      <c r="F151" s="315"/>
      <c r="G151" s="195" t="s">
        <v>558</v>
      </c>
      <c r="H151" s="194" t="s">
        <v>218</v>
      </c>
      <c r="I151" s="196">
        <v>4</v>
      </c>
      <c r="J151" s="196">
        <v>5</v>
      </c>
      <c r="K151" s="308"/>
      <c r="L151" s="308"/>
      <c r="M151" s="229">
        <v>391</v>
      </c>
      <c r="N151" s="229">
        <v>391</v>
      </c>
      <c r="O151" s="311"/>
      <c r="P151" s="311"/>
      <c r="Q151" s="311"/>
      <c r="R151" s="311"/>
      <c r="S151" s="311"/>
      <c r="T151" s="191"/>
    </row>
    <row r="152" spans="1:20" ht="21.75" customHeight="1" x14ac:dyDescent="0.2">
      <c r="A152" s="191"/>
      <c r="B152" s="315" t="s">
        <v>359</v>
      </c>
      <c r="C152" s="315"/>
      <c r="D152" s="315"/>
      <c r="E152" s="315"/>
      <c r="F152" s="315"/>
      <c r="G152" s="195" t="s">
        <v>556</v>
      </c>
      <c r="H152" s="194" t="s">
        <v>258</v>
      </c>
      <c r="I152" s="196">
        <v>4</v>
      </c>
      <c r="J152" s="196">
        <v>5</v>
      </c>
      <c r="K152" s="308"/>
      <c r="L152" s="308"/>
      <c r="M152" s="229">
        <v>3537</v>
      </c>
      <c r="N152" s="229">
        <v>3537</v>
      </c>
      <c r="O152" s="311"/>
      <c r="P152" s="311"/>
      <c r="Q152" s="311"/>
      <c r="R152" s="311"/>
      <c r="S152" s="311"/>
      <c r="T152" s="191"/>
    </row>
    <row r="153" spans="1:20" ht="21.75" customHeight="1" x14ac:dyDescent="0.2">
      <c r="A153" s="191"/>
      <c r="B153" s="315" t="s">
        <v>359</v>
      </c>
      <c r="C153" s="315"/>
      <c r="D153" s="315"/>
      <c r="E153" s="315"/>
      <c r="F153" s="315"/>
      <c r="G153" s="195" t="s">
        <v>556</v>
      </c>
      <c r="H153" s="194" t="s">
        <v>255</v>
      </c>
      <c r="I153" s="196">
        <v>4</v>
      </c>
      <c r="J153" s="196">
        <v>5</v>
      </c>
      <c r="K153" s="308"/>
      <c r="L153" s="308"/>
      <c r="M153" s="229">
        <v>1068</v>
      </c>
      <c r="N153" s="229">
        <v>1068</v>
      </c>
      <c r="O153" s="311"/>
      <c r="P153" s="311"/>
      <c r="Q153" s="311"/>
      <c r="R153" s="311"/>
      <c r="S153" s="311"/>
      <c r="T153" s="191"/>
    </row>
    <row r="154" spans="1:20" ht="21.75" customHeight="1" x14ac:dyDescent="0.2">
      <c r="A154" s="191"/>
      <c r="B154" s="315" t="s">
        <v>226</v>
      </c>
      <c r="C154" s="315"/>
      <c r="D154" s="315"/>
      <c r="E154" s="315"/>
      <c r="F154" s="315"/>
      <c r="G154" s="195" t="s">
        <v>555</v>
      </c>
      <c r="H154" s="194" t="s">
        <v>730</v>
      </c>
      <c r="I154" s="196">
        <v>4</v>
      </c>
      <c r="J154" s="196">
        <v>5</v>
      </c>
      <c r="K154" s="308"/>
      <c r="L154" s="308"/>
      <c r="M154" s="229">
        <v>80</v>
      </c>
      <c r="N154" s="229">
        <v>80</v>
      </c>
      <c r="O154" s="311"/>
      <c r="P154" s="311"/>
      <c r="Q154" s="311"/>
      <c r="R154" s="311"/>
      <c r="S154" s="311"/>
      <c r="T154" s="191"/>
    </row>
    <row r="155" spans="1:20" ht="21.75" customHeight="1" x14ac:dyDescent="0.2">
      <c r="A155" s="191"/>
      <c r="B155" s="315" t="s">
        <v>554</v>
      </c>
      <c r="C155" s="315"/>
      <c r="D155" s="315"/>
      <c r="E155" s="315"/>
      <c r="F155" s="315"/>
      <c r="G155" s="195" t="s">
        <v>553</v>
      </c>
      <c r="H155" s="194">
        <v>0</v>
      </c>
      <c r="I155" s="196">
        <v>0</v>
      </c>
      <c r="J155" s="196">
        <v>0</v>
      </c>
      <c r="K155" s="308"/>
      <c r="L155" s="308"/>
      <c r="M155" s="229">
        <v>120</v>
      </c>
      <c r="N155" s="229">
        <v>120</v>
      </c>
      <c r="O155" s="311"/>
      <c r="P155" s="311"/>
      <c r="Q155" s="311"/>
      <c r="R155" s="311"/>
      <c r="S155" s="311"/>
      <c r="T155" s="191"/>
    </row>
    <row r="156" spans="1:20" ht="12.75" customHeight="1" x14ac:dyDescent="0.2">
      <c r="A156" s="191"/>
      <c r="B156" s="315" t="s">
        <v>549</v>
      </c>
      <c r="C156" s="315"/>
      <c r="D156" s="315"/>
      <c r="E156" s="315"/>
      <c r="F156" s="315"/>
      <c r="G156" s="195" t="s">
        <v>552</v>
      </c>
      <c r="H156" s="194" t="s">
        <v>539</v>
      </c>
      <c r="I156" s="196">
        <v>4</v>
      </c>
      <c r="J156" s="196">
        <v>5</v>
      </c>
      <c r="K156" s="308"/>
      <c r="L156" s="308"/>
      <c r="M156" s="229">
        <v>120</v>
      </c>
      <c r="N156" s="229">
        <v>120</v>
      </c>
      <c r="O156" s="311"/>
      <c r="P156" s="311"/>
      <c r="Q156" s="311"/>
      <c r="R156" s="311"/>
      <c r="S156" s="311"/>
      <c r="T156" s="191"/>
    </row>
    <row r="157" spans="1:20" ht="12.75" customHeight="1" x14ac:dyDescent="0.2">
      <c r="A157" s="191"/>
      <c r="B157" s="315" t="s">
        <v>551</v>
      </c>
      <c r="C157" s="315"/>
      <c r="D157" s="315"/>
      <c r="E157" s="315"/>
      <c r="F157" s="315"/>
      <c r="G157" s="195" t="s">
        <v>550</v>
      </c>
      <c r="H157" s="194">
        <v>0</v>
      </c>
      <c r="I157" s="196">
        <v>0</v>
      </c>
      <c r="J157" s="196">
        <v>0</v>
      </c>
      <c r="K157" s="308"/>
      <c r="L157" s="308"/>
      <c r="M157" s="229">
        <v>50</v>
      </c>
      <c r="N157" s="229">
        <v>50</v>
      </c>
      <c r="O157" s="311"/>
      <c r="P157" s="311"/>
      <c r="Q157" s="311"/>
      <c r="R157" s="311"/>
      <c r="S157" s="311"/>
      <c r="T157" s="191"/>
    </row>
    <row r="158" spans="1:20" ht="12.75" customHeight="1" x14ac:dyDescent="0.2">
      <c r="A158" s="191"/>
      <c r="B158" s="315" t="s">
        <v>549</v>
      </c>
      <c r="C158" s="315"/>
      <c r="D158" s="315"/>
      <c r="E158" s="315"/>
      <c r="F158" s="315"/>
      <c r="G158" s="195" t="s">
        <v>548</v>
      </c>
      <c r="H158" s="194" t="s">
        <v>539</v>
      </c>
      <c r="I158" s="196">
        <v>4</v>
      </c>
      <c r="J158" s="196">
        <v>5</v>
      </c>
      <c r="K158" s="308"/>
      <c r="L158" s="308"/>
      <c r="M158" s="229">
        <v>50</v>
      </c>
      <c r="N158" s="229">
        <v>50</v>
      </c>
      <c r="O158" s="311"/>
      <c r="P158" s="311"/>
      <c r="Q158" s="311"/>
      <c r="R158" s="311"/>
      <c r="S158" s="311"/>
      <c r="T158" s="191"/>
    </row>
    <row r="159" spans="1:20" ht="53.25" customHeight="1" x14ac:dyDescent="0.2">
      <c r="A159" s="191"/>
      <c r="B159" s="315" t="s">
        <v>687</v>
      </c>
      <c r="C159" s="315"/>
      <c r="D159" s="315"/>
      <c r="E159" s="315"/>
      <c r="F159" s="315"/>
      <c r="G159" s="195" t="s">
        <v>589</v>
      </c>
      <c r="H159" s="194">
        <v>0</v>
      </c>
      <c r="I159" s="196">
        <v>0</v>
      </c>
      <c r="J159" s="196">
        <v>0</v>
      </c>
      <c r="K159" s="308"/>
      <c r="L159" s="308"/>
      <c r="M159" s="229">
        <v>2290</v>
      </c>
      <c r="N159" s="229">
        <v>2290</v>
      </c>
      <c r="O159" s="311"/>
      <c r="P159" s="311"/>
      <c r="Q159" s="311"/>
      <c r="R159" s="311"/>
      <c r="S159" s="311"/>
      <c r="T159" s="191"/>
    </row>
    <row r="160" spans="1:20" ht="21.75" customHeight="1" x14ac:dyDescent="0.2">
      <c r="A160" s="191"/>
      <c r="B160" s="315" t="s">
        <v>781</v>
      </c>
      <c r="C160" s="315"/>
      <c r="D160" s="315"/>
      <c r="E160" s="315"/>
      <c r="F160" s="315"/>
      <c r="G160" s="195" t="s">
        <v>780</v>
      </c>
      <c r="H160" s="194" t="s">
        <v>333</v>
      </c>
      <c r="I160" s="196">
        <v>3</v>
      </c>
      <c r="J160" s="196">
        <v>10</v>
      </c>
      <c r="K160" s="308"/>
      <c r="L160" s="308"/>
      <c r="M160" s="229">
        <v>1528</v>
      </c>
      <c r="N160" s="229">
        <v>1528</v>
      </c>
      <c r="O160" s="311"/>
      <c r="P160" s="311"/>
      <c r="Q160" s="311"/>
      <c r="R160" s="311"/>
      <c r="S160" s="311"/>
      <c r="T160" s="191"/>
    </row>
    <row r="161" spans="1:20" ht="21.75" customHeight="1" x14ac:dyDescent="0.2">
      <c r="A161" s="191"/>
      <c r="B161" s="315" t="s">
        <v>781</v>
      </c>
      <c r="C161" s="315"/>
      <c r="D161" s="315"/>
      <c r="E161" s="315"/>
      <c r="F161" s="315"/>
      <c r="G161" s="195" t="s">
        <v>780</v>
      </c>
      <c r="H161" s="194" t="s">
        <v>330</v>
      </c>
      <c r="I161" s="196">
        <v>3</v>
      </c>
      <c r="J161" s="196">
        <v>10</v>
      </c>
      <c r="K161" s="308"/>
      <c r="L161" s="308"/>
      <c r="M161" s="229">
        <v>462</v>
      </c>
      <c r="N161" s="229">
        <v>462</v>
      </c>
      <c r="O161" s="311"/>
      <c r="P161" s="311"/>
      <c r="Q161" s="311"/>
      <c r="R161" s="311"/>
      <c r="S161" s="311"/>
      <c r="T161" s="191"/>
    </row>
    <row r="162" spans="1:20" ht="63.75" customHeight="1" x14ac:dyDescent="0.2">
      <c r="A162" s="191"/>
      <c r="B162" s="315" t="s">
        <v>588</v>
      </c>
      <c r="C162" s="315"/>
      <c r="D162" s="315"/>
      <c r="E162" s="315"/>
      <c r="F162" s="315"/>
      <c r="G162" s="195" t="s">
        <v>587</v>
      </c>
      <c r="H162" s="194" t="s">
        <v>252</v>
      </c>
      <c r="I162" s="196">
        <v>3</v>
      </c>
      <c r="J162" s="196">
        <v>10</v>
      </c>
      <c r="K162" s="308"/>
      <c r="L162" s="308"/>
      <c r="M162" s="229">
        <v>82</v>
      </c>
      <c r="N162" s="229">
        <v>82</v>
      </c>
      <c r="O162" s="311"/>
      <c r="P162" s="311"/>
      <c r="Q162" s="311"/>
      <c r="R162" s="311"/>
      <c r="S162" s="311"/>
      <c r="T162" s="191"/>
    </row>
    <row r="163" spans="1:20" ht="63.75" customHeight="1" x14ac:dyDescent="0.2">
      <c r="A163" s="191"/>
      <c r="B163" s="315" t="s">
        <v>588</v>
      </c>
      <c r="C163" s="315"/>
      <c r="D163" s="315"/>
      <c r="E163" s="315"/>
      <c r="F163" s="315"/>
      <c r="G163" s="195" t="s">
        <v>587</v>
      </c>
      <c r="H163" s="194" t="s">
        <v>252</v>
      </c>
      <c r="I163" s="196">
        <v>3</v>
      </c>
      <c r="J163" s="196">
        <v>10</v>
      </c>
      <c r="K163" s="308"/>
      <c r="L163" s="308"/>
      <c r="M163" s="229">
        <v>15</v>
      </c>
      <c r="N163" s="229">
        <v>15</v>
      </c>
      <c r="O163" s="311"/>
      <c r="P163" s="311"/>
      <c r="Q163" s="311"/>
      <c r="R163" s="311"/>
      <c r="S163" s="311"/>
      <c r="T163" s="191"/>
    </row>
    <row r="164" spans="1:20" ht="63.75" customHeight="1" x14ac:dyDescent="0.2">
      <c r="A164" s="191"/>
      <c r="B164" s="315" t="s">
        <v>588</v>
      </c>
      <c r="C164" s="315"/>
      <c r="D164" s="315"/>
      <c r="E164" s="315"/>
      <c r="F164" s="315"/>
      <c r="G164" s="195" t="s">
        <v>587</v>
      </c>
      <c r="H164" s="194" t="s">
        <v>218</v>
      </c>
      <c r="I164" s="196">
        <v>3</v>
      </c>
      <c r="J164" s="196">
        <v>10</v>
      </c>
      <c r="K164" s="308"/>
      <c r="L164" s="308"/>
      <c r="M164" s="229">
        <v>80</v>
      </c>
      <c r="N164" s="229">
        <v>80</v>
      </c>
      <c r="O164" s="311"/>
      <c r="P164" s="311"/>
      <c r="Q164" s="311"/>
      <c r="R164" s="311"/>
      <c r="S164" s="311"/>
      <c r="T164" s="191"/>
    </row>
    <row r="165" spans="1:20" ht="63.75" customHeight="1" x14ac:dyDescent="0.2">
      <c r="A165" s="191"/>
      <c r="B165" s="315" t="s">
        <v>588</v>
      </c>
      <c r="C165" s="315"/>
      <c r="D165" s="315"/>
      <c r="E165" s="315"/>
      <c r="F165" s="315"/>
      <c r="G165" s="195" t="s">
        <v>587</v>
      </c>
      <c r="H165" s="194" t="s">
        <v>218</v>
      </c>
      <c r="I165" s="196">
        <v>3</v>
      </c>
      <c r="J165" s="196">
        <v>10</v>
      </c>
      <c r="K165" s="308"/>
      <c r="L165" s="308"/>
      <c r="M165" s="229">
        <v>38</v>
      </c>
      <c r="N165" s="229">
        <v>38</v>
      </c>
      <c r="O165" s="311"/>
      <c r="P165" s="311"/>
      <c r="Q165" s="311"/>
      <c r="R165" s="311"/>
      <c r="S165" s="311"/>
      <c r="T165" s="191"/>
    </row>
    <row r="166" spans="1:20" ht="63.75" customHeight="1" x14ac:dyDescent="0.2">
      <c r="A166" s="191"/>
      <c r="B166" s="315" t="s">
        <v>588</v>
      </c>
      <c r="C166" s="315"/>
      <c r="D166" s="315"/>
      <c r="E166" s="315"/>
      <c r="F166" s="315"/>
      <c r="G166" s="195" t="s">
        <v>587</v>
      </c>
      <c r="H166" s="194" t="s">
        <v>218</v>
      </c>
      <c r="I166" s="196">
        <v>3</v>
      </c>
      <c r="J166" s="196">
        <v>10</v>
      </c>
      <c r="K166" s="308"/>
      <c r="L166" s="308"/>
      <c r="M166" s="229">
        <v>20</v>
      </c>
      <c r="N166" s="229">
        <v>20</v>
      </c>
      <c r="O166" s="311"/>
      <c r="P166" s="311"/>
      <c r="Q166" s="311"/>
      <c r="R166" s="311"/>
      <c r="S166" s="311"/>
      <c r="T166" s="191"/>
    </row>
    <row r="167" spans="1:20" ht="63.75" customHeight="1" x14ac:dyDescent="0.2">
      <c r="A167" s="191"/>
      <c r="B167" s="315" t="s">
        <v>588</v>
      </c>
      <c r="C167" s="315"/>
      <c r="D167" s="315"/>
      <c r="E167" s="315"/>
      <c r="F167" s="315"/>
      <c r="G167" s="195" t="s">
        <v>587</v>
      </c>
      <c r="H167" s="194" t="s">
        <v>218</v>
      </c>
      <c r="I167" s="196">
        <v>3</v>
      </c>
      <c r="J167" s="196">
        <v>10</v>
      </c>
      <c r="K167" s="308"/>
      <c r="L167" s="308"/>
      <c r="M167" s="229">
        <v>50</v>
      </c>
      <c r="N167" s="229">
        <v>50</v>
      </c>
      <c r="O167" s="311"/>
      <c r="P167" s="311"/>
      <c r="Q167" s="311"/>
      <c r="R167" s="311"/>
      <c r="S167" s="311"/>
      <c r="T167" s="191"/>
    </row>
    <row r="168" spans="1:20" ht="63.75" customHeight="1" x14ac:dyDescent="0.2">
      <c r="A168" s="191"/>
      <c r="B168" s="315" t="s">
        <v>588</v>
      </c>
      <c r="C168" s="315"/>
      <c r="D168" s="315"/>
      <c r="E168" s="315"/>
      <c r="F168" s="315"/>
      <c r="G168" s="195" t="s">
        <v>587</v>
      </c>
      <c r="H168" s="194" t="s">
        <v>218</v>
      </c>
      <c r="I168" s="196">
        <v>3</v>
      </c>
      <c r="J168" s="196">
        <v>10</v>
      </c>
      <c r="K168" s="308"/>
      <c r="L168" s="308"/>
      <c r="M168" s="229">
        <v>5</v>
      </c>
      <c r="N168" s="229">
        <v>5</v>
      </c>
      <c r="O168" s="311"/>
      <c r="P168" s="311"/>
      <c r="Q168" s="311"/>
      <c r="R168" s="311"/>
      <c r="S168" s="311"/>
      <c r="T168" s="191"/>
    </row>
    <row r="169" spans="1:20" ht="63.75" customHeight="1" x14ac:dyDescent="0.2">
      <c r="A169" s="191"/>
      <c r="B169" s="315" t="s">
        <v>588</v>
      </c>
      <c r="C169" s="315"/>
      <c r="D169" s="315"/>
      <c r="E169" s="315"/>
      <c r="F169" s="315"/>
      <c r="G169" s="195" t="s">
        <v>587</v>
      </c>
      <c r="H169" s="194" t="s">
        <v>218</v>
      </c>
      <c r="I169" s="196">
        <v>3</v>
      </c>
      <c r="J169" s="196">
        <v>10</v>
      </c>
      <c r="K169" s="308"/>
      <c r="L169" s="308"/>
      <c r="M169" s="229">
        <v>5</v>
      </c>
      <c r="N169" s="229">
        <v>5</v>
      </c>
      <c r="O169" s="311"/>
      <c r="P169" s="311"/>
      <c r="Q169" s="311"/>
      <c r="R169" s="311"/>
      <c r="S169" s="311"/>
      <c r="T169" s="191"/>
    </row>
    <row r="170" spans="1:20" ht="63.75" customHeight="1" x14ac:dyDescent="0.2">
      <c r="A170" s="191"/>
      <c r="B170" s="315" t="s">
        <v>588</v>
      </c>
      <c r="C170" s="315"/>
      <c r="D170" s="315"/>
      <c r="E170" s="315"/>
      <c r="F170" s="315"/>
      <c r="G170" s="195" t="s">
        <v>587</v>
      </c>
      <c r="H170" s="194" t="s">
        <v>218</v>
      </c>
      <c r="I170" s="196">
        <v>3</v>
      </c>
      <c r="J170" s="196">
        <v>10</v>
      </c>
      <c r="K170" s="308"/>
      <c r="L170" s="308"/>
      <c r="M170" s="229">
        <v>5</v>
      </c>
      <c r="N170" s="229">
        <v>5</v>
      </c>
      <c r="O170" s="311"/>
      <c r="P170" s="311"/>
      <c r="Q170" s="311"/>
      <c r="R170" s="311"/>
      <c r="S170" s="311"/>
      <c r="T170" s="191"/>
    </row>
    <row r="171" spans="1:20" ht="32.25" customHeight="1" x14ac:dyDescent="0.2">
      <c r="A171" s="191"/>
      <c r="B171" s="315" t="s">
        <v>545</v>
      </c>
      <c r="C171" s="315"/>
      <c r="D171" s="315"/>
      <c r="E171" s="315"/>
      <c r="F171" s="315"/>
      <c r="G171" s="195" t="s">
        <v>544</v>
      </c>
      <c r="H171" s="194">
        <v>0</v>
      </c>
      <c r="I171" s="196">
        <v>0</v>
      </c>
      <c r="J171" s="196">
        <v>0</v>
      </c>
      <c r="K171" s="308"/>
      <c r="L171" s="308"/>
      <c r="M171" s="229">
        <v>1062</v>
      </c>
      <c r="N171" s="229">
        <v>1069</v>
      </c>
      <c r="O171" s="311"/>
      <c r="P171" s="311"/>
      <c r="Q171" s="311"/>
      <c r="R171" s="311"/>
      <c r="S171" s="311"/>
      <c r="T171" s="191"/>
    </row>
    <row r="172" spans="1:20" ht="32.25" customHeight="1" x14ac:dyDescent="0.2">
      <c r="A172" s="191"/>
      <c r="B172" s="315" t="s">
        <v>543</v>
      </c>
      <c r="C172" s="315"/>
      <c r="D172" s="315"/>
      <c r="E172" s="315"/>
      <c r="F172" s="315"/>
      <c r="G172" s="195" t="s">
        <v>779</v>
      </c>
      <c r="H172" s="194" t="s">
        <v>539</v>
      </c>
      <c r="I172" s="196">
        <v>4</v>
      </c>
      <c r="J172" s="196">
        <v>5</v>
      </c>
      <c r="K172" s="308"/>
      <c r="L172" s="308"/>
      <c r="M172" s="229">
        <v>180</v>
      </c>
      <c r="N172" s="229">
        <v>180</v>
      </c>
      <c r="O172" s="311"/>
      <c r="P172" s="311"/>
      <c r="Q172" s="311"/>
      <c r="R172" s="311"/>
      <c r="S172" s="311"/>
      <c r="T172" s="191"/>
    </row>
    <row r="173" spans="1:20" ht="12.75" customHeight="1" x14ac:dyDescent="0.2">
      <c r="A173" s="191"/>
      <c r="B173" s="315" t="s">
        <v>610</v>
      </c>
      <c r="C173" s="315"/>
      <c r="D173" s="315"/>
      <c r="E173" s="315"/>
      <c r="F173" s="315"/>
      <c r="G173" s="195" t="s">
        <v>609</v>
      </c>
      <c r="H173" s="194" t="s">
        <v>258</v>
      </c>
      <c r="I173" s="196">
        <v>1</v>
      </c>
      <c r="J173" s="196">
        <v>13</v>
      </c>
      <c r="K173" s="308"/>
      <c r="L173" s="308"/>
      <c r="M173" s="229">
        <v>529</v>
      </c>
      <c r="N173" s="229">
        <v>536</v>
      </c>
      <c r="O173" s="311"/>
      <c r="P173" s="311"/>
      <c r="Q173" s="311"/>
      <c r="R173" s="311"/>
      <c r="S173" s="311"/>
      <c r="T173" s="191"/>
    </row>
    <row r="174" spans="1:20" ht="12.75" customHeight="1" x14ac:dyDescent="0.2">
      <c r="A174" s="191"/>
      <c r="B174" s="315" t="s">
        <v>610</v>
      </c>
      <c r="C174" s="315"/>
      <c r="D174" s="315"/>
      <c r="E174" s="315"/>
      <c r="F174" s="315"/>
      <c r="G174" s="195" t="s">
        <v>609</v>
      </c>
      <c r="H174" s="194" t="s">
        <v>255</v>
      </c>
      <c r="I174" s="196">
        <v>1</v>
      </c>
      <c r="J174" s="196">
        <v>13</v>
      </c>
      <c r="K174" s="308"/>
      <c r="L174" s="308"/>
      <c r="M174" s="229">
        <v>163</v>
      </c>
      <c r="N174" s="229">
        <v>163</v>
      </c>
      <c r="O174" s="311"/>
      <c r="P174" s="311"/>
      <c r="Q174" s="311"/>
      <c r="R174" s="311"/>
      <c r="S174" s="311"/>
      <c r="T174" s="191"/>
    </row>
    <row r="175" spans="1:20" ht="12.75" customHeight="1" x14ac:dyDescent="0.2">
      <c r="A175" s="191"/>
      <c r="B175" s="315" t="s">
        <v>610</v>
      </c>
      <c r="C175" s="315"/>
      <c r="D175" s="315"/>
      <c r="E175" s="315"/>
      <c r="F175" s="315"/>
      <c r="G175" s="195" t="s">
        <v>609</v>
      </c>
      <c r="H175" s="194" t="s">
        <v>218</v>
      </c>
      <c r="I175" s="196">
        <v>1</v>
      </c>
      <c r="J175" s="196">
        <v>13</v>
      </c>
      <c r="K175" s="308"/>
      <c r="L175" s="308"/>
      <c r="M175" s="229">
        <v>0</v>
      </c>
      <c r="N175" s="229">
        <v>0</v>
      </c>
      <c r="O175" s="311"/>
      <c r="P175" s="311"/>
      <c r="Q175" s="311"/>
      <c r="R175" s="311"/>
      <c r="S175" s="311"/>
      <c r="T175" s="191"/>
    </row>
    <row r="176" spans="1:20" ht="32.25" customHeight="1" x14ac:dyDescent="0.2">
      <c r="A176" s="191"/>
      <c r="B176" s="315" t="s">
        <v>547</v>
      </c>
      <c r="C176" s="315"/>
      <c r="D176" s="315"/>
      <c r="E176" s="315"/>
      <c r="F176" s="315"/>
      <c r="G176" s="195" t="s">
        <v>546</v>
      </c>
      <c r="H176" s="194" t="s">
        <v>539</v>
      </c>
      <c r="I176" s="196">
        <v>4</v>
      </c>
      <c r="J176" s="196">
        <v>5</v>
      </c>
      <c r="K176" s="308"/>
      <c r="L176" s="308"/>
      <c r="M176" s="229">
        <v>90</v>
      </c>
      <c r="N176" s="229">
        <v>90</v>
      </c>
      <c r="O176" s="311"/>
      <c r="P176" s="311"/>
      <c r="Q176" s="311"/>
      <c r="R176" s="311"/>
      <c r="S176" s="311"/>
      <c r="T176" s="191"/>
    </row>
    <row r="177" spans="1:20" ht="32.25" customHeight="1" x14ac:dyDescent="0.2">
      <c r="A177" s="191"/>
      <c r="B177" s="315" t="s">
        <v>547</v>
      </c>
      <c r="C177" s="315"/>
      <c r="D177" s="315"/>
      <c r="E177" s="315"/>
      <c r="F177" s="315"/>
      <c r="G177" s="195" t="s">
        <v>546</v>
      </c>
      <c r="H177" s="194" t="s">
        <v>252</v>
      </c>
      <c r="I177" s="196">
        <v>3</v>
      </c>
      <c r="J177" s="196">
        <v>14</v>
      </c>
      <c r="K177" s="308"/>
      <c r="L177" s="308"/>
      <c r="M177" s="229">
        <v>50</v>
      </c>
      <c r="N177" s="229">
        <v>50</v>
      </c>
      <c r="O177" s="311"/>
      <c r="P177" s="311"/>
      <c r="Q177" s="311"/>
      <c r="R177" s="311"/>
      <c r="S177" s="311"/>
      <c r="T177" s="191"/>
    </row>
    <row r="178" spans="1:20" ht="32.25" customHeight="1" x14ac:dyDescent="0.2">
      <c r="A178" s="191"/>
      <c r="B178" s="315" t="s">
        <v>547</v>
      </c>
      <c r="C178" s="315"/>
      <c r="D178" s="315"/>
      <c r="E178" s="315"/>
      <c r="F178" s="315"/>
      <c r="G178" s="195" t="s">
        <v>546</v>
      </c>
      <c r="H178" s="194" t="s">
        <v>218</v>
      </c>
      <c r="I178" s="196">
        <v>3</v>
      </c>
      <c r="J178" s="196">
        <v>14</v>
      </c>
      <c r="K178" s="308"/>
      <c r="L178" s="308"/>
      <c r="M178" s="229">
        <v>6</v>
      </c>
      <c r="N178" s="229">
        <v>6</v>
      </c>
      <c r="O178" s="311"/>
      <c r="P178" s="311"/>
      <c r="Q178" s="311"/>
      <c r="R178" s="311"/>
      <c r="S178" s="311"/>
      <c r="T178" s="191"/>
    </row>
    <row r="179" spans="1:20" ht="32.25" customHeight="1" x14ac:dyDescent="0.2">
      <c r="A179" s="191"/>
      <c r="B179" s="315" t="s">
        <v>547</v>
      </c>
      <c r="C179" s="315"/>
      <c r="D179" s="315"/>
      <c r="E179" s="315"/>
      <c r="F179" s="315"/>
      <c r="G179" s="195" t="s">
        <v>546</v>
      </c>
      <c r="H179" s="194" t="s">
        <v>218</v>
      </c>
      <c r="I179" s="196">
        <v>3</v>
      </c>
      <c r="J179" s="196">
        <v>14</v>
      </c>
      <c r="K179" s="308"/>
      <c r="L179" s="308"/>
      <c r="M179" s="229">
        <v>4</v>
      </c>
      <c r="N179" s="229">
        <v>4</v>
      </c>
      <c r="O179" s="311"/>
      <c r="P179" s="311"/>
      <c r="Q179" s="311"/>
      <c r="R179" s="311"/>
      <c r="S179" s="311"/>
      <c r="T179" s="191"/>
    </row>
    <row r="180" spans="1:20" ht="32.25" customHeight="1" x14ac:dyDescent="0.2">
      <c r="A180" s="191"/>
      <c r="B180" s="315" t="s">
        <v>547</v>
      </c>
      <c r="C180" s="315"/>
      <c r="D180" s="315"/>
      <c r="E180" s="315"/>
      <c r="F180" s="315"/>
      <c r="G180" s="195" t="s">
        <v>546</v>
      </c>
      <c r="H180" s="194" t="s">
        <v>218</v>
      </c>
      <c r="I180" s="196">
        <v>3</v>
      </c>
      <c r="J180" s="196">
        <v>14</v>
      </c>
      <c r="K180" s="308"/>
      <c r="L180" s="308"/>
      <c r="M180" s="229">
        <v>40</v>
      </c>
      <c r="N180" s="229">
        <v>40</v>
      </c>
      <c r="O180" s="311"/>
      <c r="P180" s="311"/>
      <c r="Q180" s="311"/>
      <c r="R180" s="311"/>
      <c r="S180" s="311"/>
      <c r="T180" s="191"/>
    </row>
    <row r="181" spans="1:20" ht="42.75" customHeight="1" x14ac:dyDescent="0.2">
      <c r="A181" s="191"/>
      <c r="B181" s="315" t="s">
        <v>638</v>
      </c>
      <c r="C181" s="315"/>
      <c r="D181" s="315"/>
      <c r="E181" s="315"/>
      <c r="F181" s="315"/>
      <c r="G181" s="195" t="s">
        <v>637</v>
      </c>
      <c r="H181" s="194">
        <v>0</v>
      </c>
      <c r="I181" s="196">
        <v>0</v>
      </c>
      <c r="J181" s="196">
        <v>0</v>
      </c>
      <c r="K181" s="308"/>
      <c r="L181" s="308"/>
      <c r="M181" s="229">
        <v>150</v>
      </c>
      <c r="N181" s="229">
        <v>150</v>
      </c>
      <c r="O181" s="311"/>
      <c r="P181" s="311"/>
      <c r="Q181" s="311"/>
      <c r="R181" s="311"/>
      <c r="S181" s="311"/>
      <c r="T181" s="191"/>
    </row>
    <row r="182" spans="1:20" ht="42.75" customHeight="1" x14ac:dyDescent="0.2">
      <c r="A182" s="191"/>
      <c r="B182" s="315" t="s">
        <v>636</v>
      </c>
      <c r="C182" s="315"/>
      <c r="D182" s="315"/>
      <c r="E182" s="315"/>
      <c r="F182" s="315"/>
      <c r="G182" s="195" t="s">
        <v>635</v>
      </c>
      <c r="H182" s="194" t="s">
        <v>218</v>
      </c>
      <c r="I182" s="196">
        <v>1</v>
      </c>
      <c r="J182" s="196">
        <v>4</v>
      </c>
      <c r="K182" s="308"/>
      <c r="L182" s="308"/>
      <c r="M182" s="229">
        <v>70</v>
      </c>
      <c r="N182" s="229">
        <v>70</v>
      </c>
      <c r="O182" s="311"/>
      <c r="P182" s="311"/>
      <c r="Q182" s="311"/>
      <c r="R182" s="311"/>
      <c r="S182" s="311"/>
      <c r="T182" s="191"/>
    </row>
    <row r="183" spans="1:20" ht="42.75" customHeight="1" x14ac:dyDescent="0.2">
      <c r="A183" s="191"/>
      <c r="B183" s="315" t="s">
        <v>636</v>
      </c>
      <c r="C183" s="315"/>
      <c r="D183" s="315"/>
      <c r="E183" s="315"/>
      <c r="F183" s="315"/>
      <c r="G183" s="195" t="s">
        <v>635</v>
      </c>
      <c r="H183" s="194" t="s">
        <v>218</v>
      </c>
      <c r="I183" s="196">
        <v>1</v>
      </c>
      <c r="J183" s="196">
        <v>4</v>
      </c>
      <c r="K183" s="308"/>
      <c r="L183" s="308"/>
      <c r="M183" s="229">
        <v>80</v>
      </c>
      <c r="N183" s="229">
        <v>80</v>
      </c>
      <c r="O183" s="311"/>
      <c r="P183" s="311"/>
      <c r="Q183" s="311"/>
      <c r="R183" s="311"/>
      <c r="S183" s="311"/>
      <c r="T183" s="191"/>
    </row>
    <row r="184" spans="1:20" ht="21.75" customHeight="1" x14ac:dyDescent="0.2">
      <c r="A184" s="191"/>
      <c r="B184" s="315" t="s">
        <v>534</v>
      </c>
      <c r="C184" s="315"/>
      <c r="D184" s="315"/>
      <c r="E184" s="315"/>
      <c r="F184" s="315"/>
      <c r="G184" s="195" t="s">
        <v>533</v>
      </c>
      <c r="H184" s="194">
        <v>0</v>
      </c>
      <c r="I184" s="196">
        <v>0</v>
      </c>
      <c r="J184" s="196">
        <v>0</v>
      </c>
      <c r="K184" s="308"/>
      <c r="L184" s="308"/>
      <c r="M184" s="229">
        <v>621</v>
      </c>
      <c r="N184" s="229">
        <v>725</v>
      </c>
      <c r="O184" s="311"/>
      <c r="P184" s="311"/>
      <c r="Q184" s="311"/>
      <c r="R184" s="311"/>
      <c r="S184" s="311"/>
      <c r="T184" s="191"/>
    </row>
    <row r="185" spans="1:20" ht="21.75" customHeight="1" x14ac:dyDescent="0.2">
      <c r="A185" s="191"/>
      <c r="B185" s="315" t="s">
        <v>532</v>
      </c>
      <c r="C185" s="315"/>
      <c r="D185" s="315"/>
      <c r="E185" s="315"/>
      <c r="F185" s="315"/>
      <c r="G185" s="195" t="s">
        <v>531</v>
      </c>
      <c r="H185" s="194" t="s">
        <v>218</v>
      </c>
      <c r="I185" s="196">
        <v>4</v>
      </c>
      <c r="J185" s="196">
        <v>9</v>
      </c>
      <c r="K185" s="308"/>
      <c r="L185" s="308"/>
      <c r="M185" s="229">
        <v>171</v>
      </c>
      <c r="N185" s="229">
        <v>275</v>
      </c>
      <c r="O185" s="311"/>
      <c r="P185" s="311"/>
      <c r="Q185" s="311"/>
      <c r="R185" s="311"/>
      <c r="S185" s="311"/>
      <c r="T185" s="191"/>
    </row>
    <row r="186" spans="1:20" ht="21.75" customHeight="1" x14ac:dyDescent="0.2">
      <c r="A186" s="191"/>
      <c r="B186" s="315" t="s">
        <v>532</v>
      </c>
      <c r="C186" s="315"/>
      <c r="D186" s="315"/>
      <c r="E186" s="315"/>
      <c r="F186" s="315"/>
      <c r="G186" s="195" t="s">
        <v>531</v>
      </c>
      <c r="H186" s="194" t="s">
        <v>179</v>
      </c>
      <c r="I186" s="196">
        <v>4</v>
      </c>
      <c r="J186" s="196">
        <v>9</v>
      </c>
      <c r="K186" s="308"/>
      <c r="L186" s="308"/>
      <c r="M186" s="229">
        <v>450</v>
      </c>
      <c r="N186" s="229">
        <v>450</v>
      </c>
      <c r="O186" s="311"/>
      <c r="P186" s="311"/>
      <c r="Q186" s="311"/>
      <c r="R186" s="311"/>
      <c r="S186" s="311"/>
      <c r="T186" s="191"/>
    </row>
    <row r="187" spans="1:20" ht="21.75" customHeight="1" x14ac:dyDescent="0.2">
      <c r="A187" s="191"/>
      <c r="B187" s="315" t="s">
        <v>427</v>
      </c>
      <c r="C187" s="315"/>
      <c r="D187" s="315"/>
      <c r="E187" s="315"/>
      <c r="F187" s="315"/>
      <c r="G187" s="195" t="s">
        <v>426</v>
      </c>
      <c r="H187" s="194">
        <v>0</v>
      </c>
      <c r="I187" s="196">
        <v>0</v>
      </c>
      <c r="J187" s="196">
        <v>0</v>
      </c>
      <c r="K187" s="308"/>
      <c r="L187" s="308"/>
      <c r="M187" s="229">
        <v>50</v>
      </c>
      <c r="N187" s="229">
        <v>50</v>
      </c>
      <c r="O187" s="311"/>
      <c r="P187" s="311"/>
      <c r="Q187" s="311"/>
      <c r="R187" s="311"/>
      <c r="S187" s="311"/>
      <c r="T187" s="191"/>
    </row>
    <row r="188" spans="1:20" ht="21.75" customHeight="1" x14ac:dyDescent="0.2">
      <c r="A188" s="191"/>
      <c r="B188" s="315" t="s">
        <v>425</v>
      </c>
      <c r="C188" s="315"/>
      <c r="D188" s="315"/>
      <c r="E188" s="315"/>
      <c r="F188" s="315"/>
      <c r="G188" s="195" t="s">
        <v>424</v>
      </c>
      <c r="H188" s="194" t="s">
        <v>218</v>
      </c>
      <c r="I188" s="196">
        <v>7</v>
      </c>
      <c r="J188" s="196">
        <v>7</v>
      </c>
      <c r="K188" s="308"/>
      <c r="L188" s="308"/>
      <c r="M188" s="229">
        <v>50</v>
      </c>
      <c r="N188" s="229">
        <v>50</v>
      </c>
      <c r="O188" s="311"/>
      <c r="P188" s="311"/>
      <c r="Q188" s="311"/>
      <c r="R188" s="311"/>
      <c r="S188" s="311"/>
      <c r="T188" s="191"/>
    </row>
    <row r="189" spans="1:20" ht="32.25" customHeight="1" x14ac:dyDescent="0.2">
      <c r="A189" s="191"/>
      <c r="B189" s="315" t="s">
        <v>423</v>
      </c>
      <c r="C189" s="315"/>
      <c r="D189" s="315"/>
      <c r="E189" s="315"/>
      <c r="F189" s="315"/>
      <c r="G189" s="195" t="s">
        <v>422</v>
      </c>
      <c r="H189" s="194">
        <v>0</v>
      </c>
      <c r="I189" s="196">
        <v>0</v>
      </c>
      <c r="J189" s="196">
        <v>0</v>
      </c>
      <c r="K189" s="308"/>
      <c r="L189" s="308"/>
      <c r="M189" s="229">
        <v>50</v>
      </c>
      <c r="N189" s="229">
        <v>50</v>
      </c>
      <c r="O189" s="311"/>
      <c r="P189" s="311"/>
      <c r="Q189" s="311"/>
      <c r="R189" s="311"/>
      <c r="S189" s="311"/>
      <c r="T189" s="191"/>
    </row>
    <row r="190" spans="1:20" ht="32.25" customHeight="1" x14ac:dyDescent="0.2">
      <c r="A190" s="191"/>
      <c r="B190" s="315" t="s">
        <v>421</v>
      </c>
      <c r="C190" s="315"/>
      <c r="D190" s="315"/>
      <c r="E190" s="315"/>
      <c r="F190" s="315"/>
      <c r="G190" s="195" t="s">
        <v>420</v>
      </c>
      <c r="H190" s="194" t="s">
        <v>218</v>
      </c>
      <c r="I190" s="196">
        <v>7</v>
      </c>
      <c r="J190" s="196">
        <v>7</v>
      </c>
      <c r="K190" s="308"/>
      <c r="L190" s="308"/>
      <c r="M190" s="229">
        <v>50</v>
      </c>
      <c r="N190" s="229">
        <v>50</v>
      </c>
      <c r="O190" s="311"/>
      <c r="P190" s="311"/>
      <c r="Q190" s="311"/>
      <c r="R190" s="311"/>
      <c r="S190" s="311"/>
      <c r="T190" s="191"/>
    </row>
    <row r="191" spans="1:20" ht="32.25" customHeight="1" x14ac:dyDescent="0.2">
      <c r="A191" s="191"/>
      <c r="B191" s="315" t="s">
        <v>407</v>
      </c>
      <c r="C191" s="315"/>
      <c r="D191" s="315"/>
      <c r="E191" s="315"/>
      <c r="F191" s="315"/>
      <c r="G191" s="195" t="s">
        <v>406</v>
      </c>
      <c r="H191" s="194">
        <v>0</v>
      </c>
      <c r="I191" s="196">
        <v>0</v>
      </c>
      <c r="J191" s="196">
        <v>0</v>
      </c>
      <c r="K191" s="308"/>
      <c r="L191" s="308"/>
      <c r="M191" s="229">
        <v>571</v>
      </c>
      <c r="N191" s="229">
        <v>575</v>
      </c>
      <c r="O191" s="311"/>
      <c r="P191" s="311"/>
      <c r="Q191" s="311"/>
      <c r="R191" s="311"/>
      <c r="S191" s="311"/>
      <c r="T191" s="191"/>
    </row>
    <row r="192" spans="1:20" ht="32.25" customHeight="1" x14ac:dyDescent="0.2">
      <c r="A192" s="191"/>
      <c r="B192" s="315" t="s">
        <v>405</v>
      </c>
      <c r="C192" s="315"/>
      <c r="D192" s="315"/>
      <c r="E192" s="315"/>
      <c r="F192" s="315"/>
      <c r="G192" s="195" t="s">
        <v>404</v>
      </c>
      <c r="H192" s="194" t="s">
        <v>258</v>
      </c>
      <c r="I192" s="196">
        <v>7</v>
      </c>
      <c r="J192" s="196">
        <v>9</v>
      </c>
      <c r="K192" s="308"/>
      <c r="L192" s="308"/>
      <c r="M192" s="229">
        <v>362</v>
      </c>
      <c r="N192" s="229">
        <v>365</v>
      </c>
      <c r="O192" s="311"/>
      <c r="P192" s="311"/>
      <c r="Q192" s="311"/>
      <c r="R192" s="311"/>
      <c r="S192" s="311"/>
      <c r="T192" s="191"/>
    </row>
    <row r="193" spans="1:20" ht="32.25" customHeight="1" x14ac:dyDescent="0.2">
      <c r="A193" s="191"/>
      <c r="B193" s="315" t="s">
        <v>405</v>
      </c>
      <c r="C193" s="315"/>
      <c r="D193" s="315"/>
      <c r="E193" s="315"/>
      <c r="F193" s="315"/>
      <c r="G193" s="195" t="s">
        <v>404</v>
      </c>
      <c r="H193" s="194" t="s">
        <v>255</v>
      </c>
      <c r="I193" s="196">
        <v>7</v>
      </c>
      <c r="J193" s="196">
        <v>9</v>
      </c>
      <c r="K193" s="308"/>
      <c r="L193" s="308"/>
      <c r="M193" s="229">
        <v>109</v>
      </c>
      <c r="N193" s="229">
        <v>110</v>
      </c>
      <c r="O193" s="311"/>
      <c r="P193" s="311"/>
      <c r="Q193" s="311"/>
      <c r="R193" s="311"/>
      <c r="S193" s="311"/>
      <c r="T193" s="191"/>
    </row>
    <row r="194" spans="1:20" ht="32.25" customHeight="1" x14ac:dyDescent="0.2">
      <c r="A194" s="191"/>
      <c r="B194" s="315" t="s">
        <v>744</v>
      </c>
      <c r="C194" s="315"/>
      <c r="D194" s="315"/>
      <c r="E194" s="315"/>
      <c r="F194" s="315"/>
      <c r="G194" s="195" t="s">
        <v>743</v>
      </c>
      <c r="H194" s="194" t="s">
        <v>722</v>
      </c>
      <c r="I194" s="196">
        <v>7</v>
      </c>
      <c r="J194" s="196">
        <v>9</v>
      </c>
      <c r="K194" s="308"/>
      <c r="L194" s="308"/>
      <c r="M194" s="229">
        <v>7</v>
      </c>
      <c r="N194" s="229">
        <v>7</v>
      </c>
      <c r="O194" s="311"/>
      <c r="P194" s="311"/>
      <c r="Q194" s="311"/>
      <c r="R194" s="311"/>
      <c r="S194" s="311"/>
      <c r="T194" s="191"/>
    </row>
    <row r="195" spans="1:20" ht="32.25" customHeight="1" x14ac:dyDescent="0.2">
      <c r="A195" s="191"/>
      <c r="B195" s="315" t="s">
        <v>744</v>
      </c>
      <c r="C195" s="315"/>
      <c r="D195" s="315"/>
      <c r="E195" s="315"/>
      <c r="F195" s="315"/>
      <c r="G195" s="195" t="s">
        <v>743</v>
      </c>
      <c r="H195" s="194" t="s">
        <v>218</v>
      </c>
      <c r="I195" s="196">
        <v>7</v>
      </c>
      <c r="J195" s="196">
        <v>9</v>
      </c>
      <c r="K195" s="308"/>
      <c r="L195" s="308"/>
      <c r="M195" s="229">
        <v>19</v>
      </c>
      <c r="N195" s="229">
        <v>19</v>
      </c>
      <c r="O195" s="311"/>
      <c r="P195" s="311"/>
      <c r="Q195" s="311"/>
      <c r="R195" s="311"/>
      <c r="S195" s="311"/>
      <c r="T195" s="191"/>
    </row>
    <row r="196" spans="1:20" ht="32.25" customHeight="1" x14ac:dyDescent="0.2">
      <c r="A196" s="191"/>
      <c r="B196" s="315" t="s">
        <v>744</v>
      </c>
      <c r="C196" s="315"/>
      <c r="D196" s="315"/>
      <c r="E196" s="315"/>
      <c r="F196" s="315"/>
      <c r="G196" s="195" t="s">
        <v>743</v>
      </c>
      <c r="H196" s="194" t="s">
        <v>218</v>
      </c>
      <c r="I196" s="196">
        <v>7</v>
      </c>
      <c r="J196" s="196">
        <v>9</v>
      </c>
      <c r="K196" s="308"/>
      <c r="L196" s="308"/>
      <c r="M196" s="229">
        <v>74</v>
      </c>
      <c r="N196" s="229">
        <v>74</v>
      </c>
      <c r="O196" s="311"/>
      <c r="P196" s="311"/>
      <c r="Q196" s="311"/>
      <c r="R196" s="311"/>
      <c r="S196" s="311"/>
      <c r="T196" s="191"/>
    </row>
    <row r="197" spans="1:20" ht="32.25" customHeight="1" x14ac:dyDescent="0.2">
      <c r="A197" s="191"/>
      <c r="B197" s="315" t="s">
        <v>313</v>
      </c>
      <c r="C197" s="315"/>
      <c r="D197" s="315"/>
      <c r="E197" s="315"/>
      <c r="F197" s="315"/>
      <c r="G197" s="195" t="s">
        <v>312</v>
      </c>
      <c r="H197" s="194">
        <v>0</v>
      </c>
      <c r="I197" s="196">
        <v>0</v>
      </c>
      <c r="J197" s="196">
        <v>0</v>
      </c>
      <c r="K197" s="308"/>
      <c r="L197" s="308"/>
      <c r="M197" s="229">
        <v>9160</v>
      </c>
      <c r="N197" s="229">
        <v>9940</v>
      </c>
      <c r="O197" s="311"/>
      <c r="P197" s="311"/>
      <c r="Q197" s="311"/>
      <c r="R197" s="311"/>
      <c r="S197" s="311"/>
      <c r="T197" s="191"/>
    </row>
    <row r="198" spans="1:20" ht="21.75" customHeight="1" x14ac:dyDescent="0.2">
      <c r="A198" s="191"/>
      <c r="B198" s="315" t="s">
        <v>311</v>
      </c>
      <c r="C198" s="315"/>
      <c r="D198" s="315"/>
      <c r="E198" s="315"/>
      <c r="F198" s="315"/>
      <c r="G198" s="195" t="s">
        <v>309</v>
      </c>
      <c r="H198" s="194" t="s">
        <v>308</v>
      </c>
      <c r="I198" s="196">
        <v>10</v>
      </c>
      <c r="J198" s="196">
        <v>3</v>
      </c>
      <c r="K198" s="308"/>
      <c r="L198" s="308"/>
      <c r="M198" s="229">
        <v>9160</v>
      </c>
      <c r="N198" s="229">
        <v>9940</v>
      </c>
      <c r="O198" s="311"/>
      <c r="P198" s="311"/>
      <c r="Q198" s="311"/>
      <c r="R198" s="311"/>
      <c r="S198" s="311"/>
      <c r="T198" s="191"/>
    </row>
    <row r="199" spans="1:20" ht="21.75" customHeight="1" x14ac:dyDescent="0.2">
      <c r="A199" s="191"/>
      <c r="B199" s="315" t="s">
        <v>250</v>
      </c>
      <c r="C199" s="315"/>
      <c r="D199" s="315"/>
      <c r="E199" s="315"/>
      <c r="F199" s="315"/>
      <c r="G199" s="195" t="s">
        <v>249</v>
      </c>
      <c r="H199" s="194">
        <v>0</v>
      </c>
      <c r="I199" s="196">
        <v>0</v>
      </c>
      <c r="J199" s="196">
        <v>0</v>
      </c>
      <c r="K199" s="308"/>
      <c r="L199" s="308"/>
      <c r="M199" s="229">
        <v>384</v>
      </c>
      <c r="N199" s="229">
        <v>384</v>
      </c>
      <c r="O199" s="311"/>
      <c r="P199" s="311"/>
      <c r="Q199" s="311"/>
      <c r="R199" s="311"/>
      <c r="S199" s="311"/>
      <c r="T199" s="191"/>
    </row>
    <row r="200" spans="1:20" ht="21.75" customHeight="1" x14ac:dyDescent="0.2">
      <c r="A200" s="191"/>
      <c r="B200" s="315" t="s">
        <v>697</v>
      </c>
      <c r="C200" s="315"/>
      <c r="D200" s="315"/>
      <c r="E200" s="315"/>
      <c r="F200" s="315"/>
      <c r="G200" s="195" t="s">
        <v>248</v>
      </c>
      <c r="H200" s="194" t="s">
        <v>218</v>
      </c>
      <c r="I200" s="196">
        <v>10</v>
      </c>
      <c r="J200" s="196">
        <v>6</v>
      </c>
      <c r="K200" s="308"/>
      <c r="L200" s="308"/>
      <c r="M200" s="229">
        <v>187</v>
      </c>
      <c r="N200" s="229">
        <v>187</v>
      </c>
      <c r="O200" s="311"/>
      <c r="P200" s="311"/>
      <c r="Q200" s="311"/>
      <c r="R200" s="311"/>
      <c r="S200" s="311"/>
      <c r="T200" s="191"/>
    </row>
    <row r="201" spans="1:20" ht="21.75" customHeight="1" x14ac:dyDescent="0.2">
      <c r="A201" s="191"/>
      <c r="B201" s="315" t="s">
        <v>697</v>
      </c>
      <c r="C201" s="315"/>
      <c r="D201" s="315"/>
      <c r="E201" s="315"/>
      <c r="F201" s="315"/>
      <c r="G201" s="195" t="s">
        <v>248</v>
      </c>
      <c r="H201" s="194" t="s">
        <v>367</v>
      </c>
      <c r="I201" s="196">
        <v>8</v>
      </c>
      <c r="J201" s="196">
        <v>1</v>
      </c>
      <c r="K201" s="308"/>
      <c r="L201" s="308"/>
      <c r="M201" s="229">
        <v>99</v>
      </c>
      <c r="N201" s="229">
        <v>99</v>
      </c>
      <c r="O201" s="311"/>
      <c r="P201" s="311"/>
      <c r="Q201" s="311"/>
      <c r="R201" s="311"/>
      <c r="S201" s="311"/>
      <c r="T201" s="191"/>
    </row>
    <row r="202" spans="1:20" ht="21.75" customHeight="1" x14ac:dyDescent="0.2">
      <c r="A202" s="191"/>
      <c r="B202" s="315" t="s">
        <v>697</v>
      </c>
      <c r="C202" s="315"/>
      <c r="D202" s="315"/>
      <c r="E202" s="315"/>
      <c r="F202" s="315"/>
      <c r="G202" s="195" t="s">
        <v>248</v>
      </c>
      <c r="H202" s="194" t="s">
        <v>218</v>
      </c>
      <c r="I202" s="196">
        <v>10</v>
      </c>
      <c r="J202" s="196">
        <v>6</v>
      </c>
      <c r="K202" s="308"/>
      <c r="L202" s="308"/>
      <c r="M202" s="229">
        <v>98</v>
      </c>
      <c r="N202" s="229">
        <v>98</v>
      </c>
      <c r="O202" s="311"/>
      <c r="P202" s="311"/>
      <c r="Q202" s="311"/>
      <c r="R202" s="311"/>
      <c r="S202" s="311"/>
      <c r="T202" s="191"/>
    </row>
    <row r="203" spans="1:20" ht="42.75" customHeight="1" x14ac:dyDescent="0.2">
      <c r="A203" s="191"/>
      <c r="B203" s="315" t="s">
        <v>377</v>
      </c>
      <c r="C203" s="315"/>
      <c r="D203" s="315"/>
      <c r="E203" s="315"/>
      <c r="F203" s="315"/>
      <c r="G203" s="195" t="s">
        <v>376</v>
      </c>
      <c r="H203" s="194">
        <v>0</v>
      </c>
      <c r="I203" s="196">
        <v>0</v>
      </c>
      <c r="J203" s="196">
        <v>0</v>
      </c>
      <c r="K203" s="308"/>
      <c r="L203" s="308"/>
      <c r="M203" s="229">
        <v>580</v>
      </c>
      <c r="N203" s="229">
        <v>580</v>
      </c>
      <c r="O203" s="311"/>
      <c r="P203" s="311"/>
      <c r="Q203" s="311"/>
      <c r="R203" s="311"/>
      <c r="S203" s="311"/>
      <c r="T203" s="191"/>
    </row>
    <row r="204" spans="1:20" ht="42.75" customHeight="1" x14ac:dyDescent="0.2">
      <c r="A204" s="191"/>
      <c r="B204" s="315" t="s">
        <v>698</v>
      </c>
      <c r="C204" s="315"/>
      <c r="D204" s="315"/>
      <c r="E204" s="315"/>
      <c r="F204" s="315"/>
      <c r="G204" s="195" t="s">
        <v>375</v>
      </c>
      <c r="H204" s="194" t="s">
        <v>218</v>
      </c>
      <c r="I204" s="196">
        <v>8</v>
      </c>
      <c r="J204" s="196">
        <v>1</v>
      </c>
      <c r="K204" s="308"/>
      <c r="L204" s="308"/>
      <c r="M204" s="229">
        <v>580</v>
      </c>
      <c r="N204" s="229">
        <v>580</v>
      </c>
      <c r="O204" s="311"/>
      <c r="P204" s="311"/>
      <c r="Q204" s="311"/>
      <c r="R204" s="311"/>
      <c r="S204" s="311"/>
      <c r="T204" s="191"/>
    </row>
    <row r="205" spans="1:20" ht="21.75" customHeight="1" x14ac:dyDescent="0.2">
      <c r="A205" s="191"/>
      <c r="B205" s="315" t="s">
        <v>608</v>
      </c>
      <c r="C205" s="315"/>
      <c r="D205" s="315"/>
      <c r="E205" s="315"/>
      <c r="F205" s="315"/>
      <c r="G205" s="195" t="s">
        <v>607</v>
      </c>
      <c r="H205" s="194">
        <v>0</v>
      </c>
      <c r="I205" s="196">
        <v>0</v>
      </c>
      <c r="J205" s="196">
        <v>0</v>
      </c>
      <c r="K205" s="308"/>
      <c r="L205" s="308"/>
      <c r="M205" s="229">
        <v>140</v>
      </c>
      <c r="N205" s="229">
        <v>140</v>
      </c>
      <c r="O205" s="311"/>
      <c r="P205" s="311"/>
      <c r="Q205" s="311"/>
      <c r="R205" s="311"/>
      <c r="S205" s="311"/>
      <c r="T205" s="191"/>
    </row>
    <row r="206" spans="1:20" ht="32.25" customHeight="1" x14ac:dyDescent="0.2">
      <c r="A206" s="191"/>
      <c r="B206" s="315" t="s">
        <v>606</v>
      </c>
      <c r="C206" s="315"/>
      <c r="D206" s="315"/>
      <c r="E206" s="315"/>
      <c r="F206" s="315"/>
      <c r="G206" s="195" t="s">
        <v>605</v>
      </c>
      <c r="H206" s="194" t="s">
        <v>218</v>
      </c>
      <c r="I206" s="196">
        <v>1</v>
      </c>
      <c r="J206" s="196">
        <v>13</v>
      </c>
      <c r="K206" s="308"/>
      <c r="L206" s="308"/>
      <c r="M206" s="229">
        <v>90</v>
      </c>
      <c r="N206" s="229">
        <v>90</v>
      </c>
      <c r="O206" s="311"/>
      <c r="P206" s="311"/>
      <c r="Q206" s="311"/>
      <c r="R206" s="311"/>
      <c r="S206" s="311"/>
      <c r="T206" s="191"/>
    </row>
    <row r="207" spans="1:20" ht="32.25" customHeight="1" x14ac:dyDescent="0.2">
      <c r="A207" s="191"/>
      <c r="B207" s="315" t="s">
        <v>606</v>
      </c>
      <c r="C207" s="315"/>
      <c r="D207" s="315"/>
      <c r="E207" s="315"/>
      <c r="F207" s="315"/>
      <c r="G207" s="195" t="s">
        <v>605</v>
      </c>
      <c r="H207" s="194" t="s">
        <v>218</v>
      </c>
      <c r="I207" s="196">
        <v>1</v>
      </c>
      <c r="J207" s="196">
        <v>13</v>
      </c>
      <c r="K207" s="308"/>
      <c r="L207" s="308"/>
      <c r="M207" s="229">
        <v>40</v>
      </c>
      <c r="N207" s="229">
        <v>40</v>
      </c>
      <c r="O207" s="311"/>
      <c r="P207" s="311"/>
      <c r="Q207" s="311"/>
      <c r="R207" s="311"/>
      <c r="S207" s="311"/>
      <c r="T207" s="191"/>
    </row>
    <row r="208" spans="1:20" ht="32.25" customHeight="1" x14ac:dyDescent="0.2">
      <c r="A208" s="191"/>
      <c r="B208" s="315" t="s">
        <v>606</v>
      </c>
      <c r="C208" s="315"/>
      <c r="D208" s="315"/>
      <c r="E208" s="315"/>
      <c r="F208" s="315"/>
      <c r="G208" s="195" t="s">
        <v>605</v>
      </c>
      <c r="H208" s="194" t="s">
        <v>218</v>
      </c>
      <c r="I208" s="196">
        <v>1</v>
      </c>
      <c r="J208" s="196">
        <v>13</v>
      </c>
      <c r="K208" s="308"/>
      <c r="L208" s="308"/>
      <c r="M208" s="229">
        <v>10</v>
      </c>
      <c r="N208" s="229">
        <v>10</v>
      </c>
      <c r="O208" s="311"/>
      <c r="P208" s="311"/>
      <c r="Q208" s="311"/>
      <c r="R208" s="311"/>
      <c r="S208" s="311"/>
      <c r="T208" s="191"/>
    </row>
    <row r="209" spans="1:20" ht="32.25" customHeight="1" x14ac:dyDescent="0.2">
      <c r="A209" s="191"/>
      <c r="B209" s="315" t="s">
        <v>374</v>
      </c>
      <c r="C209" s="315"/>
      <c r="D209" s="315"/>
      <c r="E209" s="315"/>
      <c r="F209" s="315"/>
      <c r="G209" s="195" t="s">
        <v>373</v>
      </c>
      <c r="H209" s="194">
        <v>0</v>
      </c>
      <c r="I209" s="196">
        <v>0</v>
      </c>
      <c r="J209" s="196">
        <v>0</v>
      </c>
      <c r="K209" s="308"/>
      <c r="L209" s="308"/>
      <c r="M209" s="229">
        <v>6690</v>
      </c>
      <c r="N209" s="229">
        <v>6690</v>
      </c>
      <c r="O209" s="311"/>
      <c r="P209" s="311"/>
      <c r="Q209" s="311"/>
      <c r="R209" s="311"/>
      <c r="S209" s="311"/>
      <c r="T209" s="191"/>
    </row>
    <row r="210" spans="1:20" ht="32.25" customHeight="1" x14ac:dyDescent="0.2">
      <c r="A210" s="191"/>
      <c r="B210" s="315" t="s">
        <v>501</v>
      </c>
      <c r="C210" s="315"/>
      <c r="D210" s="315"/>
      <c r="E210" s="315"/>
      <c r="F210" s="315"/>
      <c r="G210" s="195" t="s">
        <v>500</v>
      </c>
      <c r="H210" s="194" t="s">
        <v>218</v>
      </c>
      <c r="I210" s="196">
        <v>4</v>
      </c>
      <c r="J210" s="196">
        <v>9</v>
      </c>
      <c r="K210" s="308"/>
      <c r="L210" s="308"/>
      <c r="M210" s="229">
        <v>1155</v>
      </c>
      <c r="N210" s="229">
        <v>1155</v>
      </c>
      <c r="O210" s="311"/>
      <c r="P210" s="311"/>
      <c r="Q210" s="311"/>
      <c r="R210" s="311"/>
      <c r="S210" s="311"/>
      <c r="T210" s="191"/>
    </row>
    <row r="211" spans="1:20" ht="32.25" customHeight="1" x14ac:dyDescent="0.2">
      <c r="A211" s="191"/>
      <c r="B211" s="315" t="s">
        <v>372</v>
      </c>
      <c r="C211" s="315"/>
      <c r="D211" s="315"/>
      <c r="E211" s="315"/>
      <c r="F211" s="315"/>
      <c r="G211" s="195" t="s">
        <v>368</v>
      </c>
      <c r="H211" s="194" t="s">
        <v>367</v>
      </c>
      <c r="I211" s="196">
        <v>8</v>
      </c>
      <c r="J211" s="196">
        <v>1</v>
      </c>
      <c r="K211" s="308"/>
      <c r="L211" s="308"/>
      <c r="M211" s="229">
        <v>2685</v>
      </c>
      <c r="N211" s="229">
        <v>2685</v>
      </c>
      <c r="O211" s="311"/>
      <c r="P211" s="311"/>
      <c r="Q211" s="311"/>
      <c r="R211" s="311"/>
      <c r="S211" s="311"/>
      <c r="T211" s="191"/>
    </row>
    <row r="212" spans="1:20" ht="32.25" customHeight="1" x14ac:dyDescent="0.2">
      <c r="A212" s="191"/>
      <c r="B212" s="315" t="s">
        <v>372</v>
      </c>
      <c r="C212" s="315"/>
      <c r="D212" s="315"/>
      <c r="E212" s="315"/>
      <c r="F212" s="315"/>
      <c r="G212" s="195" t="s">
        <v>368</v>
      </c>
      <c r="H212" s="194" t="s">
        <v>179</v>
      </c>
      <c r="I212" s="196">
        <v>5</v>
      </c>
      <c r="J212" s="196">
        <v>3</v>
      </c>
      <c r="K212" s="308"/>
      <c r="L212" s="308"/>
      <c r="M212" s="229">
        <v>1750</v>
      </c>
      <c r="N212" s="229">
        <v>1750</v>
      </c>
      <c r="O212" s="311"/>
      <c r="P212" s="311"/>
      <c r="Q212" s="311"/>
      <c r="R212" s="311"/>
      <c r="S212" s="311"/>
      <c r="T212" s="191"/>
    </row>
    <row r="213" spans="1:20" ht="32.25" customHeight="1" x14ac:dyDescent="0.2">
      <c r="A213" s="191"/>
      <c r="B213" s="315" t="s">
        <v>372</v>
      </c>
      <c r="C213" s="315"/>
      <c r="D213" s="315"/>
      <c r="E213" s="315"/>
      <c r="F213" s="315"/>
      <c r="G213" s="195" t="s">
        <v>368</v>
      </c>
      <c r="H213" s="194" t="s">
        <v>218</v>
      </c>
      <c r="I213" s="196">
        <v>5</v>
      </c>
      <c r="J213" s="196">
        <v>3</v>
      </c>
      <c r="K213" s="308"/>
      <c r="L213" s="308"/>
      <c r="M213" s="229">
        <v>350</v>
      </c>
      <c r="N213" s="229">
        <v>350</v>
      </c>
      <c r="O213" s="311"/>
      <c r="P213" s="311"/>
      <c r="Q213" s="311"/>
      <c r="R213" s="311"/>
      <c r="S213" s="311"/>
      <c r="T213" s="191"/>
    </row>
    <row r="214" spans="1:20" ht="32.25" customHeight="1" x14ac:dyDescent="0.2">
      <c r="A214" s="191"/>
      <c r="B214" s="315" t="s">
        <v>372</v>
      </c>
      <c r="C214" s="315"/>
      <c r="D214" s="315"/>
      <c r="E214" s="315"/>
      <c r="F214" s="315"/>
      <c r="G214" s="195" t="s">
        <v>368</v>
      </c>
      <c r="H214" s="194" t="s">
        <v>218</v>
      </c>
      <c r="I214" s="196">
        <v>5</v>
      </c>
      <c r="J214" s="196">
        <v>3</v>
      </c>
      <c r="K214" s="308"/>
      <c r="L214" s="308"/>
      <c r="M214" s="229">
        <v>450</v>
      </c>
      <c r="N214" s="229">
        <v>450</v>
      </c>
      <c r="O214" s="311"/>
      <c r="P214" s="311"/>
      <c r="Q214" s="311"/>
      <c r="R214" s="311"/>
      <c r="S214" s="311"/>
      <c r="T214" s="191"/>
    </row>
    <row r="215" spans="1:20" ht="32.25" customHeight="1" x14ac:dyDescent="0.2">
      <c r="A215" s="191"/>
      <c r="B215" s="315" t="s">
        <v>372</v>
      </c>
      <c r="C215" s="315"/>
      <c r="D215" s="315"/>
      <c r="E215" s="315"/>
      <c r="F215" s="315"/>
      <c r="G215" s="195" t="s">
        <v>368</v>
      </c>
      <c r="H215" s="194" t="s">
        <v>218</v>
      </c>
      <c r="I215" s="196">
        <v>5</v>
      </c>
      <c r="J215" s="196">
        <v>3</v>
      </c>
      <c r="K215" s="308"/>
      <c r="L215" s="308"/>
      <c r="M215" s="229">
        <v>300</v>
      </c>
      <c r="N215" s="229">
        <v>300</v>
      </c>
      <c r="O215" s="311"/>
      <c r="P215" s="311"/>
      <c r="Q215" s="311"/>
      <c r="R215" s="311"/>
      <c r="S215" s="311"/>
      <c r="T215" s="191"/>
    </row>
    <row r="216" spans="1:20" ht="12.75" customHeight="1" x14ac:dyDescent="0.2">
      <c r="A216" s="191"/>
      <c r="B216" s="315" t="s">
        <v>727</v>
      </c>
      <c r="C216" s="315"/>
      <c r="D216" s="315"/>
      <c r="E216" s="315"/>
      <c r="F216" s="315"/>
      <c r="G216" s="195" t="s">
        <v>247</v>
      </c>
      <c r="H216" s="194">
        <v>0</v>
      </c>
      <c r="I216" s="196">
        <v>0</v>
      </c>
      <c r="J216" s="196">
        <v>0</v>
      </c>
      <c r="K216" s="308"/>
      <c r="L216" s="308"/>
      <c r="M216" s="229">
        <v>50</v>
      </c>
      <c r="N216" s="229">
        <v>50</v>
      </c>
      <c r="O216" s="311"/>
      <c r="P216" s="311"/>
      <c r="Q216" s="311"/>
      <c r="R216" s="311"/>
      <c r="S216" s="311"/>
      <c r="T216" s="191"/>
    </row>
    <row r="217" spans="1:20" ht="21.75" customHeight="1" x14ac:dyDescent="0.2">
      <c r="A217" s="191"/>
      <c r="B217" s="315" t="s">
        <v>726</v>
      </c>
      <c r="C217" s="315"/>
      <c r="D217" s="315"/>
      <c r="E217" s="315"/>
      <c r="F217" s="315"/>
      <c r="G217" s="195" t="s">
        <v>246</v>
      </c>
      <c r="H217" s="194" t="s">
        <v>218</v>
      </c>
      <c r="I217" s="196">
        <v>10</v>
      </c>
      <c r="J217" s="196">
        <v>6</v>
      </c>
      <c r="K217" s="308"/>
      <c r="L217" s="308"/>
      <c r="M217" s="229">
        <v>50</v>
      </c>
      <c r="N217" s="229">
        <v>50</v>
      </c>
      <c r="O217" s="311"/>
      <c r="P217" s="311"/>
      <c r="Q217" s="311"/>
      <c r="R217" s="311"/>
      <c r="S217" s="311"/>
      <c r="T217" s="191"/>
    </row>
    <row r="218" spans="1:20" ht="21.75" customHeight="1" x14ac:dyDescent="0.2">
      <c r="A218" s="191"/>
      <c r="B218" s="315" t="s">
        <v>735</v>
      </c>
      <c r="C218" s="315"/>
      <c r="D218" s="315"/>
      <c r="E218" s="315"/>
      <c r="F218" s="315"/>
      <c r="G218" s="195" t="s">
        <v>355</v>
      </c>
      <c r="H218" s="194">
        <v>0</v>
      </c>
      <c r="I218" s="196">
        <v>0</v>
      </c>
      <c r="J218" s="196">
        <v>0</v>
      </c>
      <c r="K218" s="308"/>
      <c r="L218" s="308"/>
      <c r="M218" s="229">
        <v>40</v>
      </c>
      <c r="N218" s="229">
        <v>40</v>
      </c>
      <c r="O218" s="311"/>
      <c r="P218" s="311"/>
      <c r="Q218" s="311"/>
      <c r="R218" s="311"/>
      <c r="S218" s="311"/>
      <c r="T218" s="191"/>
    </row>
    <row r="219" spans="1:20" ht="32.25" customHeight="1" x14ac:dyDescent="0.2">
      <c r="A219" s="191"/>
      <c r="B219" s="315" t="s">
        <v>734</v>
      </c>
      <c r="C219" s="315"/>
      <c r="D219" s="315"/>
      <c r="E219" s="315"/>
      <c r="F219" s="315"/>
      <c r="G219" s="195" t="s">
        <v>354</v>
      </c>
      <c r="H219" s="194" t="s">
        <v>218</v>
      </c>
      <c r="I219" s="196">
        <v>9</v>
      </c>
      <c r="J219" s="196">
        <v>9</v>
      </c>
      <c r="K219" s="308"/>
      <c r="L219" s="308"/>
      <c r="M219" s="229">
        <v>40</v>
      </c>
      <c r="N219" s="229">
        <v>40</v>
      </c>
      <c r="O219" s="311"/>
      <c r="P219" s="311"/>
      <c r="Q219" s="311"/>
      <c r="R219" s="311"/>
      <c r="S219" s="311"/>
      <c r="T219" s="191"/>
    </row>
    <row r="220" spans="1:20" ht="32.25" customHeight="1" x14ac:dyDescent="0.2">
      <c r="A220" s="191"/>
      <c r="B220" s="315" t="s">
        <v>733</v>
      </c>
      <c r="C220" s="315"/>
      <c r="D220" s="315"/>
      <c r="E220" s="315"/>
      <c r="F220" s="315"/>
      <c r="G220" s="195" t="s">
        <v>353</v>
      </c>
      <c r="H220" s="194">
        <v>0</v>
      </c>
      <c r="I220" s="196">
        <v>0</v>
      </c>
      <c r="J220" s="196">
        <v>0</v>
      </c>
      <c r="K220" s="308"/>
      <c r="L220" s="308"/>
      <c r="M220" s="229">
        <v>10</v>
      </c>
      <c r="N220" s="229">
        <v>10</v>
      </c>
      <c r="O220" s="311"/>
      <c r="P220" s="311"/>
      <c r="Q220" s="311"/>
      <c r="R220" s="311"/>
      <c r="S220" s="311"/>
      <c r="T220" s="191"/>
    </row>
    <row r="221" spans="1:20" ht="32.25" customHeight="1" x14ac:dyDescent="0.2">
      <c r="A221" s="191"/>
      <c r="B221" s="315" t="s">
        <v>732</v>
      </c>
      <c r="C221" s="315"/>
      <c r="D221" s="315"/>
      <c r="E221" s="315"/>
      <c r="F221" s="315"/>
      <c r="G221" s="195" t="s">
        <v>352</v>
      </c>
      <c r="H221" s="194" t="s">
        <v>218</v>
      </c>
      <c r="I221" s="196">
        <v>9</v>
      </c>
      <c r="J221" s="196">
        <v>9</v>
      </c>
      <c r="K221" s="308"/>
      <c r="L221" s="308"/>
      <c r="M221" s="229">
        <v>10</v>
      </c>
      <c r="N221" s="229">
        <v>10</v>
      </c>
      <c r="O221" s="311"/>
      <c r="P221" s="311"/>
      <c r="Q221" s="311"/>
      <c r="R221" s="311"/>
      <c r="S221" s="311"/>
      <c r="T221" s="191"/>
    </row>
    <row r="222" spans="1:20" ht="32.25" customHeight="1" x14ac:dyDescent="0.2">
      <c r="A222" s="191"/>
      <c r="B222" s="315" t="s">
        <v>245</v>
      </c>
      <c r="C222" s="315"/>
      <c r="D222" s="315"/>
      <c r="E222" s="315"/>
      <c r="F222" s="315"/>
      <c r="G222" s="195" t="s">
        <v>244</v>
      </c>
      <c r="H222" s="194">
        <v>0</v>
      </c>
      <c r="I222" s="196">
        <v>0</v>
      </c>
      <c r="J222" s="196">
        <v>0</v>
      </c>
      <c r="K222" s="308"/>
      <c r="L222" s="308"/>
      <c r="M222" s="229">
        <v>370964</v>
      </c>
      <c r="N222" s="229">
        <v>397557</v>
      </c>
      <c r="O222" s="311"/>
      <c r="P222" s="311"/>
      <c r="Q222" s="311"/>
      <c r="R222" s="311"/>
      <c r="S222" s="311"/>
      <c r="T222" s="191"/>
    </row>
    <row r="223" spans="1:20" ht="12.75" customHeight="1" x14ac:dyDescent="0.2">
      <c r="A223" s="191"/>
      <c r="B223" s="315" t="s">
        <v>725</v>
      </c>
      <c r="C223" s="315"/>
      <c r="D223" s="315"/>
      <c r="E223" s="315"/>
      <c r="F223" s="315"/>
      <c r="G223" s="195" t="s">
        <v>723</v>
      </c>
      <c r="H223" s="194" t="s">
        <v>722</v>
      </c>
      <c r="I223" s="196">
        <v>10</v>
      </c>
      <c r="J223" s="196">
        <v>6</v>
      </c>
      <c r="K223" s="308"/>
      <c r="L223" s="308"/>
      <c r="M223" s="229">
        <v>0</v>
      </c>
      <c r="N223" s="229">
        <v>0</v>
      </c>
      <c r="O223" s="311"/>
      <c r="P223" s="311"/>
      <c r="Q223" s="311"/>
      <c r="R223" s="311"/>
      <c r="S223" s="311"/>
      <c r="T223" s="191"/>
    </row>
    <row r="224" spans="1:20" ht="32.25" customHeight="1" x14ac:dyDescent="0.2">
      <c r="A224" s="191"/>
      <c r="B224" s="315" t="s">
        <v>243</v>
      </c>
      <c r="C224" s="315"/>
      <c r="D224" s="315"/>
      <c r="E224" s="315"/>
      <c r="F224" s="315"/>
      <c r="G224" s="195" t="s">
        <v>237</v>
      </c>
      <c r="H224" s="194" t="s">
        <v>218</v>
      </c>
      <c r="I224" s="196">
        <v>10</v>
      </c>
      <c r="J224" s="196">
        <v>6</v>
      </c>
      <c r="K224" s="308"/>
      <c r="L224" s="308"/>
      <c r="M224" s="229">
        <v>25</v>
      </c>
      <c r="N224" s="229">
        <v>25</v>
      </c>
      <c r="O224" s="311"/>
      <c r="P224" s="311"/>
      <c r="Q224" s="311"/>
      <c r="R224" s="311"/>
      <c r="S224" s="311"/>
      <c r="T224" s="191"/>
    </row>
    <row r="225" spans="1:20" ht="32.25" customHeight="1" x14ac:dyDescent="0.2">
      <c r="A225" s="191"/>
      <c r="B225" s="315" t="s">
        <v>294</v>
      </c>
      <c r="C225" s="315"/>
      <c r="D225" s="315"/>
      <c r="E225" s="315"/>
      <c r="F225" s="315"/>
      <c r="G225" s="195" t="s">
        <v>290</v>
      </c>
      <c r="H225" s="194" t="s">
        <v>289</v>
      </c>
      <c r="I225" s="196">
        <v>10</v>
      </c>
      <c r="J225" s="196">
        <v>4</v>
      </c>
      <c r="K225" s="308"/>
      <c r="L225" s="308"/>
      <c r="M225" s="229">
        <v>370939</v>
      </c>
      <c r="N225" s="229">
        <v>397532</v>
      </c>
      <c r="O225" s="311"/>
      <c r="P225" s="311"/>
      <c r="Q225" s="311"/>
      <c r="R225" s="311"/>
      <c r="S225" s="311"/>
      <c r="T225" s="191"/>
    </row>
    <row r="226" spans="1:20" ht="32.25" customHeight="1" x14ac:dyDescent="0.2">
      <c r="A226" s="191"/>
      <c r="B226" s="315" t="s">
        <v>523</v>
      </c>
      <c r="C226" s="315"/>
      <c r="D226" s="315"/>
      <c r="E226" s="315"/>
      <c r="F226" s="315"/>
      <c r="G226" s="195" t="s">
        <v>522</v>
      </c>
      <c r="H226" s="194">
        <v>0</v>
      </c>
      <c r="I226" s="196">
        <v>0</v>
      </c>
      <c r="J226" s="196">
        <v>0</v>
      </c>
      <c r="K226" s="308"/>
      <c r="L226" s="308"/>
      <c r="M226" s="229">
        <v>2007</v>
      </c>
      <c r="N226" s="229">
        <v>2007</v>
      </c>
      <c r="O226" s="311"/>
      <c r="P226" s="311"/>
      <c r="Q226" s="311"/>
      <c r="R226" s="311"/>
      <c r="S226" s="311"/>
      <c r="T226" s="191"/>
    </row>
    <row r="227" spans="1:20" ht="42.75" customHeight="1" x14ac:dyDescent="0.2">
      <c r="A227" s="191"/>
      <c r="B227" s="315" t="s">
        <v>520</v>
      </c>
      <c r="C227" s="315"/>
      <c r="D227" s="315"/>
      <c r="E227" s="315"/>
      <c r="F227" s="315"/>
      <c r="G227" s="195" t="s">
        <v>519</v>
      </c>
      <c r="H227" s="194" t="s">
        <v>218</v>
      </c>
      <c r="I227" s="196">
        <v>4</v>
      </c>
      <c r="J227" s="196">
        <v>12</v>
      </c>
      <c r="K227" s="308"/>
      <c r="L227" s="308"/>
      <c r="M227" s="229">
        <v>1757</v>
      </c>
      <c r="N227" s="229">
        <v>1757</v>
      </c>
      <c r="O227" s="311"/>
      <c r="P227" s="311"/>
      <c r="Q227" s="311"/>
      <c r="R227" s="311"/>
      <c r="S227" s="311"/>
      <c r="T227" s="191"/>
    </row>
    <row r="228" spans="1:20" ht="42.75" customHeight="1" x14ac:dyDescent="0.2">
      <c r="A228" s="191"/>
      <c r="B228" s="315" t="s">
        <v>520</v>
      </c>
      <c r="C228" s="315"/>
      <c r="D228" s="315"/>
      <c r="E228" s="315"/>
      <c r="F228" s="315"/>
      <c r="G228" s="195" t="s">
        <v>519</v>
      </c>
      <c r="H228" s="194" t="s">
        <v>252</v>
      </c>
      <c r="I228" s="196">
        <v>4</v>
      </c>
      <c r="J228" s="196">
        <v>12</v>
      </c>
      <c r="K228" s="308"/>
      <c r="L228" s="308"/>
      <c r="M228" s="229">
        <v>250</v>
      </c>
      <c r="N228" s="229">
        <v>250</v>
      </c>
      <c r="O228" s="311"/>
      <c r="P228" s="311"/>
      <c r="Q228" s="311"/>
      <c r="R228" s="311"/>
      <c r="S228" s="311"/>
      <c r="T228" s="191"/>
    </row>
    <row r="229" spans="1:20" ht="32.25" customHeight="1" x14ac:dyDescent="0.2">
      <c r="A229" s="191"/>
      <c r="B229" s="315" t="s">
        <v>351</v>
      </c>
      <c r="C229" s="315"/>
      <c r="D229" s="315"/>
      <c r="E229" s="315"/>
      <c r="F229" s="315"/>
      <c r="G229" s="195" t="s">
        <v>350</v>
      </c>
      <c r="H229" s="194">
        <v>0</v>
      </c>
      <c r="I229" s="196">
        <v>0</v>
      </c>
      <c r="J229" s="196">
        <v>0</v>
      </c>
      <c r="K229" s="308"/>
      <c r="L229" s="308"/>
      <c r="M229" s="229">
        <v>252</v>
      </c>
      <c r="N229" s="229">
        <v>252</v>
      </c>
      <c r="O229" s="311"/>
      <c r="P229" s="311"/>
      <c r="Q229" s="311"/>
      <c r="R229" s="311"/>
      <c r="S229" s="311"/>
      <c r="T229" s="191"/>
    </row>
    <row r="230" spans="1:20" ht="42.75" customHeight="1" x14ac:dyDescent="0.2">
      <c r="A230" s="191"/>
      <c r="B230" s="315" t="s">
        <v>349</v>
      </c>
      <c r="C230" s="315"/>
      <c r="D230" s="315"/>
      <c r="E230" s="315"/>
      <c r="F230" s="315"/>
      <c r="G230" s="195" t="s">
        <v>348</v>
      </c>
      <c r="H230" s="194" t="s">
        <v>218</v>
      </c>
      <c r="I230" s="196">
        <v>9</v>
      </c>
      <c r="J230" s="196">
        <v>9</v>
      </c>
      <c r="K230" s="308"/>
      <c r="L230" s="308"/>
      <c r="M230" s="229">
        <v>222</v>
      </c>
      <c r="N230" s="229">
        <v>222</v>
      </c>
      <c r="O230" s="311"/>
      <c r="P230" s="311"/>
      <c r="Q230" s="311"/>
      <c r="R230" s="311"/>
      <c r="S230" s="311"/>
      <c r="T230" s="191"/>
    </row>
    <row r="231" spans="1:20" ht="42.75" customHeight="1" x14ac:dyDescent="0.2">
      <c r="A231" s="191"/>
      <c r="B231" s="315" t="s">
        <v>349</v>
      </c>
      <c r="C231" s="315"/>
      <c r="D231" s="315"/>
      <c r="E231" s="315"/>
      <c r="F231" s="315"/>
      <c r="G231" s="195" t="s">
        <v>348</v>
      </c>
      <c r="H231" s="194" t="s">
        <v>218</v>
      </c>
      <c r="I231" s="196">
        <v>9</v>
      </c>
      <c r="J231" s="196">
        <v>9</v>
      </c>
      <c r="K231" s="308"/>
      <c r="L231" s="308"/>
      <c r="M231" s="229">
        <v>30</v>
      </c>
      <c r="N231" s="229">
        <v>30</v>
      </c>
      <c r="O231" s="311"/>
      <c r="P231" s="311"/>
      <c r="Q231" s="311"/>
      <c r="R231" s="311"/>
      <c r="S231" s="311"/>
      <c r="T231" s="191"/>
    </row>
    <row r="232" spans="1:20" ht="21.75" customHeight="1" x14ac:dyDescent="0.2">
      <c r="A232" s="191"/>
      <c r="B232" s="315" t="s">
        <v>739</v>
      </c>
      <c r="C232" s="315"/>
      <c r="D232" s="315"/>
      <c r="E232" s="315"/>
      <c r="F232" s="315"/>
      <c r="G232" s="195" t="s">
        <v>738</v>
      </c>
      <c r="H232" s="194">
        <v>0</v>
      </c>
      <c r="I232" s="196">
        <v>0</v>
      </c>
      <c r="J232" s="196">
        <v>0</v>
      </c>
      <c r="K232" s="308"/>
      <c r="L232" s="308"/>
      <c r="M232" s="229">
        <v>100</v>
      </c>
      <c r="N232" s="229">
        <v>100</v>
      </c>
      <c r="O232" s="311"/>
      <c r="P232" s="311"/>
      <c r="Q232" s="311"/>
      <c r="R232" s="311"/>
      <c r="S232" s="311"/>
      <c r="T232" s="191"/>
    </row>
    <row r="233" spans="1:20" ht="21.75" customHeight="1" x14ac:dyDescent="0.2">
      <c r="A233" s="191"/>
      <c r="B233" s="315" t="s">
        <v>737</v>
      </c>
      <c r="C233" s="315"/>
      <c r="D233" s="315"/>
      <c r="E233" s="315"/>
      <c r="F233" s="315"/>
      <c r="G233" s="195" t="s">
        <v>736</v>
      </c>
      <c r="H233" s="194" t="s">
        <v>367</v>
      </c>
      <c r="I233" s="196">
        <v>8</v>
      </c>
      <c r="J233" s="196">
        <v>1</v>
      </c>
      <c r="K233" s="308"/>
      <c r="L233" s="308"/>
      <c r="M233" s="229">
        <v>100</v>
      </c>
      <c r="N233" s="229">
        <v>100</v>
      </c>
      <c r="O233" s="311"/>
      <c r="P233" s="311"/>
      <c r="Q233" s="311"/>
      <c r="R233" s="311"/>
      <c r="S233" s="311"/>
      <c r="T233" s="191"/>
    </row>
    <row r="234" spans="1:20" ht="11.25" customHeight="1" x14ac:dyDescent="0.2">
      <c r="A234" s="191"/>
      <c r="B234" s="191"/>
      <c r="C234" s="191"/>
      <c r="D234" s="191"/>
      <c r="E234" s="191"/>
      <c r="F234" s="191"/>
      <c r="G234" s="191"/>
      <c r="H234" s="191"/>
      <c r="I234" s="192"/>
      <c r="J234" s="192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</row>
    <row r="235" spans="1:20" ht="11.25" customHeight="1" x14ac:dyDescent="0.2">
      <c r="A235" s="191"/>
      <c r="B235" s="191"/>
      <c r="C235" s="191"/>
      <c r="D235" s="191"/>
      <c r="E235" s="191"/>
      <c r="F235" s="191"/>
      <c r="G235" s="191"/>
      <c r="H235" s="191"/>
      <c r="I235" s="192"/>
      <c r="J235" s="192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</row>
    <row r="236" spans="1:20" ht="11.25" customHeight="1" x14ac:dyDescent="0.2">
      <c r="A236" s="191"/>
      <c r="B236" s="191"/>
      <c r="C236" s="191"/>
      <c r="D236" s="191"/>
      <c r="E236" s="191"/>
      <c r="F236" s="191"/>
      <c r="G236" s="191"/>
      <c r="H236" s="191"/>
      <c r="I236" s="192"/>
      <c r="J236" s="192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</row>
    <row r="237" spans="1:20" ht="11.25" customHeight="1" x14ac:dyDescent="0.2">
      <c r="A237" s="191"/>
      <c r="B237" s="191"/>
      <c r="C237" s="191"/>
      <c r="D237" s="191"/>
      <c r="E237" s="191"/>
      <c r="F237" s="191"/>
      <c r="G237" s="191"/>
      <c r="H237" s="191"/>
      <c r="I237" s="192"/>
      <c r="J237" s="192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</row>
    <row r="238" spans="1:20" ht="11.25" customHeight="1" x14ac:dyDescent="0.2">
      <c r="A238" s="191"/>
      <c r="B238" s="191"/>
      <c r="C238" s="191"/>
      <c r="D238" s="191"/>
      <c r="E238" s="191"/>
      <c r="F238" s="191"/>
      <c r="G238" s="191"/>
      <c r="H238" s="191"/>
      <c r="I238" s="192"/>
      <c r="J238" s="192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</row>
    <row r="239" spans="1:20" ht="11.25" customHeight="1" x14ac:dyDescent="0.2">
      <c r="A239" s="191"/>
      <c r="B239" s="191"/>
      <c r="C239" s="191"/>
      <c r="D239" s="191"/>
      <c r="E239" s="191"/>
      <c r="F239" s="191"/>
      <c r="G239" s="191"/>
      <c r="H239" s="191"/>
      <c r="I239" s="192"/>
      <c r="J239" s="192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</row>
    <row r="240" spans="1:20" ht="11.25" customHeight="1" x14ac:dyDescent="0.2">
      <c r="A240" s="191"/>
      <c r="B240" s="191"/>
      <c r="C240" s="191"/>
      <c r="D240" s="191"/>
      <c r="E240" s="191"/>
      <c r="F240" s="191"/>
      <c r="G240" s="191"/>
      <c r="H240" s="191"/>
      <c r="I240" s="192"/>
      <c r="J240" s="192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</row>
    <row r="241" spans="1:20" ht="11.25" customHeight="1" x14ac:dyDescent="0.2">
      <c r="A241" s="191"/>
      <c r="B241" s="191"/>
      <c r="C241" s="191"/>
      <c r="D241" s="191"/>
      <c r="E241" s="191"/>
      <c r="F241" s="191"/>
      <c r="G241" s="191"/>
      <c r="H241" s="191"/>
      <c r="I241" s="192"/>
      <c r="J241" s="192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</row>
    <row r="242" spans="1:20" ht="12.75" customHeight="1" x14ac:dyDescent="0.2">
      <c r="A242" s="217"/>
      <c r="B242" s="217"/>
      <c r="C242" s="217"/>
      <c r="D242" s="217"/>
      <c r="E242" s="217"/>
      <c r="F242" s="217"/>
      <c r="G242" s="217"/>
      <c r="H242" s="217"/>
      <c r="I242" s="234"/>
      <c r="J242" s="234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</row>
    <row r="243" spans="1:20" ht="12.75" customHeight="1" x14ac:dyDescent="0.2">
      <c r="A243" s="217"/>
      <c r="B243" s="217"/>
      <c r="C243" s="217"/>
      <c r="D243" s="217"/>
      <c r="E243" s="217"/>
      <c r="F243" s="217"/>
      <c r="G243" s="217"/>
      <c r="H243" s="217"/>
      <c r="I243" s="234"/>
      <c r="J243" s="234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</row>
    <row r="244" spans="1:20" ht="12.75" customHeight="1" x14ac:dyDescent="0.2">
      <c r="A244" s="217"/>
      <c r="B244" s="217"/>
      <c r="C244" s="217"/>
      <c r="D244" s="217"/>
      <c r="E244" s="217"/>
      <c r="F244" s="217"/>
      <c r="G244" s="217"/>
      <c r="H244" s="217"/>
      <c r="I244" s="234"/>
      <c r="J244" s="234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</row>
    <row r="245" spans="1:20" ht="12.75" customHeight="1" x14ac:dyDescent="0.2">
      <c r="A245" s="217"/>
      <c r="B245" s="217"/>
      <c r="C245" s="217"/>
      <c r="D245" s="217"/>
      <c r="E245" s="217"/>
      <c r="F245" s="217"/>
      <c r="G245" s="217"/>
      <c r="H245" s="217"/>
      <c r="I245" s="234"/>
      <c r="J245" s="234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</row>
    <row r="246" spans="1:20" ht="12.75" customHeight="1" x14ac:dyDescent="0.2">
      <c r="A246" s="217"/>
      <c r="B246" s="217"/>
      <c r="C246" s="217"/>
      <c r="D246" s="217"/>
      <c r="E246" s="217"/>
      <c r="F246" s="217"/>
      <c r="G246" s="217"/>
      <c r="H246" s="217"/>
      <c r="I246" s="234"/>
      <c r="J246" s="234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</row>
    <row r="247" spans="1:20" ht="12.75" customHeight="1" x14ac:dyDescent="0.2">
      <c r="A247" s="217"/>
      <c r="B247" s="217"/>
      <c r="C247" s="217"/>
      <c r="D247" s="217"/>
      <c r="E247" s="217"/>
      <c r="F247" s="217"/>
      <c r="G247" s="217"/>
      <c r="H247" s="217"/>
      <c r="I247" s="234"/>
      <c r="J247" s="234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</row>
    <row r="248" spans="1:20" ht="12.75" customHeight="1" x14ac:dyDescent="0.2">
      <c r="A248" s="217"/>
      <c r="B248" s="217"/>
      <c r="C248" s="217"/>
      <c r="D248" s="217"/>
      <c r="E248" s="217"/>
      <c r="F248" s="217"/>
      <c r="G248" s="217"/>
      <c r="H248" s="217"/>
      <c r="I248" s="234"/>
      <c r="J248" s="234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</row>
    <row r="249" spans="1:20" ht="12.75" customHeight="1" x14ac:dyDescent="0.2">
      <c r="A249" s="217"/>
      <c r="B249" s="217"/>
      <c r="C249" s="217"/>
      <c r="D249" s="217"/>
      <c r="E249" s="217"/>
      <c r="F249" s="217"/>
      <c r="G249" s="217"/>
      <c r="H249" s="217"/>
      <c r="I249" s="234"/>
      <c r="J249" s="234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</row>
    <row r="250" spans="1:20" ht="12.75" customHeight="1" x14ac:dyDescent="0.2">
      <c r="A250" s="217"/>
      <c r="B250" s="217"/>
      <c r="C250" s="217"/>
      <c r="D250" s="217"/>
      <c r="E250" s="217"/>
      <c r="F250" s="217"/>
      <c r="G250" s="217"/>
      <c r="H250" s="217"/>
      <c r="I250" s="234"/>
      <c r="J250" s="234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</row>
    <row r="251" spans="1:20" ht="12.75" customHeight="1" x14ac:dyDescent="0.2">
      <c r="A251" s="217"/>
      <c r="B251" s="217"/>
      <c r="C251" s="217"/>
      <c r="D251" s="217"/>
      <c r="E251" s="217"/>
      <c r="F251" s="217"/>
      <c r="G251" s="217"/>
      <c r="H251" s="217"/>
      <c r="I251" s="234"/>
      <c r="J251" s="234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</row>
    <row r="252" spans="1:20" ht="12.75" customHeight="1" x14ac:dyDescent="0.2">
      <c r="A252" s="217"/>
      <c r="B252" s="217"/>
      <c r="C252" s="217"/>
      <c r="D252" s="217"/>
      <c r="E252" s="217"/>
      <c r="F252" s="217"/>
      <c r="G252" s="217"/>
      <c r="H252" s="217"/>
      <c r="I252" s="234"/>
      <c r="J252" s="234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</row>
    <row r="253" spans="1:20" ht="12.75" customHeight="1" x14ac:dyDescent="0.2">
      <c r="A253" s="217"/>
      <c r="B253" s="217"/>
      <c r="C253" s="217"/>
      <c r="D253" s="217"/>
      <c r="E253" s="217"/>
      <c r="F253" s="217"/>
      <c r="G253" s="217"/>
      <c r="H253" s="217"/>
      <c r="I253" s="234"/>
      <c r="J253" s="234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</row>
    <row r="254" spans="1:20" ht="12.75" customHeight="1" x14ac:dyDescent="0.2">
      <c r="A254" s="217"/>
      <c r="B254" s="217"/>
      <c r="C254" s="217"/>
      <c r="D254" s="217"/>
      <c r="E254" s="217"/>
      <c r="F254" s="217"/>
      <c r="G254" s="217"/>
      <c r="H254" s="217"/>
      <c r="I254" s="234"/>
      <c r="J254" s="234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</row>
    <row r="255" spans="1:20" ht="12.75" customHeight="1" x14ac:dyDescent="0.2">
      <c r="A255" s="217"/>
      <c r="B255" s="217"/>
      <c r="C255" s="217"/>
      <c r="D255" s="217"/>
      <c r="E255" s="217"/>
      <c r="F255" s="217"/>
      <c r="G255" s="217"/>
      <c r="H255" s="217"/>
      <c r="I255" s="234"/>
      <c r="J255" s="234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</row>
    <row r="256" spans="1:20" ht="12.75" customHeight="1" x14ac:dyDescent="0.2">
      <c r="A256" s="217"/>
      <c r="B256" s="217"/>
      <c r="C256" s="217"/>
      <c r="D256" s="217"/>
      <c r="E256" s="217"/>
      <c r="F256" s="217"/>
      <c r="G256" s="217"/>
      <c r="H256" s="217"/>
      <c r="I256" s="234"/>
      <c r="J256" s="234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</row>
    <row r="257" spans="1:20" ht="12.75" customHeight="1" x14ac:dyDescent="0.2">
      <c r="A257" s="217"/>
      <c r="B257" s="217"/>
      <c r="C257" s="217"/>
      <c r="D257" s="217"/>
      <c r="E257" s="217"/>
      <c r="F257" s="217"/>
      <c r="G257" s="217"/>
      <c r="H257" s="217"/>
      <c r="I257" s="234"/>
      <c r="J257" s="234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</row>
    <row r="258" spans="1:20" ht="12.75" customHeight="1" x14ac:dyDescent="0.2">
      <c r="A258" s="217"/>
      <c r="B258" s="217"/>
      <c r="C258" s="217"/>
      <c r="D258" s="217"/>
      <c r="E258" s="217"/>
      <c r="F258" s="217"/>
      <c r="G258" s="217"/>
      <c r="H258" s="217"/>
      <c r="I258" s="234"/>
      <c r="J258" s="234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</row>
    <row r="259" spans="1:20" ht="12.75" customHeight="1" x14ac:dyDescent="0.2">
      <c r="A259" s="217"/>
      <c r="B259" s="217"/>
      <c r="C259" s="217"/>
      <c r="D259" s="217"/>
      <c r="E259" s="217"/>
      <c r="F259" s="217"/>
      <c r="G259" s="217"/>
      <c r="H259" s="217"/>
      <c r="I259" s="234"/>
      <c r="J259" s="234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</row>
    <row r="260" spans="1:20" ht="12.75" customHeight="1" x14ac:dyDescent="0.2">
      <c r="A260" s="217"/>
      <c r="B260" s="217"/>
      <c r="C260" s="217"/>
      <c r="D260" s="217"/>
      <c r="E260" s="217"/>
      <c r="F260" s="217"/>
      <c r="G260" s="217"/>
      <c r="H260" s="217"/>
      <c r="I260" s="234"/>
      <c r="J260" s="234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</row>
    <row r="261" spans="1:20" ht="12.75" customHeight="1" x14ac:dyDescent="0.2">
      <c r="A261" s="217"/>
      <c r="B261" s="217"/>
      <c r="C261" s="217"/>
      <c r="D261" s="217"/>
      <c r="E261" s="217"/>
      <c r="F261" s="217"/>
      <c r="G261" s="217"/>
      <c r="H261" s="217"/>
      <c r="I261" s="234"/>
      <c r="J261" s="234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</row>
    <row r="262" spans="1:20" ht="12.75" customHeight="1" x14ac:dyDescent="0.2">
      <c r="A262" s="217"/>
      <c r="B262" s="217"/>
      <c r="C262" s="217"/>
      <c r="D262" s="217"/>
      <c r="E262" s="217"/>
      <c r="F262" s="217"/>
      <c r="G262" s="217"/>
      <c r="H262" s="217"/>
      <c r="I262" s="234"/>
      <c r="J262" s="234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</row>
    <row r="263" spans="1:20" ht="12.75" customHeight="1" x14ac:dyDescent="0.2">
      <c r="A263" s="217"/>
      <c r="B263" s="217"/>
      <c r="C263" s="217"/>
      <c r="D263" s="217"/>
      <c r="E263" s="217"/>
      <c r="F263" s="217"/>
      <c r="G263" s="217"/>
      <c r="H263" s="217"/>
      <c r="I263" s="234"/>
      <c r="J263" s="234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</row>
    <row r="264" spans="1:20" ht="12.75" customHeight="1" x14ac:dyDescent="0.2">
      <c r="A264" s="217"/>
      <c r="B264" s="217"/>
      <c r="C264" s="217"/>
      <c r="D264" s="217"/>
      <c r="E264" s="217"/>
      <c r="F264" s="217"/>
      <c r="G264" s="217"/>
      <c r="H264" s="217"/>
      <c r="I264" s="234"/>
      <c r="J264" s="234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</row>
    <row r="265" spans="1:20" ht="12.75" customHeight="1" x14ac:dyDescent="0.2">
      <c r="A265" s="217"/>
      <c r="B265" s="217"/>
      <c r="C265" s="217"/>
      <c r="D265" s="217"/>
      <c r="E265" s="217"/>
      <c r="F265" s="217"/>
      <c r="G265" s="217"/>
      <c r="H265" s="217"/>
      <c r="I265" s="234"/>
      <c r="J265" s="234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</row>
    <row r="266" spans="1:20" ht="12.75" customHeight="1" x14ac:dyDescent="0.2">
      <c r="A266" s="217"/>
      <c r="B266" s="217"/>
      <c r="C266" s="217"/>
      <c r="D266" s="217"/>
      <c r="E266" s="217"/>
      <c r="F266" s="217"/>
      <c r="G266" s="217"/>
      <c r="H266" s="217"/>
      <c r="I266" s="234"/>
      <c r="J266" s="234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</row>
    <row r="267" spans="1:20" ht="12.75" customHeight="1" x14ac:dyDescent="0.2">
      <c r="A267" s="217"/>
      <c r="B267" s="217"/>
      <c r="C267" s="217"/>
      <c r="D267" s="217"/>
      <c r="E267" s="217"/>
      <c r="F267" s="217"/>
      <c r="G267" s="217"/>
      <c r="H267" s="217"/>
      <c r="I267" s="234"/>
      <c r="J267" s="234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</row>
    <row r="268" spans="1:20" ht="12.75" customHeight="1" x14ac:dyDescent="0.2">
      <c r="A268" s="217"/>
      <c r="B268" s="217"/>
      <c r="C268" s="217"/>
      <c r="D268" s="217"/>
      <c r="E268" s="217"/>
      <c r="F268" s="217"/>
      <c r="G268" s="217"/>
      <c r="H268" s="217"/>
      <c r="I268" s="234"/>
      <c r="J268" s="234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</row>
    <row r="269" spans="1:20" ht="12.75" customHeight="1" x14ac:dyDescent="0.2">
      <c r="A269" s="217"/>
      <c r="B269" s="217"/>
      <c r="C269" s="217"/>
      <c r="D269" s="217"/>
      <c r="E269" s="217"/>
      <c r="F269" s="217"/>
      <c r="G269" s="217"/>
      <c r="H269" s="217"/>
      <c r="I269" s="234"/>
      <c r="J269" s="234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</row>
    <row r="270" spans="1:20" ht="12.75" customHeight="1" x14ac:dyDescent="0.2">
      <c r="A270" s="217"/>
      <c r="B270" s="217"/>
      <c r="C270" s="217"/>
      <c r="D270" s="217"/>
      <c r="E270" s="217"/>
      <c r="F270" s="217"/>
      <c r="G270" s="217"/>
      <c r="H270" s="217"/>
      <c r="I270" s="234"/>
      <c r="J270" s="234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</row>
    <row r="271" spans="1:20" ht="12.75" customHeight="1" x14ac:dyDescent="0.2">
      <c r="A271" s="217"/>
      <c r="B271" s="217"/>
      <c r="C271" s="217"/>
      <c r="D271" s="217"/>
      <c r="E271" s="217"/>
      <c r="F271" s="217"/>
      <c r="G271" s="217"/>
      <c r="H271" s="217"/>
      <c r="I271" s="234"/>
      <c r="J271" s="234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</row>
    <row r="272" spans="1:20" ht="12.75" customHeight="1" x14ac:dyDescent="0.2">
      <c r="A272" s="217"/>
      <c r="B272" s="217"/>
      <c r="C272" s="217"/>
      <c r="D272" s="217"/>
      <c r="E272" s="217"/>
      <c r="F272" s="217"/>
      <c r="G272" s="217"/>
      <c r="H272" s="217"/>
      <c r="I272" s="234"/>
      <c r="J272" s="234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</row>
    <row r="273" spans="1:20" ht="12.75" customHeight="1" x14ac:dyDescent="0.2">
      <c r="A273" s="217"/>
      <c r="B273" s="217"/>
      <c r="C273" s="217"/>
      <c r="D273" s="217"/>
      <c r="E273" s="217"/>
      <c r="F273" s="217"/>
      <c r="G273" s="217"/>
      <c r="H273" s="217"/>
      <c r="I273" s="234"/>
      <c r="J273" s="234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</row>
    <row r="274" spans="1:20" ht="12.75" customHeight="1" x14ac:dyDescent="0.2">
      <c r="A274" s="217"/>
      <c r="B274" s="217"/>
      <c r="C274" s="217"/>
      <c r="D274" s="217"/>
      <c r="E274" s="217"/>
      <c r="F274" s="217"/>
      <c r="G274" s="217"/>
      <c r="H274" s="217"/>
      <c r="I274" s="234"/>
      <c r="J274" s="234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</row>
    <row r="275" spans="1:20" ht="12.75" customHeight="1" x14ac:dyDescent="0.2">
      <c r="A275" s="217"/>
      <c r="B275" s="217"/>
      <c r="C275" s="217"/>
      <c r="D275" s="217"/>
      <c r="E275" s="217"/>
      <c r="F275" s="217"/>
      <c r="G275" s="217"/>
      <c r="H275" s="217"/>
      <c r="I275" s="234"/>
      <c r="J275" s="234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</row>
    <row r="276" spans="1:20" ht="12.75" customHeight="1" x14ac:dyDescent="0.2">
      <c r="A276" s="217"/>
      <c r="B276" s="217"/>
      <c r="C276" s="217"/>
      <c r="D276" s="217"/>
      <c r="E276" s="217"/>
      <c r="F276" s="217"/>
      <c r="G276" s="217"/>
      <c r="H276" s="217"/>
      <c r="I276" s="234"/>
      <c r="J276" s="234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</row>
    <row r="277" spans="1:20" ht="12.75" customHeight="1" x14ac:dyDescent="0.2">
      <c r="A277" s="217"/>
      <c r="B277" s="217"/>
      <c r="C277" s="217"/>
      <c r="D277" s="217"/>
      <c r="E277" s="217"/>
      <c r="F277" s="217"/>
      <c r="G277" s="217"/>
      <c r="H277" s="217"/>
      <c r="I277" s="234"/>
      <c r="J277" s="234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</row>
    <row r="278" spans="1:20" ht="12.75" customHeight="1" x14ac:dyDescent="0.2">
      <c r="A278" s="217"/>
      <c r="B278" s="217"/>
      <c r="C278" s="217"/>
      <c r="D278" s="217"/>
      <c r="E278" s="217"/>
      <c r="F278" s="217"/>
      <c r="G278" s="217"/>
      <c r="H278" s="217"/>
      <c r="I278" s="234"/>
      <c r="J278" s="234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</row>
    <row r="279" spans="1:20" ht="12.75" customHeight="1" x14ac:dyDescent="0.2">
      <c r="A279" s="217"/>
      <c r="B279" s="217"/>
      <c r="C279" s="217"/>
      <c r="D279" s="217"/>
      <c r="E279" s="217"/>
      <c r="F279" s="217"/>
      <c r="G279" s="217"/>
      <c r="H279" s="217"/>
      <c r="I279" s="234"/>
      <c r="J279" s="234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</row>
    <row r="280" spans="1:20" ht="12.75" customHeight="1" x14ac:dyDescent="0.2">
      <c r="A280" s="217"/>
      <c r="B280" s="217"/>
      <c r="C280" s="217"/>
      <c r="D280" s="217"/>
      <c r="E280" s="217"/>
      <c r="F280" s="217"/>
      <c r="G280" s="217"/>
      <c r="H280" s="217"/>
      <c r="I280" s="234"/>
      <c r="J280" s="234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</row>
    <row r="281" spans="1:20" ht="12.75" customHeight="1" x14ac:dyDescent="0.2">
      <c r="A281" s="217"/>
      <c r="B281" s="217"/>
      <c r="C281" s="217"/>
      <c r="D281" s="217"/>
      <c r="E281" s="217"/>
      <c r="F281" s="217"/>
      <c r="G281" s="217"/>
      <c r="H281" s="217"/>
      <c r="I281" s="234"/>
      <c r="J281" s="234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</row>
    <row r="282" spans="1:20" ht="12.75" customHeight="1" x14ac:dyDescent="0.2">
      <c r="A282" s="217"/>
      <c r="B282" s="217"/>
      <c r="C282" s="217"/>
      <c r="D282" s="217"/>
      <c r="E282" s="217"/>
      <c r="F282" s="217"/>
      <c r="G282" s="217"/>
      <c r="H282" s="217"/>
      <c r="I282" s="234"/>
      <c r="J282" s="234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</row>
    <row r="283" spans="1:20" ht="12.75" customHeight="1" x14ac:dyDescent="0.2">
      <c r="A283" s="217"/>
      <c r="B283" s="217"/>
      <c r="C283" s="217"/>
      <c r="D283" s="217"/>
      <c r="E283" s="217"/>
      <c r="F283" s="217"/>
      <c r="G283" s="217"/>
      <c r="H283" s="217"/>
      <c r="I283" s="234"/>
      <c r="J283" s="234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</row>
    <row r="284" spans="1:20" ht="12.75" customHeight="1" x14ac:dyDescent="0.2">
      <c r="A284" s="217"/>
      <c r="B284" s="217"/>
      <c r="C284" s="217"/>
      <c r="D284" s="217"/>
      <c r="E284" s="217"/>
      <c r="F284" s="217"/>
      <c r="G284" s="217"/>
      <c r="H284" s="217"/>
      <c r="I284" s="234"/>
      <c r="J284" s="234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</row>
    <row r="285" spans="1:20" ht="12.75" customHeight="1" x14ac:dyDescent="0.2">
      <c r="A285" s="217"/>
      <c r="B285" s="217"/>
      <c r="C285" s="217"/>
      <c r="D285" s="217"/>
      <c r="E285" s="217"/>
      <c r="F285" s="217"/>
      <c r="G285" s="217"/>
      <c r="H285" s="217"/>
      <c r="I285" s="234"/>
      <c r="J285" s="234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</row>
    <row r="286" spans="1:20" ht="12.75" customHeight="1" x14ac:dyDescent="0.2">
      <c r="A286" s="217"/>
      <c r="B286" s="217"/>
      <c r="C286" s="217"/>
      <c r="D286" s="217"/>
      <c r="E286" s="217"/>
      <c r="F286" s="217"/>
      <c r="G286" s="217"/>
      <c r="H286" s="217"/>
      <c r="I286" s="234"/>
      <c r="J286" s="234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</row>
    <row r="287" spans="1:20" ht="12.75" customHeight="1" x14ac:dyDescent="0.2">
      <c r="A287" s="217"/>
      <c r="B287" s="217"/>
      <c r="C287" s="217"/>
      <c r="D287" s="217"/>
      <c r="E287" s="217"/>
      <c r="F287" s="217"/>
      <c r="G287" s="217"/>
      <c r="H287" s="217"/>
      <c r="I287" s="234"/>
      <c r="J287" s="234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</row>
    <row r="288" spans="1:20" ht="12.75" customHeight="1" x14ac:dyDescent="0.2">
      <c r="A288" s="217"/>
      <c r="B288" s="217"/>
      <c r="C288" s="217"/>
      <c r="D288" s="217"/>
      <c r="E288" s="217"/>
      <c r="F288" s="217"/>
      <c r="G288" s="217"/>
      <c r="H288" s="217"/>
      <c r="I288" s="234"/>
      <c r="J288" s="234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</row>
    <row r="289" spans="1:20" ht="12.75" customHeight="1" x14ac:dyDescent="0.2">
      <c r="A289" s="217"/>
      <c r="B289" s="217"/>
      <c r="C289" s="217"/>
      <c r="D289" s="217"/>
      <c r="E289" s="217"/>
      <c r="F289" s="217"/>
      <c r="G289" s="217"/>
      <c r="H289" s="217"/>
      <c r="I289" s="234"/>
      <c r="J289" s="234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</row>
    <row r="290" spans="1:20" ht="12.75" customHeight="1" x14ac:dyDescent="0.2">
      <c r="A290" s="217"/>
      <c r="B290" s="217"/>
      <c r="C290" s="217"/>
      <c r="D290" s="217"/>
      <c r="E290" s="217"/>
      <c r="F290" s="217"/>
      <c r="G290" s="217"/>
      <c r="H290" s="217"/>
      <c r="I290" s="234"/>
      <c r="J290" s="234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</row>
    <row r="291" spans="1:20" ht="12.75" customHeight="1" x14ac:dyDescent="0.2">
      <c r="A291" s="217"/>
      <c r="B291" s="217"/>
      <c r="C291" s="217"/>
      <c r="D291" s="217"/>
      <c r="E291" s="217"/>
      <c r="F291" s="217"/>
      <c r="G291" s="217"/>
      <c r="H291" s="217"/>
      <c r="I291" s="234"/>
      <c r="J291" s="234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</row>
    <row r="292" spans="1:20" ht="12.75" customHeight="1" x14ac:dyDescent="0.2">
      <c r="A292" s="217"/>
      <c r="B292" s="217"/>
      <c r="C292" s="217"/>
      <c r="D292" s="217"/>
      <c r="E292" s="217"/>
      <c r="F292" s="217"/>
      <c r="G292" s="217"/>
      <c r="H292" s="217"/>
      <c r="I292" s="234"/>
      <c r="J292" s="234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</row>
    <row r="293" spans="1:20" ht="12.75" customHeight="1" x14ac:dyDescent="0.2">
      <c r="A293" s="217"/>
      <c r="B293" s="217"/>
      <c r="C293" s="217"/>
      <c r="D293" s="217"/>
      <c r="E293" s="217"/>
      <c r="F293" s="217"/>
      <c r="G293" s="217"/>
      <c r="H293" s="217"/>
      <c r="I293" s="234"/>
      <c r="J293" s="234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</row>
    <row r="294" spans="1:20" ht="12.75" customHeight="1" x14ac:dyDescent="0.2">
      <c r="A294" s="217"/>
      <c r="B294" s="217"/>
      <c r="C294" s="217"/>
      <c r="D294" s="217"/>
      <c r="E294" s="217"/>
      <c r="F294" s="217"/>
      <c r="G294" s="217"/>
      <c r="H294" s="217"/>
      <c r="I294" s="234"/>
      <c r="J294" s="234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</row>
    <row r="295" spans="1:20" ht="12.75" customHeight="1" x14ac:dyDescent="0.2">
      <c r="A295" s="217"/>
      <c r="B295" s="217"/>
      <c r="C295" s="217"/>
      <c r="D295" s="217"/>
      <c r="E295" s="217"/>
      <c r="F295" s="217"/>
      <c r="G295" s="217"/>
      <c r="H295" s="217"/>
      <c r="I295" s="234"/>
      <c r="J295" s="234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</row>
    <row r="296" spans="1:20" ht="12.75" customHeight="1" x14ac:dyDescent="0.2">
      <c r="A296" s="217"/>
      <c r="B296" s="217"/>
      <c r="C296" s="217"/>
      <c r="D296" s="217"/>
      <c r="E296" s="217"/>
      <c r="F296" s="217"/>
      <c r="G296" s="217"/>
      <c r="H296" s="217"/>
      <c r="I296" s="234"/>
      <c r="J296" s="234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</row>
    <row r="297" spans="1:20" ht="12.75" customHeight="1" x14ac:dyDescent="0.2">
      <c r="A297" s="217"/>
      <c r="B297" s="217"/>
      <c r="C297" s="217"/>
      <c r="D297" s="217"/>
      <c r="E297" s="217"/>
      <c r="F297" s="217"/>
      <c r="G297" s="217"/>
      <c r="H297" s="217"/>
      <c r="I297" s="234"/>
      <c r="J297" s="234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</row>
    <row r="298" spans="1:20" ht="12.75" customHeight="1" x14ac:dyDescent="0.2">
      <c r="A298" s="217"/>
      <c r="B298" s="217"/>
      <c r="C298" s="217"/>
      <c r="D298" s="217"/>
      <c r="E298" s="217"/>
      <c r="F298" s="217"/>
      <c r="G298" s="217"/>
      <c r="H298" s="217"/>
      <c r="I298" s="234"/>
      <c r="J298" s="234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</row>
    <row r="299" spans="1:20" ht="12.75" customHeight="1" x14ac:dyDescent="0.2">
      <c r="A299" s="217"/>
      <c r="B299" s="217"/>
      <c r="C299" s="217"/>
      <c r="D299" s="217"/>
      <c r="E299" s="217"/>
      <c r="F299" s="217"/>
      <c r="G299" s="217"/>
      <c r="H299" s="217"/>
      <c r="I299" s="234"/>
      <c r="J299" s="234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</row>
    <row r="300" spans="1:20" ht="12.75" customHeight="1" x14ac:dyDescent="0.2">
      <c r="A300" s="217"/>
      <c r="B300" s="217"/>
      <c r="C300" s="217"/>
      <c r="D300" s="217"/>
      <c r="E300" s="217"/>
      <c r="F300" s="217"/>
      <c r="G300" s="217"/>
      <c r="H300" s="217"/>
      <c r="I300" s="234"/>
      <c r="J300" s="234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</row>
    <row r="301" spans="1:20" ht="12.75" customHeight="1" x14ac:dyDescent="0.2">
      <c r="A301" s="217"/>
      <c r="B301" s="217"/>
      <c r="C301" s="217"/>
      <c r="D301" s="217"/>
      <c r="E301" s="217"/>
      <c r="F301" s="217"/>
      <c r="G301" s="217"/>
      <c r="H301" s="217"/>
      <c r="I301" s="234"/>
      <c r="J301" s="234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</row>
    <row r="302" spans="1:20" ht="12.75" customHeight="1" x14ac:dyDescent="0.2">
      <c r="A302" s="217"/>
      <c r="B302" s="217"/>
      <c r="C302" s="217"/>
      <c r="D302" s="217"/>
      <c r="E302" s="217"/>
      <c r="F302" s="217"/>
      <c r="G302" s="217"/>
      <c r="H302" s="217"/>
      <c r="I302" s="234"/>
      <c r="J302" s="234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</row>
    <row r="303" spans="1:20" ht="12.75" customHeight="1" x14ac:dyDescent="0.2">
      <c r="A303" s="217"/>
      <c r="B303" s="217"/>
      <c r="C303" s="217"/>
      <c r="D303" s="217"/>
      <c r="E303" s="217"/>
      <c r="F303" s="217"/>
      <c r="G303" s="217"/>
      <c r="H303" s="217"/>
      <c r="I303" s="234"/>
      <c r="J303" s="234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</row>
    <row r="304" spans="1:20" ht="12.75" customHeight="1" x14ac:dyDescent="0.2">
      <c r="A304" s="217"/>
      <c r="B304" s="217"/>
      <c r="C304" s="217"/>
      <c r="D304" s="217"/>
      <c r="E304" s="217"/>
      <c r="F304" s="217"/>
      <c r="G304" s="217"/>
      <c r="H304" s="217"/>
      <c r="I304" s="234"/>
      <c r="J304" s="234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</row>
    <row r="305" spans="1:20" ht="12.75" customHeight="1" x14ac:dyDescent="0.2">
      <c r="A305" s="217"/>
      <c r="B305" s="217"/>
      <c r="C305" s="217"/>
      <c r="D305" s="217"/>
      <c r="E305" s="217"/>
      <c r="F305" s="217"/>
      <c r="G305" s="217"/>
      <c r="H305" s="217"/>
      <c r="I305" s="234"/>
      <c r="J305" s="234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</row>
    <row r="306" spans="1:20" ht="12.75" customHeight="1" x14ac:dyDescent="0.2">
      <c r="A306" s="217"/>
      <c r="B306" s="217"/>
      <c r="C306" s="217"/>
      <c r="D306" s="217"/>
      <c r="E306" s="217"/>
      <c r="F306" s="217"/>
      <c r="G306" s="217"/>
      <c r="H306" s="217"/>
      <c r="I306" s="234"/>
      <c r="J306" s="234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</row>
    <row r="307" spans="1:20" ht="12.75" customHeight="1" x14ac:dyDescent="0.2">
      <c r="A307" s="217"/>
      <c r="B307" s="217"/>
      <c r="C307" s="217"/>
      <c r="D307" s="217"/>
      <c r="E307" s="217"/>
      <c r="F307" s="217"/>
      <c r="G307" s="217"/>
      <c r="H307" s="217"/>
      <c r="I307" s="234"/>
      <c r="J307" s="234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</row>
    <row r="308" spans="1:20" ht="12.75" customHeight="1" x14ac:dyDescent="0.2">
      <c r="A308" s="217"/>
      <c r="B308" s="217"/>
      <c r="C308" s="217"/>
      <c r="D308" s="217"/>
      <c r="E308" s="217"/>
      <c r="F308" s="217"/>
      <c r="G308" s="217"/>
      <c r="H308" s="217"/>
      <c r="I308" s="234"/>
      <c r="J308" s="234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</row>
    <row r="309" spans="1:20" ht="12.75" customHeight="1" x14ac:dyDescent="0.2">
      <c r="A309" s="217"/>
      <c r="B309" s="217"/>
      <c r="C309" s="217"/>
      <c r="D309" s="217"/>
      <c r="E309" s="217"/>
      <c r="F309" s="217"/>
      <c r="G309" s="217"/>
      <c r="H309" s="217"/>
      <c r="I309" s="234"/>
      <c r="J309" s="234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</row>
    <row r="310" spans="1:20" ht="12.75" customHeight="1" x14ac:dyDescent="0.2">
      <c r="A310" s="217"/>
      <c r="B310" s="217"/>
      <c r="C310" s="217"/>
      <c r="D310" s="217"/>
      <c r="E310" s="217"/>
      <c r="F310" s="217"/>
      <c r="G310" s="217"/>
      <c r="H310" s="217"/>
      <c r="I310" s="234"/>
      <c r="J310" s="234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</row>
    <row r="311" spans="1:20" ht="12.75" customHeight="1" x14ac:dyDescent="0.2">
      <c r="A311" s="217"/>
      <c r="B311" s="217"/>
      <c r="C311" s="217"/>
      <c r="D311" s="217"/>
      <c r="E311" s="217"/>
      <c r="F311" s="217"/>
      <c r="G311" s="217"/>
      <c r="H311" s="217"/>
      <c r="I311" s="234"/>
      <c r="J311" s="234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</row>
    <row r="312" spans="1:20" ht="12.75" customHeight="1" x14ac:dyDescent="0.2">
      <c r="A312" s="217"/>
      <c r="B312" s="217"/>
      <c r="C312" s="217"/>
      <c r="D312" s="217"/>
      <c r="E312" s="217"/>
      <c r="F312" s="217"/>
      <c r="G312" s="217"/>
      <c r="H312" s="217"/>
      <c r="I312" s="234"/>
      <c r="J312" s="234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</row>
    <row r="313" spans="1:20" ht="12.75" customHeight="1" x14ac:dyDescent="0.2">
      <c r="A313" s="217"/>
      <c r="B313" s="217"/>
      <c r="C313" s="217"/>
      <c r="D313" s="217"/>
      <c r="E313" s="217"/>
      <c r="F313" s="217"/>
      <c r="G313" s="217"/>
      <c r="H313" s="217"/>
      <c r="I313" s="234"/>
      <c r="J313" s="234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</row>
    <row r="314" spans="1:20" ht="12.75" customHeight="1" x14ac:dyDescent="0.2">
      <c r="A314" s="217"/>
      <c r="B314" s="217"/>
      <c r="C314" s="217"/>
      <c r="D314" s="217"/>
      <c r="E314" s="217"/>
      <c r="F314" s="217"/>
      <c r="G314" s="217"/>
      <c r="H314" s="217"/>
      <c r="I314" s="234"/>
      <c r="J314" s="234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</row>
    <row r="315" spans="1:20" ht="12.75" customHeight="1" x14ac:dyDescent="0.2">
      <c r="A315" s="217"/>
      <c r="B315" s="217"/>
      <c r="C315" s="217"/>
      <c r="D315" s="217"/>
      <c r="E315" s="217"/>
      <c r="F315" s="217"/>
      <c r="G315" s="217"/>
      <c r="H315" s="217"/>
      <c r="I315" s="234"/>
      <c r="J315" s="234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</row>
    <row r="316" spans="1:20" ht="12.75" customHeight="1" x14ac:dyDescent="0.2">
      <c r="A316" s="217"/>
      <c r="B316" s="217"/>
      <c r="C316" s="217"/>
      <c r="D316" s="217"/>
      <c r="E316" s="217"/>
      <c r="F316" s="217"/>
      <c r="G316" s="217"/>
      <c r="H316" s="217"/>
      <c r="I316" s="234"/>
      <c r="J316" s="234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</row>
    <row r="317" spans="1:20" ht="12.75" customHeight="1" x14ac:dyDescent="0.2">
      <c r="A317" s="217"/>
      <c r="B317" s="217"/>
      <c r="C317" s="217"/>
      <c r="D317" s="217"/>
      <c r="E317" s="217"/>
      <c r="F317" s="217"/>
      <c r="G317" s="217"/>
      <c r="H317" s="217"/>
      <c r="I317" s="234"/>
      <c r="J317" s="234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</row>
    <row r="318" spans="1:20" ht="12.75" customHeight="1" x14ac:dyDescent="0.2">
      <c r="A318" s="217"/>
      <c r="B318" s="217"/>
      <c r="C318" s="217"/>
      <c r="D318" s="217"/>
      <c r="E318" s="217"/>
      <c r="F318" s="217"/>
      <c r="G318" s="217"/>
      <c r="H318" s="217"/>
      <c r="I318" s="234"/>
      <c r="J318" s="234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</row>
    <row r="319" spans="1:20" ht="12.75" customHeight="1" x14ac:dyDescent="0.2">
      <c r="A319" s="217"/>
      <c r="B319" s="217"/>
      <c r="C319" s="217"/>
      <c r="D319" s="217"/>
      <c r="E319" s="217"/>
      <c r="F319" s="217"/>
      <c r="G319" s="217"/>
      <c r="H319" s="217"/>
      <c r="I319" s="234"/>
      <c r="J319" s="234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</row>
    <row r="320" spans="1:20" ht="12.75" customHeight="1" x14ac:dyDescent="0.2">
      <c r="A320" s="217"/>
      <c r="B320" s="217"/>
      <c r="C320" s="217"/>
      <c r="D320" s="217"/>
      <c r="E320" s="217"/>
      <c r="F320" s="217"/>
      <c r="G320" s="217"/>
      <c r="H320" s="217"/>
      <c r="I320" s="234"/>
      <c r="J320" s="234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</row>
    <row r="321" spans="1:20" ht="12.75" customHeight="1" x14ac:dyDescent="0.2">
      <c r="A321" s="217"/>
      <c r="B321" s="217"/>
      <c r="C321" s="217"/>
      <c r="D321" s="217"/>
      <c r="E321" s="217"/>
      <c r="F321" s="217"/>
      <c r="G321" s="217"/>
      <c r="H321" s="217"/>
      <c r="I321" s="234"/>
      <c r="J321" s="234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</row>
    <row r="322" spans="1:20" ht="12.75" customHeight="1" x14ac:dyDescent="0.2">
      <c r="A322" s="217"/>
      <c r="B322" s="217"/>
      <c r="C322" s="217"/>
      <c r="D322" s="217"/>
      <c r="E322" s="217"/>
      <c r="F322" s="217"/>
      <c r="G322" s="217"/>
      <c r="H322" s="217"/>
      <c r="I322" s="234"/>
      <c r="J322" s="234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</row>
    <row r="323" spans="1:20" ht="12.75" customHeight="1" x14ac:dyDescent="0.2">
      <c r="A323" s="217"/>
      <c r="B323" s="217"/>
      <c r="C323" s="217"/>
      <c r="D323" s="217"/>
      <c r="E323" s="217"/>
      <c r="F323" s="217"/>
      <c r="G323" s="217"/>
      <c r="H323" s="217"/>
      <c r="I323" s="234"/>
      <c r="J323" s="234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</row>
    <row r="324" spans="1:20" ht="12.75" customHeight="1" x14ac:dyDescent="0.2">
      <c r="A324" s="217"/>
      <c r="B324" s="217"/>
      <c r="C324" s="217"/>
      <c r="D324" s="217"/>
      <c r="E324" s="217"/>
      <c r="F324" s="217"/>
      <c r="G324" s="217"/>
      <c r="H324" s="217"/>
      <c r="I324" s="234"/>
      <c r="J324" s="234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</row>
    <row r="325" spans="1:20" ht="12.75" customHeight="1" x14ac:dyDescent="0.2">
      <c r="A325" s="217"/>
      <c r="B325" s="217"/>
      <c r="C325" s="217"/>
      <c r="D325" s="217"/>
      <c r="E325" s="217"/>
      <c r="F325" s="217"/>
      <c r="G325" s="217"/>
      <c r="H325" s="217"/>
      <c r="I325" s="234"/>
      <c r="J325" s="234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</row>
    <row r="326" spans="1:20" ht="12.75" customHeight="1" x14ac:dyDescent="0.2">
      <c r="A326" s="217"/>
      <c r="B326" s="217"/>
      <c r="C326" s="217"/>
      <c r="D326" s="217"/>
      <c r="E326" s="217"/>
      <c r="F326" s="217"/>
      <c r="G326" s="217"/>
      <c r="H326" s="217"/>
      <c r="I326" s="234"/>
      <c r="J326" s="234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</row>
    <row r="327" spans="1:20" ht="12.75" customHeight="1" x14ac:dyDescent="0.2">
      <c r="A327" s="217"/>
      <c r="B327" s="217"/>
      <c r="C327" s="217"/>
      <c r="D327" s="217"/>
      <c r="E327" s="217"/>
      <c r="F327" s="217"/>
      <c r="G327" s="217"/>
      <c r="H327" s="217"/>
      <c r="I327" s="234"/>
      <c r="J327" s="234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</row>
    <row r="328" spans="1:20" ht="12.75" customHeight="1" x14ac:dyDescent="0.2">
      <c r="A328" s="217"/>
      <c r="B328" s="217"/>
      <c r="C328" s="217"/>
      <c r="D328" s="217"/>
      <c r="E328" s="217"/>
      <c r="F328" s="217"/>
      <c r="G328" s="217"/>
      <c r="H328" s="217"/>
      <c r="I328" s="234"/>
      <c r="J328" s="234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</row>
    <row r="329" spans="1:20" ht="12.75" customHeight="1" x14ac:dyDescent="0.2">
      <c r="A329" s="217"/>
      <c r="B329" s="217"/>
      <c r="C329" s="217"/>
      <c r="D329" s="217"/>
      <c r="E329" s="217"/>
      <c r="F329" s="217"/>
      <c r="G329" s="217"/>
      <c r="H329" s="217"/>
      <c r="I329" s="234"/>
      <c r="J329" s="234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</row>
    <row r="330" spans="1:20" ht="12.75" customHeight="1" x14ac:dyDescent="0.2">
      <c r="A330" s="217"/>
      <c r="B330" s="217"/>
      <c r="C330" s="217"/>
      <c r="D330" s="217"/>
      <c r="E330" s="217"/>
      <c r="F330" s="217"/>
      <c r="G330" s="217"/>
      <c r="H330" s="217"/>
      <c r="I330" s="234"/>
      <c r="J330" s="234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</row>
    <row r="331" spans="1:20" ht="12.75" customHeight="1" x14ac:dyDescent="0.2">
      <c r="A331" s="217"/>
      <c r="B331" s="217"/>
      <c r="C331" s="217"/>
      <c r="D331" s="217"/>
      <c r="E331" s="217"/>
      <c r="F331" s="217"/>
      <c r="G331" s="217"/>
      <c r="H331" s="217"/>
      <c r="I331" s="234"/>
      <c r="J331" s="234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</row>
    <row r="332" spans="1:20" ht="12.75" customHeight="1" x14ac:dyDescent="0.2">
      <c r="A332" s="217"/>
      <c r="B332" s="217"/>
      <c r="C332" s="217"/>
      <c r="D332" s="217"/>
      <c r="E332" s="217"/>
      <c r="F332" s="217"/>
      <c r="G332" s="217"/>
      <c r="H332" s="217"/>
      <c r="I332" s="234"/>
      <c r="J332" s="234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</row>
    <row r="333" spans="1:20" ht="12.75" customHeight="1" x14ac:dyDescent="0.2">
      <c r="A333" s="217"/>
      <c r="B333" s="217"/>
      <c r="C333" s="217"/>
      <c r="D333" s="217"/>
      <c r="E333" s="217"/>
      <c r="F333" s="217"/>
      <c r="G333" s="217"/>
      <c r="H333" s="217"/>
      <c r="I333" s="234"/>
      <c r="J333" s="234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</row>
    <row r="334" spans="1:20" ht="12.75" customHeight="1" x14ac:dyDescent="0.2">
      <c r="A334" s="217"/>
      <c r="B334" s="217"/>
      <c r="C334" s="217"/>
      <c r="D334" s="217"/>
      <c r="E334" s="217"/>
      <c r="F334" s="217"/>
      <c r="G334" s="217"/>
      <c r="H334" s="217"/>
      <c r="I334" s="234"/>
      <c r="J334" s="234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</row>
    <row r="335" spans="1:20" ht="12.75" customHeight="1" x14ac:dyDescent="0.2">
      <c r="A335" s="217"/>
      <c r="B335" s="217"/>
      <c r="C335" s="217"/>
      <c r="D335" s="217"/>
      <c r="E335" s="217"/>
      <c r="F335" s="217"/>
      <c r="G335" s="217"/>
      <c r="H335" s="217"/>
      <c r="I335" s="234"/>
      <c r="J335" s="234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</row>
    <row r="336" spans="1:20" ht="12.75" customHeight="1" x14ac:dyDescent="0.2">
      <c r="A336" s="217"/>
      <c r="B336" s="217"/>
      <c r="C336" s="217"/>
      <c r="D336" s="217"/>
      <c r="E336" s="217"/>
      <c r="F336" s="217"/>
      <c r="G336" s="217"/>
      <c r="H336" s="217"/>
      <c r="I336" s="234"/>
      <c r="J336" s="234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</row>
    <row r="337" spans="1:20" ht="12.75" customHeight="1" x14ac:dyDescent="0.2">
      <c r="A337" s="217"/>
      <c r="B337" s="217"/>
      <c r="C337" s="217"/>
      <c r="D337" s="217"/>
      <c r="E337" s="217"/>
      <c r="F337" s="217"/>
      <c r="G337" s="217"/>
      <c r="H337" s="217"/>
      <c r="I337" s="234"/>
      <c r="J337" s="234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</row>
    <row r="338" spans="1:20" ht="12.75" customHeight="1" x14ac:dyDescent="0.2">
      <c r="A338" s="217"/>
      <c r="B338" s="217"/>
      <c r="C338" s="217"/>
      <c r="D338" s="217"/>
      <c r="E338" s="217"/>
      <c r="F338" s="217"/>
      <c r="G338" s="217"/>
      <c r="H338" s="217"/>
      <c r="I338" s="234"/>
      <c r="J338" s="234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</row>
    <row r="339" spans="1:20" ht="12.75" customHeight="1" x14ac:dyDescent="0.2">
      <c r="A339" s="217"/>
      <c r="B339" s="217"/>
      <c r="C339" s="217"/>
      <c r="D339" s="217"/>
      <c r="E339" s="217"/>
      <c r="F339" s="217"/>
      <c r="G339" s="217"/>
      <c r="H339" s="217"/>
      <c r="I339" s="234"/>
      <c r="J339" s="234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</row>
    <row r="340" spans="1:20" ht="12.75" customHeight="1" x14ac:dyDescent="0.2">
      <c r="A340" s="217"/>
      <c r="B340" s="217"/>
      <c r="C340" s="217"/>
      <c r="D340" s="217"/>
      <c r="E340" s="217"/>
      <c r="F340" s="217"/>
      <c r="G340" s="217"/>
      <c r="H340" s="217"/>
      <c r="I340" s="234"/>
      <c r="J340" s="234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</row>
    <row r="341" spans="1:20" ht="12.75" customHeight="1" x14ac:dyDescent="0.2">
      <c r="A341" s="217"/>
      <c r="B341" s="217"/>
      <c r="C341" s="217"/>
      <c r="D341" s="217"/>
      <c r="E341" s="217"/>
      <c r="F341" s="217"/>
      <c r="G341" s="217"/>
      <c r="H341" s="217"/>
      <c r="I341" s="234"/>
      <c r="J341" s="234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</row>
    <row r="342" spans="1:20" ht="12.75" customHeight="1" x14ac:dyDescent="0.2">
      <c r="A342" s="217"/>
      <c r="B342" s="217"/>
      <c r="C342" s="217"/>
      <c r="D342" s="217"/>
      <c r="E342" s="217"/>
      <c r="F342" s="217"/>
      <c r="G342" s="217"/>
      <c r="H342" s="217"/>
      <c r="I342" s="234"/>
      <c r="J342" s="234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</row>
    <row r="343" spans="1:20" ht="12.75" customHeight="1" x14ac:dyDescent="0.2">
      <c r="A343" s="217"/>
      <c r="B343" s="217"/>
      <c r="C343" s="217"/>
      <c r="D343" s="217"/>
      <c r="E343" s="217"/>
      <c r="F343" s="217"/>
      <c r="G343" s="217"/>
      <c r="H343" s="217"/>
      <c r="I343" s="234"/>
      <c r="J343" s="234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</row>
    <row r="344" spans="1:20" ht="12.75" customHeight="1" x14ac:dyDescent="0.2">
      <c r="A344" s="217"/>
      <c r="B344" s="217"/>
      <c r="C344" s="217"/>
      <c r="D344" s="217"/>
      <c r="E344" s="217"/>
      <c r="F344" s="217"/>
      <c r="G344" s="217"/>
      <c r="H344" s="217"/>
      <c r="I344" s="234"/>
      <c r="J344" s="234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</row>
    <row r="345" spans="1:20" ht="12.75" customHeight="1" x14ac:dyDescent="0.2">
      <c r="A345" s="217"/>
      <c r="B345" s="217"/>
      <c r="C345" s="217"/>
      <c r="D345" s="217"/>
      <c r="E345" s="217"/>
      <c r="F345" s="217"/>
      <c r="G345" s="217"/>
      <c r="H345" s="217"/>
      <c r="I345" s="234"/>
      <c r="J345" s="234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</row>
    <row r="346" spans="1:20" ht="12.75" customHeight="1" x14ac:dyDescent="0.2">
      <c r="A346" s="217"/>
      <c r="B346" s="217"/>
      <c r="C346" s="217"/>
      <c r="D346" s="217"/>
      <c r="E346" s="217"/>
      <c r="F346" s="217"/>
      <c r="G346" s="217"/>
      <c r="H346" s="217"/>
      <c r="I346" s="234"/>
      <c r="J346" s="234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</row>
    <row r="347" spans="1:20" ht="12.75" customHeight="1" x14ac:dyDescent="0.2">
      <c r="A347" s="217"/>
      <c r="B347" s="217"/>
      <c r="C347" s="217"/>
      <c r="D347" s="217"/>
      <c r="E347" s="217"/>
      <c r="F347" s="217"/>
      <c r="G347" s="217"/>
      <c r="H347" s="217"/>
      <c r="I347" s="234"/>
      <c r="J347" s="234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</row>
    <row r="348" spans="1:20" ht="12.75" customHeight="1" x14ac:dyDescent="0.2">
      <c r="A348" s="217"/>
      <c r="B348" s="217"/>
      <c r="C348" s="217"/>
      <c r="D348" s="217"/>
      <c r="E348" s="217"/>
      <c r="F348" s="217"/>
      <c r="G348" s="217"/>
      <c r="H348" s="217"/>
      <c r="I348" s="234"/>
      <c r="J348" s="234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</row>
    <row r="349" spans="1:20" ht="12.75" customHeight="1" x14ac:dyDescent="0.2">
      <c r="A349" s="217"/>
      <c r="B349" s="217"/>
      <c r="C349" s="217"/>
      <c r="D349" s="217"/>
      <c r="E349" s="217"/>
      <c r="F349" s="217"/>
      <c r="G349" s="217"/>
      <c r="H349" s="217"/>
      <c r="I349" s="234"/>
      <c r="J349" s="234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</row>
    <row r="350" spans="1:20" ht="12.75" customHeight="1" x14ac:dyDescent="0.2">
      <c r="A350" s="217"/>
      <c r="B350" s="217"/>
      <c r="C350" s="217"/>
      <c r="D350" s="217"/>
      <c r="E350" s="217"/>
      <c r="F350" s="217"/>
      <c r="G350" s="217"/>
      <c r="H350" s="217"/>
      <c r="I350" s="234"/>
      <c r="J350" s="234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</row>
    <row r="351" spans="1:20" ht="12.75" customHeight="1" x14ac:dyDescent="0.2">
      <c r="A351" s="217"/>
      <c r="B351" s="217"/>
      <c r="C351" s="217"/>
      <c r="D351" s="217"/>
      <c r="E351" s="217"/>
      <c r="F351" s="217"/>
      <c r="G351" s="217"/>
      <c r="H351" s="217"/>
      <c r="I351" s="234"/>
      <c r="J351" s="234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</row>
    <row r="352" spans="1:20" ht="12.75" customHeight="1" x14ac:dyDescent="0.2">
      <c r="A352" s="217"/>
      <c r="B352" s="217"/>
      <c r="C352" s="217"/>
      <c r="D352" s="217"/>
      <c r="E352" s="217"/>
      <c r="F352" s="217"/>
      <c r="G352" s="217"/>
      <c r="H352" s="217"/>
      <c r="I352" s="234"/>
      <c r="J352" s="234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</row>
    <row r="353" spans="1:20" ht="12.75" customHeight="1" x14ac:dyDescent="0.2">
      <c r="A353" s="217"/>
      <c r="B353" s="217"/>
      <c r="C353" s="217"/>
      <c r="D353" s="217"/>
      <c r="E353" s="217"/>
      <c r="F353" s="217"/>
      <c r="G353" s="217"/>
      <c r="H353" s="217"/>
      <c r="I353" s="234"/>
      <c r="J353" s="234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</row>
    <row r="354" spans="1:20" ht="12.75" customHeight="1" x14ac:dyDescent="0.2">
      <c r="A354" s="217"/>
      <c r="B354" s="217"/>
      <c r="C354" s="217"/>
      <c r="D354" s="217"/>
      <c r="E354" s="217"/>
      <c r="F354" s="217"/>
      <c r="G354" s="217"/>
      <c r="H354" s="217"/>
      <c r="I354" s="234"/>
      <c r="J354" s="234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</row>
    <row r="355" spans="1:20" ht="12.75" customHeight="1" x14ac:dyDescent="0.2">
      <c r="A355" s="217"/>
      <c r="B355" s="217"/>
      <c r="C355" s="217"/>
      <c r="D355" s="217"/>
      <c r="E355" s="217"/>
      <c r="F355" s="217"/>
      <c r="G355" s="217"/>
      <c r="H355" s="217"/>
      <c r="I355" s="234"/>
      <c r="J355" s="234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</row>
    <row r="356" spans="1:20" ht="12.75" customHeight="1" x14ac:dyDescent="0.2">
      <c r="A356" s="217"/>
      <c r="B356" s="217"/>
      <c r="C356" s="217"/>
      <c r="D356" s="217"/>
      <c r="E356" s="217"/>
      <c r="F356" s="217"/>
      <c r="G356" s="217"/>
      <c r="H356" s="217"/>
      <c r="I356" s="234"/>
      <c r="J356" s="234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</row>
    <row r="357" spans="1:20" ht="12.75" customHeight="1" x14ac:dyDescent="0.2">
      <c r="A357" s="217"/>
      <c r="B357" s="217"/>
      <c r="C357" s="217"/>
      <c r="D357" s="217"/>
      <c r="E357" s="217"/>
      <c r="F357" s="217"/>
      <c r="G357" s="217"/>
      <c r="H357" s="217"/>
      <c r="I357" s="234"/>
      <c r="J357" s="234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</row>
    <row r="358" spans="1:20" ht="12.75" customHeight="1" x14ac:dyDescent="0.2">
      <c r="A358" s="217"/>
      <c r="B358" s="217"/>
      <c r="C358" s="217"/>
      <c r="D358" s="217"/>
      <c r="E358" s="217"/>
      <c r="F358" s="217"/>
      <c r="G358" s="217"/>
      <c r="H358" s="217"/>
      <c r="I358" s="234"/>
      <c r="J358" s="234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</row>
    <row r="359" spans="1:20" ht="12.75" customHeight="1" x14ac:dyDescent="0.2">
      <c r="A359" s="217"/>
      <c r="B359" s="217"/>
      <c r="C359" s="217"/>
      <c r="D359" s="217"/>
      <c r="E359" s="217"/>
      <c r="F359" s="217"/>
      <c r="G359" s="217"/>
      <c r="H359" s="217"/>
      <c r="I359" s="234"/>
      <c r="J359" s="234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</row>
    <row r="360" spans="1:20" ht="12.75" customHeight="1" x14ac:dyDescent="0.2">
      <c r="A360" s="217"/>
      <c r="B360" s="217"/>
      <c r="C360" s="217"/>
      <c r="D360" s="217"/>
      <c r="E360" s="217"/>
      <c r="F360" s="217"/>
      <c r="G360" s="217"/>
      <c r="H360" s="217"/>
      <c r="I360" s="234"/>
      <c r="J360" s="234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</row>
    <row r="361" spans="1:20" ht="12.75" customHeight="1" x14ac:dyDescent="0.2">
      <c r="A361" s="217"/>
      <c r="B361" s="217"/>
      <c r="C361" s="217"/>
      <c r="D361" s="217"/>
      <c r="E361" s="217"/>
      <c r="F361" s="217"/>
      <c r="G361" s="217"/>
      <c r="H361" s="217"/>
      <c r="I361" s="234"/>
      <c r="J361" s="234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</row>
    <row r="362" spans="1:20" ht="12.75" customHeight="1" x14ac:dyDescent="0.2">
      <c r="A362" s="217"/>
      <c r="B362" s="217"/>
      <c r="C362" s="217"/>
      <c r="D362" s="217"/>
      <c r="E362" s="217"/>
      <c r="F362" s="217"/>
      <c r="G362" s="217"/>
      <c r="H362" s="217"/>
      <c r="I362" s="234"/>
      <c r="J362" s="234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</row>
    <row r="363" spans="1:20" ht="12.75" customHeight="1" x14ac:dyDescent="0.2">
      <c r="A363" s="217"/>
      <c r="B363" s="217"/>
      <c r="C363" s="217"/>
      <c r="D363" s="217"/>
      <c r="E363" s="217"/>
      <c r="F363" s="217"/>
      <c r="G363" s="217"/>
      <c r="H363" s="217"/>
      <c r="I363" s="234"/>
      <c r="J363" s="234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</row>
    <row r="364" spans="1:20" ht="12.75" customHeight="1" x14ac:dyDescent="0.2">
      <c r="A364" s="217"/>
      <c r="B364" s="217"/>
      <c r="C364" s="217"/>
      <c r="D364" s="217"/>
      <c r="E364" s="217"/>
      <c r="F364" s="217"/>
      <c r="G364" s="217"/>
      <c r="H364" s="217"/>
      <c r="I364" s="234"/>
      <c r="J364" s="234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</row>
    <row r="365" spans="1:20" ht="12.75" customHeight="1" x14ac:dyDescent="0.2">
      <c r="A365" s="217"/>
      <c r="B365" s="217"/>
      <c r="C365" s="217"/>
      <c r="D365" s="217"/>
      <c r="E365" s="217"/>
      <c r="F365" s="217"/>
      <c r="G365" s="217"/>
      <c r="H365" s="217"/>
      <c r="I365" s="234"/>
      <c r="J365" s="234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</row>
    <row r="366" spans="1:20" ht="12.75" customHeight="1" x14ac:dyDescent="0.2">
      <c r="A366" s="217"/>
      <c r="B366" s="217"/>
      <c r="C366" s="217"/>
      <c r="D366" s="217"/>
      <c r="E366" s="217"/>
      <c r="F366" s="217"/>
      <c r="G366" s="217"/>
      <c r="H366" s="217"/>
      <c r="I366" s="234"/>
      <c r="J366" s="234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</row>
    <row r="367" spans="1:20" ht="12.75" customHeight="1" x14ac:dyDescent="0.2">
      <c r="A367" s="217"/>
      <c r="B367" s="217"/>
      <c r="C367" s="217"/>
      <c r="D367" s="217"/>
      <c r="E367" s="217"/>
      <c r="F367" s="217"/>
      <c r="G367" s="217"/>
      <c r="H367" s="217"/>
      <c r="I367" s="234"/>
      <c r="J367" s="234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</row>
    <row r="368" spans="1:20" ht="12.75" customHeight="1" x14ac:dyDescent="0.2">
      <c r="A368" s="217"/>
      <c r="B368" s="217"/>
      <c r="C368" s="217"/>
      <c r="D368" s="217"/>
      <c r="E368" s="217"/>
      <c r="F368" s="217"/>
      <c r="G368" s="217"/>
      <c r="H368" s="217"/>
      <c r="I368" s="234"/>
      <c r="J368" s="234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</row>
    <row r="369" spans="1:20" ht="12.75" customHeight="1" x14ac:dyDescent="0.2">
      <c r="A369" s="217"/>
      <c r="B369" s="217"/>
      <c r="C369" s="217"/>
      <c r="D369" s="217"/>
      <c r="E369" s="217"/>
      <c r="F369" s="217"/>
      <c r="G369" s="217"/>
      <c r="H369" s="217"/>
      <c r="I369" s="234"/>
      <c r="J369" s="234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</row>
    <row r="370" spans="1:20" ht="12.75" customHeight="1" x14ac:dyDescent="0.2">
      <c r="A370" s="217"/>
      <c r="B370" s="217"/>
      <c r="C370" s="217"/>
      <c r="D370" s="217"/>
      <c r="E370" s="217"/>
      <c r="F370" s="217"/>
      <c r="G370" s="217"/>
      <c r="H370" s="217"/>
      <c r="I370" s="234"/>
      <c r="J370" s="234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</row>
    <row r="371" spans="1:20" ht="12.75" customHeight="1" x14ac:dyDescent="0.2">
      <c r="A371" s="217"/>
      <c r="B371" s="217"/>
      <c r="C371" s="217"/>
      <c r="D371" s="217"/>
      <c r="E371" s="217"/>
      <c r="F371" s="217"/>
      <c r="G371" s="217"/>
      <c r="H371" s="217"/>
      <c r="I371" s="234"/>
      <c r="J371" s="234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</row>
    <row r="372" spans="1:20" ht="12.75" customHeight="1" x14ac:dyDescent="0.2">
      <c r="A372" s="217"/>
      <c r="B372" s="217"/>
      <c r="C372" s="217"/>
      <c r="D372" s="217"/>
      <c r="E372" s="217"/>
      <c r="F372" s="217"/>
      <c r="G372" s="217"/>
      <c r="H372" s="217"/>
      <c r="I372" s="234"/>
      <c r="J372" s="234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</row>
    <row r="373" spans="1:20" ht="12.75" customHeight="1" x14ac:dyDescent="0.2">
      <c r="A373" s="217"/>
      <c r="B373" s="217"/>
      <c r="C373" s="217"/>
      <c r="D373" s="217"/>
      <c r="E373" s="217"/>
      <c r="F373" s="217"/>
      <c r="G373" s="217"/>
      <c r="H373" s="217"/>
      <c r="I373" s="234"/>
      <c r="J373" s="234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</row>
    <row r="374" spans="1:20" ht="12.75" customHeight="1" x14ac:dyDescent="0.2">
      <c r="A374" s="217"/>
      <c r="B374" s="217"/>
      <c r="C374" s="217"/>
      <c r="D374" s="217"/>
      <c r="E374" s="217"/>
      <c r="F374" s="217"/>
      <c r="G374" s="217"/>
      <c r="H374" s="217"/>
      <c r="I374" s="234"/>
      <c r="J374" s="234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</row>
    <row r="375" spans="1:20" ht="12.75" customHeight="1" x14ac:dyDescent="0.2">
      <c r="A375" s="217"/>
      <c r="B375" s="217"/>
      <c r="C375" s="217"/>
      <c r="D375" s="217"/>
      <c r="E375" s="217"/>
      <c r="F375" s="217"/>
      <c r="G375" s="217"/>
      <c r="H375" s="217"/>
      <c r="I375" s="234"/>
      <c r="J375" s="234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</row>
    <row r="376" spans="1:20" ht="12.75" customHeight="1" x14ac:dyDescent="0.2">
      <c r="A376" s="217"/>
      <c r="B376" s="217"/>
      <c r="C376" s="217"/>
      <c r="D376" s="217"/>
      <c r="E376" s="217"/>
      <c r="F376" s="217"/>
      <c r="G376" s="217"/>
      <c r="H376" s="217"/>
      <c r="I376" s="234"/>
      <c r="J376" s="234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</row>
    <row r="377" spans="1:20" ht="12.75" customHeight="1" x14ac:dyDescent="0.2">
      <c r="A377" s="217"/>
      <c r="B377" s="217"/>
      <c r="C377" s="217"/>
      <c r="D377" s="217"/>
      <c r="E377" s="217"/>
      <c r="F377" s="217"/>
      <c r="G377" s="217"/>
      <c r="H377" s="217"/>
      <c r="I377" s="234"/>
      <c r="J377" s="234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</row>
    <row r="378" spans="1:20" ht="12.75" customHeight="1" x14ac:dyDescent="0.2">
      <c r="A378" s="217"/>
      <c r="B378" s="217"/>
      <c r="C378" s="217"/>
      <c r="D378" s="217"/>
      <c r="E378" s="217"/>
      <c r="F378" s="217"/>
      <c r="G378" s="217"/>
      <c r="H378" s="217"/>
      <c r="I378" s="234"/>
      <c r="J378" s="234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</row>
    <row r="379" spans="1:20" ht="12.75" customHeight="1" x14ac:dyDescent="0.2">
      <c r="A379" s="217"/>
      <c r="B379" s="217"/>
      <c r="C379" s="217"/>
      <c r="D379" s="217"/>
      <c r="E379" s="217"/>
      <c r="F379" s="217"/>
      <c r="G379" s="217"/>
      <c r="H379" s="217"/>
      <c r="I379" s="234"/>
      <c r="J379" s="234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</row>
    <row r="380" spans="1:20" ht="12.75" customHeight="1" x14ac:dyDescent="0.2">
      <c r="A380" s="217"/>
      <c r="B380" s="217"/>
      <c r="C380" s="217"/>
      <c r="D380" s="217"/>
      <c r="E380" s="217"/>
      <c r="F380" s="217"/>
      <c r="G380" s="217"/>
      <c r="H380" s="217"/>
      <c r="I380" s="234"/>
      <c r="J380" s="234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</row>
    <row r="381" spans="1:20" ht="12.75" customHeight="1" x14ac:dyDescent="0.2">
      <c r="A381" s="217"/>
      <c r="B381" s="217"/>
      <c r="C381" s="217"/>
      <c r="D381" s="217"/>
      <c r="E381" s="217"/>
      <c r="F381" s="217"/>
      <c r="G381" s="217"/>
      <c r="H381" s="217"/>
      <c r="I381" s="234"/>
      <c r="J381" s="234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</row>
    <row r="382" spans="1:20" ht="12.75" customHeight="1" x14ac:dyDescent="0.2">
      <c r="A382" s="217"/>
      <c r="B382" s="217"/>
      <c r="C382" s="217"/>
      <c r="D382" s="217"/>
      <c r="E382" s="217"/>
      <c r="F382" s="217"/>
      <c r="G382" s="217"/>
      <c r="H382" s="217"/>
      <c r="I382" s="234"/>
      <c r="J382" s="234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</row>
    <row r="383" spans="1:20" ht="12.75" customHeight="1" x14ac:dyDescent="0.2">
      <c r="A383" s="217"/>
      <c r="B383" s="217"/>
      <c r="C383" s="217"/>
      <c r="D383" s="217"/>
      <c r="E383" s="217"/>
      <c r="F383" s="217"/>
      <c r="G383" s="217"/>
      <c r="H383" s="217"/>
      <c r="I383" s="234"/>
      <c r="J383" s="234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</row>
    <row r="384" spans="1:20" ht="12.75" customHeight="1" x14ac:dyDescent="0.2">
      <c r="A384" s="217"/>
      <c r="B384" s="217"/>
      <c r="C384" s="217"/>
      <c r="D384" s="217"/>
      <c r="E384" s="217"/>
      <c r="F384" s="217"/>
      <c r="G384" s="217"/>
      <c r="H384" s="217"/>
      <c r="I384" s="234"/>
      <c r="J384" s="234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</row>
    <row r="385" spans="1:20" ht="12.75" customHeight="1" x14ac:dyDescent="0.2">
      <c r="A385" s="217"/>
      <c r="B385" s="217"/>
      <c r="C385" s="217"/>
      <c r="D385" s="217"/>
      <c r="E385" s="217"/>
      <c r="F385" s="217"/>
      <c r="G385" s="217"/>
      <c r="H385" s="217"/>
      <c r="I385" s="234"/>
      <c r="J385" s="234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</row>
    <row r="386" spans="1:20" ht="12.75" customHeight="1" x14ac:dyDescent="0.2">
      <c r="A386" s="217"/>
      <c r="B386" s="217"/>
      <c r="C386" s="217"/>
      <c r="D386" s="217"/>
      <c r="E386" s="217"/>
      <c r="F386" s="217"/>
      <c r="G386" s="217"/>
      <c r="H386" s="217"/>
      <c r="I386" s="234"/>
      <c r="J386" s="234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</row>
    <row r="387" spans="1:20" ht="12.75" customHeight="1" x14ac:dyDescent="0.2">
      <c r="A387" s="217"/>
      <c r="B387" s="217"/>
      <c r="C387" s="217"/>
      <c r="D387" s="217"/>
      <c r="E387" s="217"/>
      <c r="F387" s="217"/>
      <c r="G387" s="217"/>
      <c r="H387" s="217"/>
      <c r="I387" s="234"/>
      <c r="J387" s="234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</row>
    <row r="388" spans="1:20" ht="12.75" customHeight="1" x14ac:dyDescent="0.2">
      <c r="A388" s="217"/>
      <c r="B388" s="217"/>
      <c r="C388" s="217"/>
      <c r="D388" s="217"/>
      <c r="E388" s="217"/>
      <c r="F388" s="217"/>
      <c r="G388" s="217"/>
      <c r="H388" s="217"/>
      <c r="I388" s="234"/>
      <c r="J388" s="234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</row>
    <row r="389" spans="1:20" ht="12.75" customHeight="1" x14ac:dyDescent="0.2">
      <c r="A389" s="217"/>
      <c r="B389" s="217"/>
      <c r="C389" s="217"/>
      <c r="D389" s="217"/>
      <c r="E389" s="217"/>
      <c r="F389" s="217"/>
      <c r="G389" s="217"/>
      <c r="H389" s="217"/>
      <c r="I389" s="234"/>
      <c r="J389" s="234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</row>
    <row r="390" spans="1:20" ht="12.75" customHeight="1" x14ac:dyDescent="0.2">
      <c r="A390" s="217"/>
      <c r="B390" s="217"/>
      <c r="C390" s="217"/>
      <c r="D390" s="217"/>
      <c r="E390" s="217"/>
      <c r="F390" s="217"/>
      <c r="G390" s="217"/>
      <c r="H390" s="217"/>
      <c r="I390" s="234"/>
      <c r="J390" s="234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</row>
    <row r="391" spans="1:20" ht="12.75" customHeight="1" x14ac:dyDescent="0.2">
      <c r="A391" s="217"/>
      <c r="B391" s="217"/>
      <c r="C391" s="217"/>
      <c r="D391" s="217"/>
      <c r="E391" s="217"/>
      <c r="F391" s="217"/>
      <c r="G391" s="217"/>
      <c r="H391" s="217"/>
      <c r="I391" s="234"/>
      <c r="J391" s="234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</row>
    <row r="392" spans="1:20" ht="12.75" customHeight="1" x14ac:dyDescent="0.2">
      <c r="A392" s="217"/>
      <c r="B392" s="217"/>
      <c r="C392" s="217"/>
      <c r="D392" s="217"/>
      <c r="E392" s="217"/>
      <c r="F392" s="217"/>
      <c r="G392" s="217"/>
      <c r="H392" s="217"/>
      <c r="I392" s="234"/>
      <c r="J392" s="234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</row>
    <row r="393" spans="1:20" ht="12.75" customHeight="1" x14ac:dyDescent="0.2">
      <c r="A393" s="217"/>
      <c r="B393" s="217"/>
      <c r="C393" s="217"/>
      <c r="D393" s="217"/>
      <c r="E393" s="217"/>
      <c r="F393" s="217"/>
      <c r="G393" s="217"/>
      <c r="H393" s="217"/>
      <c r="I393" s="234"/>
      <c r="J393" s="234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</row>
    <row r="394" spans="1:20" ht="12.75" customHeight="1" x14ac:dyDescent="0.2">
      <c r="A394" s="217"/>
      <c r="B394" s="217"/>
      <c r="C394" s="217"/>
      <c r="D394" s="217"/>
      <c r="E394" s="217"/>
      <c r="F394" s="217"/>
      <c r="G394" s="217"/>
      <c r="H394" s="217"/>
      <c r="I394" s="234"/>
      <c r="J394" s="234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</row>
    <row r="395" spans="1:20" ht="12.75" customHeight="1" x14ac:dyDescent="0.2">
      <c r="A395" s="217"/>
      <c r="B395" s="217"/>
      <c r="C395" s="217"/>
      <c r="D395" s="217"/>
      <c r="E395" s="217"/>
      <c r="F395" s="217"/>
      <c r="G395" s="217"/>
      <c r="H395" s="217"/>
      <c r="I395" s="234"/>
      <c r="J395" s="234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</row>
    <row r="396" spans="1:20" ht="12.75" customHeight="1" x14ac:dyDescent="0.2">
      <c r="A396" s="217"/>
      <c r="B396" s="217"/>
      <c r="C396" s="217"/>
      <c r="D396" s="217"/>
      <c r="E396" s="217"/>
      <c r="F396" s="217"/>
      <c r="G396" s="217"/>
      <c r="H396" s="217"/>
      <c r="I396" s="234"/>
      <c r="J396" s="234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</row>
    <row r="397" spans="1:20" ht="12.75" customHeight="1" x14ac:dyDescent="0.2">
      <c r="A397" s="217"/>
      <c r="B397" s="217"/>
      <c r="C397" s="217"/>
      <c r="D397" s="217"/>
      <c r="E397" s="217"/>
      <c r="F397" s="217"/>
      <c r="G397" s="217"/>
      <c r="H397" s="217"/>
      <c r="I397" s="234"/>
      <c r="J397" s="234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</row>
    <row r="398" spans="1:20" ht="12.75" customHeight="1" x14ac:dyDescent="0.2">
      <c r="A398" s="217"/>
      <c r="B398" s="217"/>
      <c r="C398" s="217"/>
      <c r="D398" s="217"/>
      <c r="E398" s="217"/>
      <c r="F398" s="217"/>
      <c r="G398" s="217"/>
      <c r="H398" s="217"/>
      <c r="I398" s="234"/>
      <c r="J398" s="234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</row>
    <row r="399" spans="1:20" ht="12.75" customHeight="1" x14ac:dyDescent="0.2">
      <c r="A399" s="217"/>
      <c r="B399" s="217"/>
      <c r="C399" s="217"/>
      <c r="D399" s="217"/>
      <c r="E399" s="217"/>
      <c r="F399" s="217"/>
      <c r="G399" s="217"/>
      <c r="H399" s="217"/>
      <c r="I399" s="234"/>
      <c r="J399" s="234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</row>
    <row r="400" spans="1:20" ht="12.75" customHeight="1" x14ac:dyDescent="0.2">
      <c r="A400" s="217"/>
      <c r="B400" s="217"/>
      <c r="C400" s="217"/>
      <c r="D400" s="217"/>
      <c r="E400" s="217"/>
      <c r="F400" s="217"/>
      <c r="G400" s="217"/>
      <c r="H400" s="217"/>
      <c r="I400" s="234"/>
      <c r="J400" s="234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</row>
    <row r="401" spans="1:20" ht="12.75" customHeight="1" x14ac:dyDescent="0.2">
      <c r="A401" s="217"/>
      <c r="B401" s="217"/>
      <c r="C401" s="217"/>
      <c r="D401" s="217"/>
      <c r="E401" s="217"/>
      <c r="F401" s="217"/>
      <c r="G401" s="217"/>
      <c r="H401" s="217"/>
      <c r="I401" s="234"/>
      <c r="J401" s="234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</row>
    <row r="402" spans="1:20" ht="12.75" customHeight="1" x14ac:dyDescent="0.2">
      <c r="A402" s="217"/>
      <c r="B402" s="217"/>
      <c r="C402" s="217"/>
      <c r="D402" s="217"/>
      <c r="E402" s="217"/>
      <c r="F402" s="217"/>
      <c r="G402" s="217"/>
      <c r="H402" s="217"/>
      <c r="I402" s="234"/>
      <c r="J402" s="234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</row>
    <row r="403" spans="1:20" ht="12.75" customHeight="1" x14ac:dyDescent="0.2">
      <c r="A403" s="217"/>
      <c r="B403" s="217"/>
      <c r="C403" s="217"/>
      <c r="D403" s="217"/>
      <c r="E403" s="217"/>
      <c r="F403" s="217"/>
      <c r="G403" s="217"/>
      <c r="H403" s="217"/>
      <c r="I403" s="234"/>
      <c r="J403" s="234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</row>
    <row r="404" spans="1:20" ht="12.75" customHeight="1" x14ac:dyDescent="0.2">
      <c r="A404" s="217"/>
      <c r="B404" s="217"/>
      <c r="C404" s="217"/>
      <c r="D404" s="217"/>
      <c r="E404" s="217"/>
      <c r="F404" s="217"/>
      <c r="G404" s="217"/>
      <c r="H404" s="217"/>
      <c r="I404" s="234"/>
      <c r="J404" s="234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</row>
    <row r="405" spans="1:20" ht="12.75" customHeight="1" x14ac:dyDescent="0.2">
      <c r="A405" s="217"/>
      <c r="B405" s="217"/>
      <c r="C405" s="217"/>
      <c r="D405" s="217"/>
      <c r="E405" s="217"/>
      <c r="F405" s="217"/>
      <c r="G405" s="217"/>
      <c r="H405" s="217"/>
      <c r="I405" s="234"/>
      <c r="J405" s="234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</row>
    <row r="406" spans="1:20" ht="12.75" customHeight="1" x14ac:dyDescent="0.2">
      <c r="A406" s="217"/>
      <c r="B406" s="217"/>
      <c r="C406" s="217"/>
      <c r="D406" s="217"/>
      <c r="E406" s="217"/>
      <c r="F406" s="217"/>
      <c r="G406" s="217"/>
      <c r="H406" s="217"/>
      <c r="I406" s="234"/>
      <c r="J406" s="234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</row>
    <row r="407" spans="1:20" ht="12.75" customHeight="1" x14ac:dyDescent="0.2">
      <c r="A407" s="217"/>
      <c r="B407" s="217"/>
      <c r="C407" s="217"/>
      <c r="D407" s="217"/>
      <c r="E407" s="217"/>
      <c r="F407" s="217"/>
      <c r="G407" s="217"/>
      <c r="H407" s="217"/>
      <c r="I407" s="234"/>
      <c r="J407" s="234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</row>
    <row r="408" spans="1:20" ht="12.75" customHeight="1" x14ac:dyDescent="0.2">
      <c r="A408" s="217"/>
      <c r="B408" s="217"/>
      <c r="C408" s="217"/>
      <c r="D408" s="217"/>
      <c r="E408" s="217"/>
      <c r="F408" s="217"/>
      <c r="G408" s="217"/>
      <c r="H408" s="217"/>
      <c r="I408" s="234"/>
      <c r="J408" s="234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</row>
    <row r="409" spans="1:20" ht="12.75" customHeight="1" x14ac:dyDescent="0.2">
      <c r="A409" s="217"/>
      <c r="B409" s="217"/>
      <c r="C409" s="217"/>
      <c r="D409" s="217"/>
      <c r="E409" s="217"/>
      <c r="F409" s="217"/>
      <c r="G409" s="217"/>
      <c r="H409" s="217"/>
      <c r="I409" s="234"/>
      <c r="J409" s="234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</row>
    <row r="410" spans="1:20" ht="12.75" customHeight="1" x14ac:dyDescent="0.2">
      <c r="A410" s="217"/>
      <c r="B410" s="217"/>
      <c r="C410" s="217"/>
      <c r="D410" s="217"/>
      <c r="E410" s="217"/>
      <c r="F410" s="217"/>
      <c r="G410" s="217"/>
      <c r="H410" s="217"/>
      <c r="I410" s="234"/>
      <c r="J410" s="234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</row>
    <row r="411" spans="1:20" ht="12.75" customHeight="1" x14ac:dyDescent="0.2">
      <c r="A411" s="217"/>
      <c r="B411" s="217"/>
      <c r="C411" s="217"/>
      <c r="D411" s="217"/>
      <c r="E411" s="217"/>
      <c r="F411" s="217"/>
      <c r="G411" s="217"/>
      <c r="H411" s="217"/>
      <c r="I411" s="234"/>
      <c r="J411" s="234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</row>
    <row r="412" spans="1:20" ht="12.75" customHeight="1" x14ac:dyDescent="0.2">
      <c r="A412" s="217"/>
      <c r="B412" s="217"/>
      <c r="C412" s="217"/>
      <c r="D412" s="217"/>
      <c r="E412" s="217"/>
      <c r="F412" s="217"/>
      <c r="G412" s="217"/>
      <c r="H412" s="217"/>
      <c r="I412" s="234"/>
      <c r="J412" s="234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</row>
    <row r="413" spans="1:20" ht="12.75" customHeight="1" x14ac:dyDescent="0.2">
      <c r="A413" s="217"/>
      <c r="B413" s="217"/>
      <c r="C413" s="217"/>
      <c r="D413" s="217"/>
      <c r="E413" s="217"/>
      <c r="F413" s="217"/>
      <c r="G413" s="217"/>
      <c r="H413" s="217"/>
      <c r="I413" s="234"/>
      <c r="J413" s="234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</row>
    <row r="414" spans="1:20" ht="12.75" customHeight="1" x14ac:dyDescent="0.2">
      <c r="A414" s="217"/>
      <c r="B414" s="217"/>
      <c r="C414" s="217"/>
      <c r="D414" s="217"/>
      <c r="E414" s="217"/>
      <c r="F414" s="217"/>
      <c r="G414" s="217"/>
      <c r="H414" s="217"/>
      <c r="I414" s="234"/>
      <c r="J414" s="234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</row>
    <row r="415" spans="1:20" ht="12.75" customHeight="1" x14ac:dyDescent="0.2">
      <c r="A415" s="217"/>
      <c r="B415" s="217"/>
      <c r="C415" s="217"/>
      <c r="D415" s="217"/>
      <c r="E415" s="217"/>
      <c r="F415" s="217"/>
      <c r="G415" s="217"/>
      <c r="H415" s="217"/>
      <c r="I415" s="234"/>
      <c r="J415" s="234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</row>
    <row r="416" spans="1:20" ht="12.75" customHeight="1" x14ac:dyDescent="0.2">
      <c r="A416" s="217"/>
      <c r="B416" s="217"/>
      <c r="C416" s="217"/>
      <c r="D416" s="217"/>
      <c r="E416" s="217"/>
      <c r="F416" s="217"/>
      <c r="G416" s="217"/>
      <c r="H416" s="217"/>
      <c r="I416" s="234"/>
      <c r="J416" s="234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</row>
    <row r="417" spans="1:20" ht="12.75" customHeight="1" x14ac:dyDescent="0.2">
      <c r="A417" s="217"/>
      <c r="B417" s="217"/>
      <c r="C417" s="217"/>
      <c r="D417" s="217"/>
      <c r="E417" s="217"/>
      <c r="F417" s="217"/>
      <c r="G417" s="217"/>
      <c r="H417" s="217"/>
      <c r="I417" s="234"/>
      <c r="J417" s="234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</row>
    <row r="418" spans="1:20" ht="12.75" customHeight="1" x14ac:dyDescent="0.2">
      <c r="A418" s="217"/>
      <c r="B418" s="217"/>
      <c r="C418" s="217"/>
      <c r="D418" s="217"/>
      <c r="E418" s="217"/>
      <c r="F418" s="217"/>
      <c r="G418" s="217"/>
      <c r="H418" s="217"/>
      <c r="I418" s="234"/>
      <c r="J418" s="234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</row>
    <row r="419" spans="1:20" ht="12.75" customHeight="1" x14ac:dyDescent="0.2">
      <c r="A419" s="217"/>
      <c r="B419" s="217"/>
      <c r="C419" s="217"/>
      <c r="D419" s="217"/>
      <c r="E419" s="217"/>
      <c r="F419" s="217"/>
      <c r="G419" s="217"/>
      <c r="H419" s="217"/>
      <c r="I419" s="234"/>
      <c r="J419" s="234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</row>
    <row r="420" spans="1:20" ht="12.75" customHeight="1" x14ac:dyDescent="0.2">
      <c r="A420" s="217"/>
      <c r="B420" s="217"/>
      <c r="C420" s="217"/>
      <c r="D420" s="217"/>
      <c r="E420" s="217"/>
      <c r="F420" s="217"/>
      <c r="G420" s="217"/>
      <c r="H420" s="217"/>
      <c r="I420" s="234"/>
      <c r="J420" s="234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</row>
    <row r="421" spans="1:20" ht="12.75" customHeight="1" x14ac:dyDescent="0.2">
      <c r="A421" s="217"/>
      <c r="B421" s="217"/>
      <c r="C421" s="217"/>
      <c r="D421" s="217"/>
      <c r="E421" s="217"/>
      <c r="F421" s="217"/>
      <c r="G421" s="217"/>
      <c r="H421" s="217"/>
      <c r="I421" s="234"/>
      <c r="J421" s="234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</row>
    <row r="422" spans="1:20" ht="12.75" customHeight="1" x14ac:dyDescent="0.2">
      <c r="A422" s="217"/>
      <c r="B422" s="217"/>
      <c r="C422" s="217"/>
      <c r="D422" s="217"/>
      <c r="E422" s="217"/>
      <c r="F422" s="217"/>
      <c r="G422" s="217"/>
      <c r="H422" s="217"/>
      <c r="I422" s="234"/>
      <c r="J422" s="234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</row>
    <row r="423" spans="1:20" ht="12.75" customHeight="1" x14ac:dyDescent="0.2">
      <c r="A423" s="217"/>
      <c r="B423" s="217"/>
      <c r="C423" s="217"/>
      <c r="D423" s="217"/>
      <c r="E423" s="217"/>
      <c r="F423" s="217"/>
      <c r="G423" s="217"/>
      <c r="H423" s="217"/>
      <c r="I423" s="234"/>
      <c r="J423" s="234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</row>
    <row r="424" spans="1:20" ht="12.75" customHeight="1" x14ac:dyDescent="0.2">
      <c r="A424" s="217"/>
      <c r="B424" s="217"/>
      <c r="C424" s="217"/>
      <c r="D424" s="217"/>
      <c r="E424" s="217"/>
      <c r="F424" s="217"/>
      <c r="G424" s="217"/>
      <c r="H424" s="217"/>
      <c r="I424" s="234"/>
      <c r="J424" s="234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</row>
    <row r="425" spans="1:20" ht="12.75" customHeight="1" x14ac:dyDescent="0.2">
      <c r="A425" s="217"/>
      <c r="B425" s="217"/>
      <c r="C425" s="217"/>
      <c r="D425" s="217"/>
      <c r="E425" s="217"/>
      <c r="F425" s="217"/>
      <c r="G425" s="217"/>
      <c r="H425" s="217"/>
      <c r="I425" s="234"/>
      <c r="J425" s="234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</row>
    <row r="426" spans="1:20" ht="12.75" customHeight="1" x14ac:dyDescent="0.2">
      <c r="A426" s="217"/>
      <c r="B426" s="217"/>
      <c r="C426" s="217"/>
      <c r="D426" s="217"/>
      <c r="E426" s="217"/>
      <c r="F426" s="217"/>
      <c r="G426" s="217"/>
      <c r="H426" s="217"/>
      <c r="I426" s="234"/>
      <c r="J426" s="234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</row>
    <row r="427" spans="1:20" ht="12.75" customHeight="1" x14ac:dyDescent="0.2">
      <c r="A427" s="217"/>
      <c r="B427" s="217"/>
      <c r="C427" s="217"/>
      <c r="D427" s="217"/>
      <c r="E427" s="217"/>
      <c r="F427" s="217"/>
      <c r="G427" s="217"/>
      <c r="H427" s="217"/>
      <c r="I427" s="234"/>
      <c r="J427" s="234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</row>
    <row r="428" spans="1:20" ht="12.75" customHeight="1" x14ac:dyDescent="0.2">
      <c r="A428" s="217"/>
      <c r="B428" s="217"/>
      <c r="C428" s="217"/>
      <c r="D428" s="217"/>
      <c r="E428" s="217"/>
      <c r="F428" s="217"/>
      <c r="G428" s="217"/>
      <c r="H428" s="217"/>
      <c r="I428" s="234"/>
      <c r="J428" s="234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</row>
    <row r="429" spans="1:20" ht="12.75" customHeight="1" x14ac:dyDescent="0.2">
      <c r="A429" s="217"/>
      <c r="B429" s="217"/>
      <c r="C429" s="217"/>
      <c r="D429" s="217"/>
      <c r="E429" s="217"/>
      <c r="F429" s="217"/>
      <c r="G429" s="217"/>
      <c r="H429" s="217"/>
      <c r="I429" s="234"/>
      <c r="J429" s="234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</row>
    <row r="430" spans="1:20" ht="12.75" customHeight="1" x14ac:dyDescent="0.2">
      <c r="A430" s="217"/>
      <c r="B430" s="217"/>
      <c r="C430" s="217"/>
      <c r="D430" s="217"/>
      <c r="E430" s="217"/>
      <c r="F430" s="217"/>
      <c r="G430" s="217"/>
      <c r="H430" s="217"/>
      <c r="I430" s="234"/>
      <c r="J430" s="234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</row>
    <row r="431" spans="1:20" ht="12.75" customHeight="1" x14ac:dyDescent="0.2">
      <c r="A431" s="217"/>
      <c r="B431" s="217"/>
      <c r="C431" s="217"/>
      <c r="D431" s="217"/>
      <c r="E431" s="217"/>
      <c r="F431" s="217"/>
      <c r="G431" s="217"/>
      <c r="H431" s="217"/>
      <c r="I431" s="234"/>
      <c r="J431" s="234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</row>
    <row r="432" spans="1:20" ht="12.75" customHeight="1" x14ac:dyDescent="0.2">
      <c r="A432" s="217"/>
      <c r="B432" s="217"/>
      <c r="C432" s="217"/>
      <c r="D432" s="217"/>
      <c r="E432" s="217"/>
      <c r="F432" s="217"/>
      <c r="G432" s="217"/>
      <c r="H432" s="217"/>
      <c r="I432" s="234"/>
      <c r="J432" s="234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</row>
    <row r="433" spans="1:20" ht="12.75" customHeight="1" x14ac:dyDescent="0.2">
      <c r="A433" s="217"/>
      <c r="B433" s="217"/>
      <c r="C433" s="217"/>
      <c r="D433" s="217"/>
      <c r="E433" s="217"/>
      <c r="F433" s="217"/>
      <c r="G433" s="217"/>
      <c r="H433" s="217"/>
      <c r="I433" s="234"/>
      <c r="J433" s="234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</row>
    <row r="434" spans="1:20" ht="12.75" customHeight="1" x14ac:dyDescent="0.2">
      <c r="A434" s="217"/>
      <c r="B434" s="217"/>
      <c r="C434" s="217"/>
      <c r="D434" s="217"/>
      <c r="E434" s="217"/>
      <c r="F434" s="217"/>
      <c r="G434" s="217"/>
      <c r="H434" s="217"/>
      <c r="I434" s="234"/>
      <c r="J434" s="234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</row>
    <row r="435" spans="1:20" ht="12.75" customHeight="1" x14ac:dyDescent="0.2">
      <c r="A435" s="217"/>
      <c r="B435" s="217"/>
      <c r="C435" s="217"/>
      <c r="D435" s="217"/>
      <c r="E435" s="217"/>
      <c r="F435" s="217"/>
      <c r="G435" s="217"/>
      <c r="H435" s="217"/>
      <c r="I435" s="234"/>
      <c r="J435" s="234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</row>
    <row r="436" spans="1:20" ht="12.75" customHeight="1" x14ac:dyDescent="0.2">
      <c r="A436" s="217"/>
      <c r="B436" s="217"/>
      <c r="C436" s="217"/>
      <c r="D436" s="217"/>
      <c r="E436" s="217"/>
      <c r="F436" s="217"/>
      <c r="G436" s="217"/>
      <c r="H436" s="217"/>
      <c r="I436" s="234"/>
      <c r="J436" s="234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</row>
    <row r="437" spans="1:20" ht="12.75" customHeight="1" x14ac:dyDescent="0.2">
      <c r="A437" s="217"/>
      <c r="B437" s="217"/>
      <c r="C437" s="217"/>
      <c r="D437" s="217"/>
      <c r="E437" s="217"/>
      <c r="F437" s="217"/>
      <c r="G437" s="217"/>
      <c r="H437" s="217"/>
      <c r="I437" s="234"/>
      <c r="J437" s="234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</row>
    <row r="438" spans="1:20" ht="12.75" customHeight="1" x14ac:dyDescent="0.2">
      <c r="A438" s="217"/>
      <c r="B438" s="217"/>
      <c r="C438" s="217"/>
      <c r="D438" s="217"/>
      <c r="E438" s="217"/>
      <c r="F438" s="217"/>
      <c r="G438" s="217"/>
      <c r="H438" s="217"/>
      <c r="I438" s="234"/>
      <c r="J438" s="234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</row>
    <row r="439" spans="1:20" ht="12.75" customHeight="1" x14ac:dyDescent="0.2">
      <c r="A439" s="217"/>
      <c r="B439" s="217"/>
      <c r="C439" s="217"/>
      <c r="D439" s="217"/>
      <c r="E439" s="217"/>
      <c r="F439" s="217"/>
      <c r="G439" s="217"/>
      <c r="H439" s="217"/>
      <c r="I439" s="234"/>
      <c r="J439" s="234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</row>
    <row r="440" spans="1:20" ht="12.75" customHeight="1" x14ac:dyDescent="0.2">
      <c r="A440" s="217"/>
      <c r="B440" s="217"/>
      <c r="C440" s="217"/>
      <c r="D440" s="217"/>
      <c r="E440" s="217"/>
      <c r="F440" s="217"/>
      <c r="G440" s="217"/>
      <c r="H440" s="217"/>
      <c r="I440" s="234"/>
      <c r="J440" s="234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</row>
    <row r="441" spans="1:20" ht="12.75" customHeight="1" x14ac:dyDescent="0.2">
      <c r="A441" s="217"/>
      <c r="B441" s="217"/>
      <c r="C441" s="217"/>
      <c r="D441" s="217"/>
      <c r="E441" s="217"/>
      <c r="F441" s="217"/>
      <c r="G441" s="217"/>
      <c r="H441" s="217"/>
      <c r="I441" s="234"/>
      <c r="J441" s="234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</row>
    <row r="442" spans="1:20" ht="12.75" customHeight="1" x14ac:dyDescent="0.2">
      <c r="A442" s="217"/>
      <c r="B442" s="217"/>
      <c r="C442" s="217"/>
      <c r="D442" s="217"/>
      <c r="E442" s="217"/>
      <c r="F442" s="217"/>
      <c r="G442" s="217"/>
      <c r="H442" s="217"/>
      <c r="I442" s="234"/>
      <c r="J442" s="234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</row>
    <row r="443" spans="1:20" ht="12.75" customHeight="1" x14ac:dyDescent="0.2">
      <c r="A443" s="217"/>
      <c r="B443" s="217"/>
      <c r="C443" s="217"/>
      <c r="D443" s="217"/>
      <c r="E443" s="217"/>
      <c r="F443" s="217"/>
      <c r="G443" s="217"/>
      <c r="H443" s="217"/>
      <c r="I443" s="234"/>
      <c r="J443" s="234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</row>
    <row r="444" spans="1:20" ht="12.75" customHeight="1" x14ac:dyDescent="0.2">
      <c r="A444" s="217"/>
      <c r="B444" s="217"/>
      <c r="C444" s="217"/>
      <c r="D444" s="217"/>
      <c r="E444" s="217"/>
      <c r="F444" s="217"/>
      <c r="G444" s="217"/>
      <c r="H444" s="217"/>
      <c r="I444" s="234"/>
      <c r="J444" s="234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</row>
    <row r="445" spans="1:20" ht="12.75" customHeight="1" x14ac:dyDescent="0.2">
      <c r="A445" s="217"/>
      <c r="B445" s="217"/>
      <c r="C445" s="217"/>
      <c r="D445" s="217"/>
      <c r="E445" s="217"/>
      <c r="F445" s="217"/>
      <c r="G445" s="217"/>
      <c r="H445" s="217"/>
      <c r="I445" s="234"/>
      <c r="J445" s="234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</row>
    <row r="446" spans="1:20" ht="12.75" customHeight="1" x14ac:dyDescent="0.2">
      <c r="A446" s="217"/>
      <c r="B446" s="217"/>
      <c r="C446" s="217"/>
      <c r="D446" s="217"/>
      <c r="E446" s="217"/>
      <c r="F446" s="217"/>
      <c r="G446" s="217"/>
      <c r="H446" s="217"/>
      <c r="I446" s="234"/>
      <c r="J446" s="234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</row>
    <row r="447" spans="1:20" ht="12.75" customHeight="1" x14ac:dyDescent="0.2">
      <c r="A447" s="217"/>
      <c r="B447" s="217"/>
      <c r="C447" s="217"/>
      <c r="D447" s="217"/>
      <c r="E447" s="217"/>
      <c r="F447" s="217"/>
      <c r="G447" s="217"/>
      <c r="H447" s="217"/>
      <c r="I447" s="234"/>
      <c r="J447" s="234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</row>
    <row r="448" spans="1:20" ht="12.75" customHeight="1" x14ac:dyDescent="0.2">
      <c r="A448" s="217"/>
      <c r="B448" s="217"/>
      <c r="C448" s="217"/>
      <c r="D448" s="217"/>
      <c r="E448" s="217"/>
      <c r="F448" s="217"/>
      <c r="G448" s="217"/>
      <c r="H448" s="217"/>
      <c r="I448" s="234"/>
      <c r="J448" s="234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</row>
    <row r="449" spans="1:20" ht="12.75" customHeight="1" x14ac:dyDescent="0.2">
      <c r="A449" s="217"/>
      <c r="B449" s="217"/>
      <c r="C449" s="217"/>
      <c r="D449" s="217"/>
      <c r="E449" s="217"/>
      <c r="F449" s="217"/>
      <c r="G449" s="217"/>
      <c r="H449" s="217"/>
      <c r="I449" s="234"/>
      <c r="J449" s="234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</row>
    <row r="450" spans="1:20" ht="12.75" customHeight="1" x14ac:dyDescent="0.2">
      <c r="A450" s="217"/>
      <c r="B450" s="217"/>
      <c r="C450" s="217"/>
      <c r="D450" s="217"/>
      <c r="E450" s="217"/>
      <c r="F450" s="217"/>
      <c r="G450" s="217"/>
      <c r="H450" s="217"/>
      <c r="I450" s="234"/>
      <c r="J450" s="234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</row>
    <row r="451" spans="1:20" ht="12.75" customHeight="1" x14ac:dyDescent="0.2">
      <c r="A451" s="217"/>
      <c r="B451" s="217"/>
      <c r="C451" s="217"/>
      <c r="D451" s="217"/>
      <c r="E451" s="217"/>
      <c r="F451" s="217"/>
      <c r="G451" s="217"/>
      <c r="H451" s="217"/>
      <c r="I451" s="234"/>
      <c r="J451" s="234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</row>
    <row r="452" spans="1:20" ht="12.75" customHeight="1" x14ac:dyDescent="0.2">
      <c r="A452" s="217"/>
      <c r="B452" s="217"/>
      <c r="C452" s="217"/>
      <c r="D452" s="217"/>
      <c r="E452" s="217"/>
      <c r="F452" s="217"/>
      <c r="G452" s="217"/>
      <c r="H452" s="217"/>
      <c r="I452" s="234"/>
      <c r="J452" s="234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</row>
    <row r="453" spans="1:20" ht="12.75" customHeight="1" x14ac:dyDescent="0.2">
      <c r="A453" s="217"/>
      <c r="B453" s="217"/>
      <c r="C453" s="217"/>
      <c r="D453" s="217"/>
      <c r="E453" s="217"/>
      <c r="F453" s="217"/>
      <c r="G453" s="217"/>
      <c r="H453" s="217"/>
      <c r="I453" s="234"/>
      <c r="J453" s="234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</row>
    <row r="454" spans="1:20" ht="12.75" customHeight="1" x14ac:dyDescent="0.2">
      <c r="A454" s="217"/>
      <c r="B454" s="217"/>
      <c r="C454" s="217"/>
      <c r="D454" s="217"/>
      <c r="E454" s="217"/>
      <c r="F454" s="217"/>
      <c r="G454" s="217"/>
      <c r="H454" s="217"/>
      <c r="I454" s="234"/>
      <c r="J454" s="234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</row>
    <row r="455" spans="1:20" ht="12.75" customHeight="1" x14ac:dyDescent="0.2">
      <c r="A455" s="217"/>
      <c r="B455" s="217"/>
      <c r="C455" s="217"/>
      <c r="D455" s="217"/>
      <c r="E455" s="217"/>
      <c r="F455" s="217"/>
      <c r="G455" s="217"/>
      <c r="H455" s="217"/>
      <c r="I455" s="234"/>
      <c r="J455" s="234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</row>
    <row r="456" spans="1:20" ht="12.75" customHeight="1" x14ac:dyDescent="0.2">
      <c r="A456" s="217"/>
      <c r="B456" s="217"/>
      <c r="C456" s="217"/>
      <c r="D456" s="217"/>
      <c r="E456" s="217"/>
      <c r="F456" s="217"/>
      <c r="G456" s="217"/>
      <c r="H456" s="217"/>
      <c r="I456" s="234"/>
      <c r="J456" s="234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</row>
    <row r="457" spans="1:20" ht="12.75" customHeight="1" x14ac:dyDescent="0.2">
      <c r="A457" s="217"/>
      <c r="B457" s="217"/>
      <c r="C457" s="217"/>
      <c r="D457" s="217"/>
      <c r="E457" s="217"/>
      <c r="F457" s="217"/>
      <c r="G457" s="217"/>
      <c r="H457" s="217"/>
      <c r="I457" s="234"/>
      <c r="J457" s="234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</row>
    <row r="458" spans="1:20" ht="12.75" customHeight="1" x14ac:dyDescent="0.2">
      <c r="A458" s="217"/>
      <c r="B458" s="217"/>
      <c r="C458" s="217"/>
      <c r="D458" s="217"/>
      <c r="E458" s="217"/>
      <c r="F458" s="217"/>
      <c r="G458" s="217"/>
      <c r="H458" s="217"/>
      <c r="I458" s="234"/>
      <c r="J458" s="234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</row>
    <row r="459" spans="1:20" ht="12.75" customHeight="1" x14ac:dyDescent="0.2">
      <c r="A459" s="217"/>
      <c r="B459" s="217"/>
      <c r="C459" s="217"/>
      <c r="D459" s="217"/>
      <c r="E459" s="217"/>
      <c r="F459" s="217"/>
      <c r="G459" s="217"/>
      <c r="H459" s="217"/>
      <c r="I459" s="234"/>
      <c r="J459" s="234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</row>
    <row r="460" spans="1:20" ht="12.75" customHeight="1" x14ac:dyDescent="0.2">
      <c r="A460" s="217"/>
      <c r="B460" s="217"/>
      <c r="C460" s="217"/>
      <c r="D460" s="217"/>
      <c r="E460" s="217"/>
      <c r="F460" s="217"/>
      <c r="G460" s="217"/>
      <c r="H460" s="217"/>
      <c r="I460" s="234"/>
      <c r="J460" s="234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</row>
    <row r="461" spans="1:20" ht="12.75" customHeight="1" x14ac:dyDescent="0.2">
      <c r="A461" s="217"/>
      <c r="B461" s="217"/>
      <c r="C461" s="217"/>
      <c r="D461" s="217"/>
      <c r="E461" s="217"/>
      <c r="F461" s="217"/>
      <c r="G461" s="217"/>
      <c r="H461" s="217"/>
      <c r="I461" s="234"/>
      <c r="J461" s="234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</row>
    <row r="462" spans="1:20" ht="12.75" customHeight="1" x14ac:dyDescent="0.2">
      <c r="A462" s="217"/>
      <c r="B462" s="217"/>
      <c r="C462" s="217"/>
      <c r="D462" s="217"/>
      <c r="E462" s="217"/>
      <c r="F462" s="217"/>
      <c r="G462" s="217"/>
      <c r="H462" s="217"/>
      <c r="I462" s="234"/>
      <c r="J462" s="234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</row>
    <row r="463" spans="1:20" ht="12.75" customHeight="1" x14ac:dyDescent="0.2">
      <c r="A463" s="217"/>
      <c r="B463" s="217"/>
      <c r="C463" s="217"/>
      <c r="D463" s="217"/>
      <c r="E463" s="217"/>
      <c r="F463" s="217"/>
      <c r="G463" s="217"/>
      <c r="H463" s="217"/>
      <c r="I463" s="234"/>
      <c r="J463" s="234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</row>
    <row r="464" spans="1:20" ht="12.75" customHeight="1" x14ac:dyDescent="0.2">
      <c r="A464" s="217"/>
      <c r="B464" s="217"/>
      <c r="C464" s="217"/>
      <c r="D464" s="217"/>
      <c r="E464" s="217"/>
      <c r="F464" s="217"/>
      <c r="G464" s="217"/>
      <c r="H464" s="217"/>
      <c r="I464" s="234"/>
      <c r="J464" s="234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</row>
    <row r="465" spans="1:20" ht="12.75" customHeight="1" x14ac:dyDescent="0.2">
      <c r="A465" s="217"/>
      <c r="B465" s="217"/>
      <c r="C465" s="217"/>
      <c r="D465" s="217"/>
      <c r="E465" s="217"/>
      <c r="F465" s="217"/>
      <c r="G465" s="217"/>
      <c r="H465" s="217"/>
      <c r="I465" s="234"/>
      <c r="J465" s="234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</row>
    <row r="466" spans="1:20" ht="12.75" customHeight="1" x14ac:dyDescent="0.2">
      <c r="A466" s="217"/>
      <c r="B466" s="217"/>
      <c r="C466" s="217"/>
      <c r="D466" s="217"/>
      <c r="E466" s="217"/>
      <c r="F466" s="217"/>
      <c r="G466" s="217"/>
      <c r="H466" s="217"/>
      <c r="I466" s="234"/>
      <c r="J466" s="234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</row>
    <row r="467" spans="1:20" ht="12.75" customHeight="1" x14ac:dyDescent="0.2">
      <c r="A467" s="217"/>
      <c r="B467" s="217"/>
      <c r="C467" s="217"/>
      <c r="D467" s="217"/>
      <c r="E467" s="217"/>
      <c r="F467" s="217"/>
      <c r="G467" s="217"/>
      <c r="H467" s="217"/>
      <c r="I467" s="234"/>
      <c r="J467" s="234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</row>
    <row r="468" spans="1:20" ht="12.75" customHeight="1" x14ac:dyDescent="0.2">
      <c r="A468" s="217"/>
      <c r="B468" s="217"/>
      <c r="C468" s="217"/>
      <c r="D468" s="217"/>
      <c r="E468" s="217"/>
      <c r="F468" s="217"/>
      <c r="G468" s="217"/>
      <c r="H468" s="217"/>
      <c r="I468" s="234"/>
      <c r="J468" s="234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</row>
    <row r="469" spans="1:20" ht="12.75" customHeight="1" x14ac:dyDescent="0.2">
      <c r="A469" s="217"/>
      <c r="B469" s="217"/>
      <c r="C469" s="217"/>
      <c r="D469" s="217"/>
      <c r="E469" s="217"/>
      <c r="F469" s="217"/>
      <c r="G469" s="217"/>
      <c r="H469" s="217"/>
      <c r="I469" s="234"/>
      <c r="J469" s="234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</row>
    <row r="470" spans="1:20" ht="12.75" customHeight="1" x14ac:dyDescent="0.2">
      <c r="A470" s="217"/>
      <c r="B470" s="217"/>
      <c r="C470" s="217"/>
      <c r="D470" s="217"/>
      <c r="E470" s="217"/>
      <c r="F470" s="217"/>
      <c r="G470" s="217"/>
      <c r="H470" s="217"/>
      <c r="I470" s="234"/>
      <c r="J470" s="234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</row>
    <row r="471" spans="1:20" ht="12.75" customHeight="1" x14ac:dyDescent="0.2">
      <c r="A471" s="217"/>
      <c r="B471" s="217"/>
      <c r="C471" s="217"/>
      <c r="D471" s="217"/>
      <c r="E471" s="217"/>
      <c r="F471" s="217"/>
      <c r="G471" s="217"/>
      <c r="H471" s="217"/>
      <c r="I471" s="234"/>
      <c r="J471" s="234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</row>
    <row r="472" spans="1:20" ht="12.75" customHeight="1" x14ac:dyDescent="0.2">
      <c r="A472" s="217"/>
      <c r="B472" s="217"/>
      <c r="C472" s="217"/>
      <c r="D472" s="217"/>
      <c r="E472" s="217"/>
      <c r="F472" s="217"/>
      <c r="G472" s="217"/>
      <c r="H472" s="217"/>
      <c r="I472" s="234"/>
      <c r="J472" s="234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</row>
    <row r="473" spans="1:20" ht="12.75" customHeight="1" x14ac:dyDescent="0.2">
      <c r="A473" s="217"/>
      <c r="B473" s="217"/>
      <c r="C473" s="217"/>
      <c r="D473" s="217"/>
      <c r="E473" s="217"/>
      <c r="F473" s="217"/>
      <c r="G473" s="217"/>
      <c r="H473" s="217"/>
      <c r="I473" s="234"/>
      <c r="J473" s="234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</row>
    <row r="474" spans="1:20" ht="12.75" customHeight="1" x14ac:dyDescent="0.2">
      <c r="A474" s="217"/>
      <c r="B474" s="217"/>
      <c r="C474" s="217"/>
      <c r="D474" s="217"/>
      <c r="E474" s="217"/>
      <c r="F474" s="217"/>
      <c r="G474" s="217"/>
      <c r="H474" s="217"/>
      <c r="I474" s="234"/>
      <c r="J474" s="234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</row>
    <row r="475" spans="1:20" ht="12.75" customHeight="1" x14ac:dyDescent="0.2">
      <c r="A475" s="217"/>
      <c r="B475" s="217"/>
      <c r="C475" s="217"/>
      <c r="D475" s="217"/>
      <c r="E475" s="217"/>
      <c r="F475" s="217"/>
      <c r="G475" s="217"/>
      <c r="H475" s="217"/>
      <c r="I475" s="234"/>
      <c r="J475" s="234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</row>
    <row r="476" spans="1:20" ht="12.75" customHeight="1" x14ac:dyDescent="0.2">
      <c r="A476" s="217"/>
      <c r="B476" s="217"/>
      <c r="C476" s="217"/>
      <c r="D476" s="217"/>
      <c r="E476" s="217"/>
      <c r="F476" s="217"/>
      <c r="G476" s="217"/>
      <c r="H476" s="217"/>
      <c r="I476" s="234"/>
      <c r="J476" s="234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</row>
    <row r="477" spans="1:20" ht="12.75" customHeight="1" x14ac:dyDescent="0.2">
      <c r="A477" s="217"/>
      <c r="B477" s="217"/>
      <c r="C477" s="217"/>
      <c r="D477" s="217"/>
      <c r="E477" s="217"/>
      <c r="F477" s="217"/>
      <c r="G477" s="217"/>
      <c r="H477" s="217"/>
      <c r="I477" s="234"/>
      <c r="J477" s="234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</row>
    <row r="478" spans="1:20" ht="12.75" customHeight="1" x14ac:dyDescent="0.2">
      <c r="A478" s="217"/>
      <c r="B478" s="217"/>
      <c r="C478" s="217"/>
      <c r="D478" s="217"/>
      <c r="E478" s="217"/>
      <c r="F478" s="217"/>
      <c r="G478" s="217"/>
      <c r="H478" s="217"/>
      <c r="I478" s="234"/>
      <c r="J478" s="234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</row>
    <row r="479" spans="1:20" ht="12.75" customHeight="1" x14ac:dyDescent="0.2">
      <c r="A479" s="217"/>
      <c r="B479" s="217"/>
      <c r="C479" s="217"/>
      <c r="D479" s="217"/>
      <c r="E479" s="217"/>
      <c r="F479" s="217"/>
      <c r="G479" s="217"/>
      <c r="H479" s="217"/>
      <c r="I479" s="234"/>
      <c r="J479" s="234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</row>
    <row r="480" spans="1:20" ht="12.75" customHeight="1" x14ac:dyDescent="0.2">
      <c r="A480" s="217"/>
      <c r="B480" s="217"/>
      <c r="C480" s="217"/>
      <c r="D480" s="217"/>
      <c r="E480" s="217"/>
      <c r="F480" s="217"/>
      <c r="G480" s="217"/>
      <c r="H480" s="217"/>
      <c r="I480" s="234"/>
      <c r="J480" s="234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</row>
    <row r="481" spans="1:20" ht="12.75" customHeight="1" x14ac:dyDescent="0.2">
      <c r="A481" s="217"/>
      <c r="B481" s="217"/>
      <c r="C481" s="217"/>
      <c r="D481" s="217"/>
      <c r="E481" s="217"/>
      <c r="F481" s="217"/>
      <c r="G481" s="217"/>
      <c r="H481" s="217"/>
      <c r="I481" s="234"/>
      <c r="J481" s="234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</row>
    <row r="482" spans="1:20" ht="12.75" customHeight="1" x14ac:dyDescent="0.2">
      <c r="A482" s="217"/>
      <c r="B482" s="217"/>
      <c r="C482" s="217"/>
      <c r="D482" s="217"/>
      <c r="E482" s="217"/>
      <c r="F482" s="217"/>
      <c r="G482" s="217"/>
      <c r="H482" s="217"/>
      <c r="I482" s="234"/>
      <c r="J482" s="234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</row>
    <row r="483" spans="1:20" ht="12.75" customHeight="1" x14ac:dyDescent="0.2">
      <c r="A483" s="217"/>
      <c r="B483" s="217"/>
      <c r="C483" s="217"/>
      <c r="D483" s="217"/>
      <c r="E483" s="217"/>
      <c r="F483" s="217"/>
      <c r="G483" s="217"/>
      <c r="H483" s="217"/>
      <c r="I483" s="234"/>
      <c r="J483" s="234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</row>
    <row r="484" spans="1:20" ht="12.75" customHeight="1" x14ac:dyDescent="0.2">
      <c r="A484" s="217"/>
      <c r="B484" s="217"/>
      <c r="C484" s="217"/>
      <c r="D484" s="217"/>
      <c r="E484" s="217"/>
      <c r="F484" s="217"/>
      <c r="G484" s="217"/>
      <c r="H484" s="217"/>
      <c r="I484" s="234"/>
      <c r="J484" s="234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</row>
    <row r="485" spans="1:20" ht="12.75" customHeight="1" x14ac:dyDescent="0.2">
      <c r="A485" s="217"/>
      <c r="B485" s="217"/>
      <c r="C485" s="217"/>
      <c r="D485" s="217"/>
      <c r="E485" s="217"/>
      <c r="F485" s="217"/>
      <c r="G485" s="217"/>
      <c r="H485" s="217"/>
      <c r="I485" s="234"/>
      <c r="J485" s="234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</row>
    <row r="486" spans="1:20" ht="12.75" customHeight="1" x14ac:dyDescent="0.2">
      <c r="A486" s="217"/>
      <c r="B486" s="217"/>
      <c r="C486" s="217"/>
      <c r="D486" s="217"/>
      <c r="E486" s="217"/>
      <c r="F486" s="217"/>
      <c r="G486" s="217"/>
      <c r="H486" s="217"/>
      <c r="I486" s="234"/>
      <c r="J486" s="234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</row>
    <row r="487" spans="1:20" ht="12.75" customHeight="1" x14ac:dyDescent="0.2">
      <c r="A487" s="217"/>
      <c r="B487" s="217"/>
      <c r="C487" s="217"/>
      <c r="D487" s="217"/>
      <c r="E487" s="217"/>
      <c r="F487" s="217"/>
      <c r="G487" s="217"/>
      <c r="H487" s="217"/>
      <c r="I487" s="234"/>
      <c r="J487" s="234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</row>
    <row r="488" spans="1:20" ht="12.75" customHeight="1" x14ac:dyDescent="0.2">
      <c r="A488" s="217"/>
      <c r="B488" s="217"/>
      <c r="C488" s="217"/>
      <c r="D488" s="217"/>
      <c r="E488" s="217"/>
      <c r="F488" s="217"/>
      <c r="G488" s="217"/>
      <c r="H488" s="217"/>
      <c r="I488" s="234"/>
      <c r="J488" s="234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</row>
    <row r="489" spans="1:20" ht="12.75" customHeight="1" x14ac:dyDescent="0.2">
      <c r="A489" s="217"/>
      <c r="B489" s="217"/>
      <c r="C489" s="217"/>
      <c r="D489" s="217"/>
      <c r="E489" s="217"/>
      <c r="F489" s="217"/>
      <c r="G489" s="217"/>
      <c r="H489" s="217"/>
      <c r="I489" s="234"/>
      <c r="J489" s="234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</row>
    <row r="490" spans="1:20" ht="12.75" customHeight="1" x14ac:dyDescent="0.2">
      <c r="A490" s="217"/>
      <c r="B490" s="217"/>
      <c r="C490" s="217"/>
      <c r="D490" s="217"/>
      <c r="E490" s="217"/>
      <c r="F490" s="217"/>
      <c r="G490" s="217"/>
      <c r="H490" s="217"/>
      <c r="I490" s="234"/>
      <c r="J490" s="234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</row>
    <row r="491" spans="1:20" ht="12.75" customHeight="1" x14ac:dyDescent="0.2">
      <c r="A491" s="217"/>
      <c r="B491" s="217"/>
      <c r="C491" s="217"/>
      <c r="D491" s="217"/>
      <c r="E491" s="217"/>
      <c r="F491" s="217"/>
      <c r="G491" s="217"/>
      <c r="H491" s="217"/>
      <c r="I491" s="234"/>
      <c r="J491" s="234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</row>
    <row r="492" spans="1:20" ht="12.75" customHeight="1" x14ac:dyDescent="0.2">
      <c r="A492" s="217"/>
      <c r="B492" s="217"/>
      <c r="C492" s="217"/>
      <c r="D492" s="217"/>
      <c r="E492" s="217"/>
      <c r="F492" s="217"/>
      <c r="G492" s="217"/>
      <c r="H492" s="217"/>
      <c r="I492" s="234"/>
      <c r="J492" s="234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</row>
    <row r="493" spans="1:20" ht="12.75" customHeight="1" x14ac:dyDescent="0.2">
      <c r="A493" s="217"/>
      <c r="B493" s="217"/>
      <c r="C493" s="217"/>
      <c r="D493" s="217"/>
      <c r="E493" s="217"/>
      <c r="F493" s="217"/>
      <c r="G493" s="217"/>
      <c r="H493" s="217"/>
      <c r="I493" s="234"/>
      <c r="J493" s="234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</row>
    <row r="494" spans="1:20" ht="12.75" customHeight="1" x14ac:dyDescent="0.2">
      <c r="A494" s="217"/>
      <c r="B494" s="217"/>
      <c r="C494" s="217"/>
      <c r="D494" s="217"/>
      <c r="E494" s="217"/>
      <c r="F494" s="217"/>
      <c r="G494" s="217"/>
      <c r="H494" s="217"/>
      <c r="I494" s="234"/>
      <c r="J494" s="234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</row>
    <row r="495" spans="1:20" ht="12.75" customHeight="1" x14ac:dyDescent="0.2">
      <c r="A495" s="217"/>
      <c r="B495" s="217"/>
      <c r="C495" s="217"/>
      <c r="D495" s="217"/>
      <c r="E495" s="217"/>
      <c r="F495" s="217"/>
      <c r="G495" s="217"/>
      <c r="H495" s="217"/>
      <c r="I495" s="234"/>
      <c r="J495" s="234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</row>
    <row r="496" spans="1:20" ht="12.75" customHeight="1" x14ac:dyDescent="0.2">
      <c r="A496" s="217"/>
      <c r="B496" s="217"/>
      <c r="C496" s="217"/>
      <c r="D496" s="217"/>
      <c r="E496" s="217"/>
      <c r="F496" s="217"/>
      <c r="G496" s="217"/>
      <c r="H496" s="217"/>
      <c r="I496" s="234"/>
      <c r="J496" s="234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</row>
    <row r="497" spans="1:20" ht="12.75" customHeight="1" x14ac:dyDescent="0.2">
      <c r="A497" s="217"/>
      <c r="B497" s="217"/>
      <c r="C497" s="217"/>
      <c r="D497" s="217"/>
      <c r="E497" s="217"/>
      <c r="F497" s="217"/>
      <c r="G497" s="217"/>
      <c r="H497" s="217"/>
      <c r="I497" s="234"/>
      <c r="J497" s="234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</row>
    <row r="498" spans="1:20" ht="12.75" customHeight="1" x14ac:dyDescent="0.2">
      <c r="A498" s="217"/>
      <c r="B498" s="217"/>
      <c r="C498" s="217"/>
      <c r="D498" s="217"/>
      <c r="E498" s="217"/>
      <c r="F498" s="217"/>
      <c r="G498" s="217"/>
      <c r="H498" s="217"/>
      <c r="I498" s="234"/>
      <c r="J498" s="234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</row>
    <row r="499" spans="1:20" ht="12.75" customHeight="1" x14ac:dyDescent="0.2">
      <c r="A499" s="217"/>
      <c r="B499" s="217"/>
      <c r="C499" s="217"/>
      <c r="D499" s="217"/>
      <c r="E499" s="217"/>
      <c r="F499" s="217"/>
      <c r="G499" s="217"/>
      <c r="H499" s="217"/>
      <c r="I499" s="234"/>
      <c r="J499" s="234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</row>
    <row r="500" spans="1:20" ht="12.75" customHeight="1" x14ac:dyDescent="0.2">
      <c r="A500" s="217"/>
      <c r="B500" s="217"/>
      <c r="C500" s="217"/>
      <c r="D500" s="217"/>
      <c r="E500" s="217"/>
      <c r="F500" s="217"/>
      <c r="G500" s="217"/>
      <c r="H500" s="217"/>
      <c r="I500" s="234"/>
      <c r="J500" s="234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</row>
    <row r="501" spans="1:20" ht="12.75" customHeight="1" x14ac:dyDescent="0.2">
      <c r="A501" s="217"/>
      <c r="B501" s="217"/>
      <c r="C501" s="217"/>
      <c r="D501" s="217"/>
      <c r="E501" s="217"/>
      <c r="F501" s="217"/>
      <c r="G501" s="217"/>
      <c r="H501" s="217"/>
      <c r="I501" s="234"/>
      <c r="J501" s="234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</row>
    <row r="502" spans="1:20" ht="12.75" customHeight="1" x14ac:dyDescent="0.2">
      <c r="A502" s="217"/>
      <c r="B502" s="217"/>
      <c r="C502" s="217"/>
      <c r="D502" s="217"/>
      <c r="E502" s="217"/>
      <c r="F502" s="217"/>
      <c r="G502" s="217"/>
      <c r="H502" s="217"/>
      <c r="I502" s="234"/>
      <c r="J502" s="234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</row>
    <row r="503" spans="1:20" ht="12.75" customHeight="1" x14ac:dyDescent="0.2">
      <c r="A503" s="217"/>
      <c r="B503" s="217"/>
      <c r="C503" s="217"/>
      <c r="D503" s="217"/>
      <c r="E503" s="217"/>
      <c r="F503" s="217"/>
      <c r="G503" s="217"/>
      <c r="H503" s="217"/>
      <c r="I503" s="234"/>
      <c r="J503" s="234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</row>
    <row r="504" spans="1:20" ht="12.75" customHeight="1" x14ac:dyDescent="0.2">
      <c r="A504" s="217"/>
      <c r="B504" s="217"/>
      <c r="C504" s="217"/>
      <c r="D504" s="217"/>
      <c r="E504" s="217"/>
      <c r="F504" s="217"/>
      <c r="G504" s="217"/>
      <c r="H504" s="217"/>
      <c r="I504" s="234"/>
      <c r="J504" s="234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</row>
    <row r="505" spans="1:20" ht="12.75" customHeight="1" x14ac:dyDescent="0.2">
      <c r="A505" s="217"/>
      <c r="B505" s="217"/>
      <c r="C505" s="217"/>
      <c r="D505" s="217"/>
      <c r="E505" s="217"/>
      <c r="F505" s="217"/>
      <c r="G505" s="217"/>
      <c r="H505" s="217"/>
      <c r="I505" s="234"/>
      <c r="J505" s="234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</row>
    <row r="506" spans="1:20" ht="12.75" customHeight="1" x14ac:dyDescent="0.2">
      <c r="A506" s="217"/>
      <c r="B506" s="217"/>
      <c r="C506" s="217"/>
      <c r="D506" s="217"/>
      <c r="E506" s="217"/>
      <c r="F506" s="217"/>
      <c r="G506" s="217"/>
      <c r="H506" s="217"/>
      <c r="I506" s="234"/>
      <c r="J506" s="234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</row>
    <row r="507" spans="1:20" ht="12.75" customHeight="1" x14ac:dyDescent="0.2">
      <c r="A507" s="217"/>
      <c r="B507" s="217"/>
      <c r="C507" s="217"/>
      <c r="D507" s="217"/>
      <c r="E507" s="217"/>
      <c r="F507" s="217"/>
      <c r="G507" s="217"/>
      <c r="H507" s="217"/>
      <c r="I507" s="234"/>
      <c r="J507" s="234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</row>
    <row r="508" spans="1:20" ht="12.75" customHeight="1" x14ac:dyDescent="0.2">
      <c r="A508" s="217"/>
      <c r="B508" s="217"/>
      <c r="C508" s="217"/>
      <c r="D508" s="217"/>
      <c r="E508" s="217"/>
      <c r="F508" s="217"/>
      <c r="G508" s="217"/>
      <c r="H508" s="217"/>
      <c r="I508" s="234"/>
      <c r="J508" s="234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</row>
    <row r="509" spans="1:20" ht="12.75" customHeight="1" x14ac:dyDescent="0.2">
      <c r="A509" s="217"/>
      <c r="B509" s="217"/>
      <c r="C509" s="217"/>
      <c r="D509" s="217"/>
      <c r="E509" s="217"/>
      <c r="F509" s="217"/>
      <c r="G509" s="217"/>
      <c r="H509" s="217"/>
      <c r="I509" s="234"/>
      <c r="J509" s="234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</row>
    <row r="510" spans="1:20" ht="12.75" customHeight="1" x14ac:dyDescent="0.2">
      <c r="A510" s="217"/>
      <c r="B510" s="217"/>
      <c r="C510" s="217"/>
      <c r="D510" s="217"/>
      <c r="E510" s="217"/>
      <c r="F510" s="217"/>
      <c r="G510" s="217"/>
      <c r="H510" s="217"/>
      <c r="I510" s="234"/>
      <c r="J510" s="234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</row>
    <row r="511" spans="1:20" ht="12.75" customHeight="1" x14ac:dyDescent="0.2">
      <c r="A511" s="217"/>
      <c r="B511" s="217"/>
      <c r="C511" s="217"/>
      <c r="D511" s="217"/>
      <c r="E511" s="217"/>
      <c r="F511" s="217"/>
      <c r="G511" s="217"/>
      <c r="H511" s="217"/>
      <c r="I511" s="234"/>
      <c r="J511" s="234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</row>
    <row r="512" spans="1:20" ht="12.75" customHeight="1" x14ac:dyDescent="0.2">
      <c r="A512" s="217"/>
      <c r="B512" s="217"/>
      <c r="C512" s="217"/>
      <c r="D512" s="217"/>
      <c r="E512" s="217"/>
      <c r="F512" s="217"/>
      <c r="G512" s="217"/>
      <c r="H512" s="217"/>
      <c r="I512" s="234"/>
      <c r="J512" s="234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</row>
    <row r="513" spans="1:20" ht="12.75" customHeight="1" x14ac:dyDescent="0.2">
      <c r="A513" s="217"/>
      <c r="B513" s="217"/>
      <c r="C513" s="217"/>
      <c r="D513" s="217"/>
      <c r="E513" s="217"/>
      <c r="F513" s="217"/>
      <c r="G513" s="217"/>
      <c r="H513" s="217"/>
      <c r="I513" s="234"/>
      <c r="J513" s="234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</row>
    <row r="514" spans="1:20" ht="12.75" customHeight="1" x14ac:dyDescent="0.2">
      <c r="A514" s="217"/>
      <c r="B514" s="217"/>
      <c r="C514" s="217"/>
      <c r="D514" s="217"/>
      <c r="E514" s="217"/>
      <c r="F514" s="217"/>
      <c r="G514" s="217"/>
      <c r="H514" s="217"/>
      <c r="I514" s="234"/>
      <c r="J514" s="234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</row>
    <row r="515" spans="1:20" ht="12.75" customHeight="1" x14ac:dyDescent="0.2">
      <c r="A515" s="217"/>
      <c r="B515" s="217"/>
      <c r="C515" s="217"/>
      <c r="D515" s="217"/>
      <c r="E515" s="217"/>
      <c r="F515" s="217"/>
      <c r="G515" s="217"/>
      <c r="H515" s="217"/>
      <c r="I515" s="234"/>
      <c r="J515" s="234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</row>
    <row r="516" spans="1:20" ht="12.75" customHeight="1" x14ac:dyDescent="0.2">
      <c r="A516" s="217"/>
      <c r="B516" s="217"/>
      <c r="C516" s="217"/>
      <c r="D516" s="217"/>
      <c r="E516" s="217"/>
      <c r="F516" s="217"/>
      <c r="G516" s="217"/>
      <c r="H516" s="217"/>
      <c r="I516" s="234"/>
      <c r="J516" s="234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</row>
    <row r="517" spans="1:20" ht="12.75" customHeight="1" x14ac:dyDescent="0.2">
      <c r="A517" s="217"/>
      <c r="B517" s="217"/>
      <c r="C517" s="217"/>
      <c r="D517" s="217"/>
      <c r="E517" s="217"/>
      <c r="F517" s="217"/>
      <c r="G517" s="217"/>
      <c r="H517" s="217"/>
      <c r="I517" s="234"/>
      <c r="J517" s="234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</row>
    <row r="518" spans="1:20" ht="12.75" customHeight="1" x14ac:dyDescent="0.2">
      <c r="A518" s="217"/>
      <c r="B518" s="217"/>
      <c r="C518" s="217"/>
      <c r="D518" s="217"/>
      <c r="E518" s="217"/>
      <c r="F518" s="217"/>
      <c r="G518" s="217"/>
      <c r="H518" s="217"/>
      <c r="I518" s="234"/>
      <c r="J518" s="234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</row>
    <row r="519" spans="1:20" ht="12.75" customHeight="1" x14ac:dyDescent="0.2">
      <c r="A519" s="217"/>
      <c r="B519" s="217"/>
      <c r="C519" s="217"/>
      <c r="D519" s="217"/>
      <c r="E519" s="217"/>
      <c r="F519" s="217"/>
      <c r="G519" s="217"/>
      <c r="H519" s="217"/>
      <c r="I519" s="234"/>
      <c r="J519" s="234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</row>
    <row r="520" spans="1:20" ht="12.75" customHeight="1" x14ac:dyDescent="0.2">
      <c r="A520" s="217"/>
      <c r="B520" s="217"/>
      <c r="C520" s="217"/>
      <c r="D520" s="217"/>
      <c r="E520" s="217"/>
      <c r="F520" s="217"/>
      <c r="G520" s="217"/>
      <c r="H520" s="217"/>
      <c r="I520" s="234"/>
      <c r="J520" s="234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</row>
    <row r="521" spans="1:20" ht="12.75" customHeight="1" x14ac:dyDescent="0.2">
      <c r="A521" s="217"/>
      <c r="B521" s="217"/>
      <c r="C521" s="217"/>
      <c r="D521" s="217"/>
      <c r="E521" s="217"/>
      <c r="F521" s="217"/>
      <c r="G521" s="217"/>
      <c r="H521" s="217"/>
      <c r="I521" s="234"/>
      <c r="J521" s="234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</row>
    <row r="522" spans="1:20" ht="12.75" customHeight="1" x14ac:dyDescent="0.2">
      <c r="A522" s="217"/>
      <c r="B522" s="217"/>
      <c r="C522" s="217"/>
      <c r="D522" s="217"/>
      <c r="E522" s="217"/>
      <c r="F522" s="217"/>
      <c r="G522" s="217"/>
      <c r="H522" s="217"/>
      <c r="I522" s="234"/>
      <c r="J522" s="234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</row>
    <row r="523" spans="1:20" ht="12.75" customHeight="1" x14ac:dyDescent="0.2">
      <c r="A523" s="217"/>
      <c r="B523" s="217"/>
      <c r="C523" s="217"/>
      <c r="D523" s="217"/>
      <c r="E523" s="217"/>
      <c r="F523" s="217"/>
      <c r="G523" s="217"/>
      <c r="H523" s="217"/>
      <c r="I523" s="234"/>
      <c r="J523" s="234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</row>
    <row r="524" spans="1:20" ht="12.75" customHeight="1" x14ac:dyDescent="0.2">
      <c r="A524" s="217"/>
      <c r="B524" s="217"/>
      <c r="C524" s="217"/>
      <c r="D524" s="217"/>
      <c r="E524" s="217"/>
      <c r="F524" s="217"/>
      <c r="G524" s="217"/>
      <c r="H524" s="217"/>
      <c r="I524" s="234"/>
      <c r="J524" s="234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</row>
    <row r="525" spans="1:20" ht="12.75" customHeight="1" x14ac:dyDescent="0.2">
      <c r="A525" s="217"/>
      <c r="B525" s="217"/>
      <c r="C525" s="217"/>
      <c r="D525" s="217"/>
      <c r="E525" s="217"/>
      <c r="F525" s="217"/>
      <c r="G525" s="217"/>
      <c r="H525" s="217"/>
      <c r="I525" s="234"/>
      <c r="J525" s="234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</row>
    <row r="526" spans="1:20" ht="12.75" customHeight="1" x14ac:dyDescent="0.2">
      <c r="A526" s="217"/>
      <c r="B526" s="217"/>
      <c r="C526" s="217"/>
      <c r="D526" s="217"/>
      <c r="E526" s="217"/>
      <c r="F526" s="217"/>
      <c r="G526" s="217"/>
      <c r="H526" s="217"/>
      <c r="I526" s="234"/>
      <c r="J526" s="234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</row>
    <row r="527" spans="1:20" ht="12.75" customHeight="1" x14ac:dyDescent="0.2">
      <c r="A527" s="217"/>
      <c r="B527" s="217"/>
      <c r="C527" s="217"/>
      <c r="D527" s="217"/>
      <c r="E527" s="217"/>
      <c r="F527" s="217"/>
      <c r="G527" s="217"/>
      <c r="H527" s="217"/>
      <c r="I527" s="234"/>
      <c r="J527" s="234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</row>
    <row r="528" spans="1:20" ht="12.75" customHeight="1" x14ac:dyDescent="0.2">
      <c r="A528" s="217"/>
      <c r="B528" s="217"/>
      <c r="C528" s="217"/>
      <c r="D528" s="217"/>
      <c r="E528" s="217"/>
      <c r="F528" s="217"/>
      <c r="G528" s="217"/>
      <c r="H528" s="217"/>
      <c r="I528" s="234"/>
      <c r="J528" s="234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</row>
    <row r="529" spans="1:20" ht="12.75" customHeight="1" x14ac:dyDescent="0.2">
      <c r="A529" s="217"/>
      <c r="B529" s="217"/>
      <c r="C529" s="217"/>
      <c r="D529" s="217"/>
      <c r="E529" s="217"/>
      <c r="F529" s="217"/>
      <c r="G529" s="217"/>
      <c r="H529" s="217"/>
      <c r="I529" s="234"/>
      <c r="J529" s="234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</row>
    <row r="530" spans="1:20" ht="12.75" customHeight="1" x14ac:dyDescent="0.2">
      <c r="A530" s="217"/>
      <c r="B530" s="217"/>
      <c r="C530" s="217"/>
      <c r="D530" s="217"/>
      <c r="E530" s="217"/>
      <c r="F530" s="217"/>
      <c r="G530" s="217"/>
      <c r="H530" s="217"/>
      <c r="I530" s="234"/>
      <c r="J530" s="234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</row>
    <row r="531" spans="1:20" ht="12.75" customHeight="1" x14ac:dyDescent="0.2">
      <c r="A531" s="217"/>
      <c r="B531" s="217"/>
      <c r="C531" s="217"/>
      <c r="D531" s="217"/>
      <c r="E531" s="217"/>
      <c r="F531" s="217"/>
      <c r="G531" s="217"/>
      <c r="H531" s="217"/>
      <c r="I531" s="234"/>
      <c r="J531" s="234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</row>
    <row r="532" spans="1:20" ht="12.75" customHeight="1" x14ac:dyDescent="0.2">
      <c r="A532" s="217"/>
      <c r="B532" s="217"/>
      <c r="C532" s="217"/>
      <c r="D532" s="217"/>
      <c r="E532" s="217"/>
      <c r="F532" s="217"/>
      <c r="G532" s="217"/>
      <c r="H532" s="217"/>
      <c r="I532" s="234"/>
      <c r="J532" s="234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</row>
    <row r="533" spans="1:20" ht="12.75" customHeight="1" x14ac:dyDescent="0.2">
      <c r="A533" s="217"/>
      <c r="B533" s="217"/>
      <c r="C533" s="217"/>
      <c r="D533" s="217"/>
      <c r="E533" s="217"/>
      <c r="F533" s="217"/>
      <c r="G533" s="217"/>
      <c r="H533" s="217"/>
      <c r="I533" s="234"/>
      <c r="J533" s="234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</row>
    <row r="534" spans="1:20" ht="12.75" customHeight="1" x14ac:dyDescent="0.2">
      <c r="A534" s="217"/>
      <c r="B534" s="217"/>
      <c r="C534" s="217"/>
      <c r="D534" s="217"/>
      <c r="E534" s="217"/>
      <c r="F534" s="217"/>
      <c r="G534" s="217"/>
      <c r="H534" s="217"/>
      <c r="I534" s="234"/>
      <c r="J534" s="234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</row>
    <row r="535" spans="1:20" ht="12.75" customHeight="1" x14ac:dyDescent="0.2">
      <c r="A535" s="217"/>
      <c r="B535" s="217"/>
      <c r="C535" s="217"/>
      <c r="D535" s="217"/>
      <c r="E535" s="217"/>
      <c r="F535" s="217"/>
      <c r="G535" s="217"/>
      <c r="H535" s="217"/>
      <c r="I535" s="234"/>
      <c r="J535" s="234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</row>
    <row r="536" spans="1:20" ht="12.75" customHeight="1" x14ac:dyDescent="0.2">
      <c r="A536" s="217"/>
      <c r="B536" s="217"/>
      <c r="C536" s="217"/>
      <c r="D536" s="217"/>
      <c r="E536" s="217"/>
      <c r="F536" s="217"/>
      <c r="G536" s="217"/>
      <c r="H536" s="217"/>
      <c r="I536" s="234"/>
      <c r="J536" s="234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</row>
    <row r="537" spans="1:20" ht="12.75" customHeight="1" x14ac:dyDescent="0.2">
      <c r="A537" s="217"/>
      <c r="B537" s="217"/>
      <c r="C537" s="217"/>
      <c r="D537" s="217"/>
      <c r="E537" s="217"/>
      <c r="F537" s="217"/>
      <c r="G537" s="217"/>
      <c r="H537" s="217"/>
      <c r="I537" s="234"/>
      <c r="J537" s="234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</row>
    <row r="538" spans="1:20" ht="12.75" customHeight="1" x14ac:dyDescent="0.2">
      <c r="A538" s="217"/>
      <c r="B538" s="217"/>
      <c r="C538" s="217"/>
      <c r="D538" s="217"/>
      <c r="E538" s="217"/>
      <c r="F538" s="217"/>
      <c r="G538" s="217"/>
      <c r="H538" s="217"/>
      <c r="I538" s="234"/>
      <c r="J538" s="234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</row>
    <row r="539" spans="1:20" ht="12.75" customHeight="1" x14ac:dyDescent="0.2">
      <c r="A539" s="217"/>
      <c r="B539" s="217"/>
      <c r="C539" s="217"/>
      <c r="D539" s="217"/>
      <c r="E539" s="217"/>
      <c r="F539" s="217"/>
      <c r="G539" s="217"/>
      <c r="H539" s="217"/>
      <c r="I539" s="234"/>
      <c r="J539" s="234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</row>
    <row r="540" spans="1:20" ht="12.75" customHeight="1" x14ac:dyDescent="0.2">
      <c r="A540" s="217"/>
      <c r="B540" s="217"/>
      <c r="C540" s="217"/>
      <c r="D540" s="217"/>
      <c r="E540" s="217"/>
      <c r="F540" s="217"/>
      <c r="G540" s="217"/>
      <c r="H540" s="217"/>
      <c r="I540" s="234"/>
      <c r="J540" s="234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</row>
    <row r="541" spans="1:20" ht="12.75" customHeight="1" x14ac:dyDescent="0.2">
      <c r="A541" s="217"/>
      <c r="B541" s="217"/>
      <c r="C541" s="217"/>
      <c r="D541" s="217"/>
      <c r="E541" s="217"/>
      <c r="F541" s="217"/>
      <c r="G541" s="217"/>
      <c r="H541" s="217"/>
      <c r="I541" s="234"/>
      <c r="J541" s="234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</row>
    <row r="542" spans="1:20" ht="12.75" customHeight="1" x14ac:dyDescent="0.2">
      <c r="A542" s="217"/>
      <c r="B542" s="217"/>
      <c r="C542" s="217"/>
      <c r="D542" s="217"/>
      <c r="E542" s="217"/>
      <c r="F542" s="217"/>
      <c r="G542" s="217"/>
      <c r="H542" s="217"/>
      <c r="I542" s="234"/>
      <c r="J542" s="234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</row>
    <row r="543" spans="1:20" ht="12.75" customHeight="1" x14ac:dyDescent="0.2">
      <c r="A543" s="217"/>
      <c r="B543" s="217"/>
      <c r="C543" s="217"/>
      <c r="D543" s="217"/>
      <c r="E543" s="217"/>
      <c r="F543" s="217"/>
      <c r="G543" s="217"/>
      <c r="H543" s="217"/>
      <c r="I543" s="234"/>
      <c r="J543" s="234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</row>
    <row r="544" spans="1:20" ht="12.75" customHeight="1" x14ac:dyDescent="0.2">
      <c r="A544" s="217"/>
      <c r="B544" s="217"/>
      <c r="C544" s="217"/>
      <c r="D544" s="217"/>
      <c r="E544" s="217"/>
      <c r="F544" s="217"/>
      <c r="G544" s="217"/>
      <c r="H544" s="217"/>
      <c r="I544" s="234"/>
      <c r="J544" s="234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</row>
    <row r="545" spans="1:20" ht="12.75" customHeight="1" x14ac:dyDescent="0.2">
      <c r="A545" s="217"/>
      <c r="B545" s="217"/>
      <c r="C545" s="217"/>
      <c r="D545" s="217"/>
      <c r="E545" s="217"/>
      <c r="F545" s="217"/>
      <c r="G545" s="217"/>
      <c r="H545" s="217"/>
      <c r="I545" s="234"/>
      <c r="J545" s="234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</row>
    <row r="546" spans="1:20" ht="12.75" customHeight="1" x14ac:dyDescent="0.2">
      <c r="A546" s="217"/>
      <c r="B546" s="217"/>
      <c r="C546" s="217"/>
      <c r="D546" s="217"/>
      <c r="E546" s="217"/>
      <c r="F546" s="217"/>
      <c r="G546" s="217"/>
      <c r="H546" s="217"/>
      <c r="I546" s="234"/>
      <c r="J546" s="234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</row>
    <row r="547" spans="1:20" ht="12.75" customHeight="1" x14ac:dyDescent="0.2">
      <c r="A547" s="217"/>
      <c r="B547" s="217"/>
      <c r="C547" s="217"/>
      <c r="D547" s="217"/>
      <c r="E547" s="217"/>
      <c r="F547" s="217"/>
      <c r="G547" s="217"/>
      <c r="H547" s="217"/>
      <c r="I547" s="234"/>
      <c r="J547" s="234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</row>
    <row r="548" spans="1:20" ht="12.75" customHeight="1" x14ac:dyDescent="0.2">
      <c r="A548" s="217"/>
      <c r="B548" s="217"/>
      <c r="C548" s="217"/>
      <c r="D548" s="217"/>
      <c r="E548" s="217"/>
      <c r="F548" s="217"/>
      <c r="G548" s="217"/>
      <c r="H548" s="217"/>
      <c r="I548" s="234"/>
      <c r="J548" s="234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</row>
    <row r="549" spans="1:20" ht="12.75" customHeight="1" x14ac:dyDescent="0.2">
      <c r="A549" s="217"/>
      <c r="B549" s="217"/>
      <c r="C549" s="217"/>
      <c r="D549" s="217"/>
      <c r="E549" s="217"/>
      <c r="F549" s="217"/>
      <c r="G549" s="217"/>
      <c r="H549" s="217"/>
      <c r="I549" s="234"/>
      <c r="J549" s="234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</row>
    <row r="550" spans="1:20" ht="12.75" customHeight="1" x14ac:dyDescent="0.2">
      <c r="A550" s="217"/>
      <c r="B550" s="217"/>
      <c r="C550" s="217"/>
      <c r="D550" s="217"/>
      <c r="E550" s="217"/>
      <c r="F550" s="217"/>
      <c r="G550" s="217"/>
      <c r="H550" s="217"/>
      <c r="I550" s="234"/>
      <c r="J550" s="234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</row>
    <row r="551" spans="1:20" ht="12.75" customHeight="1" x14ac:dyDescent="0.2">
      <c r="A551" s="217"/>
      <c r="B551" s="217"/>
      <c r="C551" s="217"/>
      <c r="D551" s="217"/>
      <c r="E551" s="217"/>
      <c r="F551" s="217"/>
      <c r="G551" s="217"/>
      <c r="H551" s="217"/>
      <c r="I551" s="234"/>
      <c r="J551" s="234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</row>
    <row r="552" spans="1:20" ht="12.75" customHeight="1" x14ac:dyDescent="0.2">
      <c r="A552" s="217"/>
      <c r="B552" s="217"/>
      <c r="C552" s="217"/>
      <c r="D552" s="217"/>
      <c r="E552" s="217"/>
      <c r="F552" s="217"/>
      <c r="G552" s="217"/>
      <c r="H552" s="217"/>
      <c r="I552" s="234"/>
      <c r="J552" s="234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</row>
    <row r="553" spans="1:20" ht="12.75" customHeight="1" x14ac:dyDescent="0.2">
      <c r="A553" s="217"/>
      <c r="B553" s="217"/>
      <c r="C553" s="217"/>
      <c r="D553" s="217"/>
      <c r="E553" s="217"/>
      <c r="F553" s="217"/>
      <c r="G553" s="217"/>
      <c r="H553" s="217"/>
      <c r="I553" s="234"/>
      <c r="J553" s="234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</row>
    <row r="554" spans="1:20" ht="12.75" customHeight="1" x14ac:dyDescent="0.2">
      <c r="A554" s="217"/>
      <c r="B554" s="217"/>
      <c r="C554" s="217"/>
      <c r="D554" s="217"/>
      <c r="E554" s="217"/>
      <c r="F554" s="217"/>
      <c r="G554" s="217"/>
      <c r="H554" s="217"/>
      <c r="I554" s="234"/>
      <c r="J554" s="234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</row>
    <row r="555" spans="1:20" ht="12.75" customHeight="1" x14ac:dyDescent="0.2">
      <c r="A555" s="217"/>
      <c r="B555" s="217"/>
      <c r="C555" s="217"/>
      <c r="D555" s="217"/>
      <c r="E555" s="217"/>
      <c r="F555" s="217"/>
      <c r="G555" s="217"/>
      <c r="H555" s="217"/>
      <c r="I555" s="234"/>
      <c r="J555" s="234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</row>
    <row r="556" spans="1:20" ht="12.75" customHeight="1" x14ac:dyDescent="0.2">
      <c r="A556" s="217"/>
      <c r="B556" s="217"/>
      <c r="C556" s="217"/>
      <c r="D556" s="217"/>
      <c r="E556" s="217"/>
      <c r="F556" s="217"/>
      <c r="G556" s="217"/>
      <c r="H556" s="217"/>
      <c r="I556" s="234"/>
      <c r="J556" s="234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</row>
    <row r="557" spans="1:20" ht="12.75" customHeight="1" x14ac:dyDescent="0.2">
      <c r="A557" s="217"/>
      <c r="B557" s="217"/>
      <c r="C557" s="217"/>
      <c r="D557" s="217"/>
      <c r="E557" s="217"/>
      <c r="F557" s="217"/>
      <c r="G557" s="217"/>
      <c r="H557" s="217"/>
      <c r="I557" s="234"/>
      <c r="J557" s="234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</row>
    <row r="558" spans="1:20" ht="12.75" customHeight="1" x14ac:dyDescent="0.2">
      <c r="A558" s="217"/>
      <c r="B558" s="217"/>
      <c r="C558" s="217"/>
      <c r="D558" s="217"/>
      <c r="E558" s="217"/>
      <c r="F558" s="217"/>
      <c r="G558" s="217"/>
      <c r="H558" s="217"/>
      <c r="I558" s="234"/>
      <c r="J558" s="234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</row>
    <row r="559" spans="1:20" ht="12.75" customHeight="1" x14ac:dyDescent="0.2">
      <c r="A559" s="217"/>
      <c r="B559" s="217"/>
      <c r="C559" s="217"/>
      <c r="D559" s="217"/>
      <c r="E559" s="217"/>
      <c r="F559" s="217"/>
      <c r="G559" s="217"/>
      <c r="H559" s="217"/>
      <c r="I559" s="234"/>
      <c r="J559" s="234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</row>
    <row r="560" spans="1:20" ht="12.75" customHeight="1" x14ac:dyDescent="0.2">
      <c r="A560" s="217"/>
      <c r="B560" s="217"/>
      <c r="C560" s="217"/>
      <c r="D560" s="217"/>
      <c r="E560" s="217"/>
      <c r="F560" s="217"/>
      <c r="G560" s="217"/>
      <c r="H560" s="217"/>
      <c r="I560" s="234"/>
      <c r="J560" s="234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</row>
    <row r="561" spans="1:20" ht="12.75" customHeight="1" x14ac:dyDescent="0.2">
      <c r="A561" s="217"/>
      <c r="B561" s="217"/>
      <c r="C561" s="217"/>
      <c r="D561" s="217"/>
      <c r="E561" s="217"/>
      <c r="F561" s="217"/>
      <c r="G561" s="217"/>
      <c r="H561" s="217"/>
      <c r="I561" s="234"/>
      <c r="J561" s="234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</row>
    <row r="562" spans="1:20" ht="12.75" customHeight="1" x14ac:dyDescent="0.2">
      <c r="A562" s="217"/>
      <c r="B562" s="217"/>
      <c r="C562" s="217"/>
      <c r="D562" s="217"/>
      <c r="E562" s="217"/>
      <c r="F562" s="217"/>
      <c r="G562" s="217"/>
      <c r="H562" s="217"/>
      <c r="I562" s="234"/>
      <c r="J562" s="234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</row>
    <row r="563" spans="1:20" ht="12.75" customHeight="1" x14ac:dyDescent="0.2">
      <c r="A563" s="217"/>
      <c r="B563" s="217"/>
      <c r="C563" s="217"/>
      <c r="D563" s="217"/>
      <c r="E563" s="217"/>
      <c r="F563" s="217"/>
      <c r="G563" s="217"/>
      <c r="H563" s="217"/>
      <c r="I563" s="234"/>
      <c r="J563" s="234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</row>
    <row r="564" spans="1:20" ht="12.75" customHeight="1" x14ac:dyDescent="0.2">
      <c r="A564" s="217"/>
      <c r="B564" s="217"/>
      <c r="C564" s="217"/>
      <c r="D564" s="217"/>
      <c r="E564" s="217"/>
      <c r="F564" s="217"/>
      <c r="G564" s="217"/>
      <c r="H564" s="217"/>
      <c r="I564" s="234"/>
      <c r="J564" s="234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</row>
    <row r="565" spans="1:20" ht="12.75" customHeight="1" x14ac:dyDescent="0.2">
      <c r="A565" s="217"/>
      <c r="B565" s="217"/>
      <c r="C565" s="217"/>
      <c r="D565" s="217"/>
      <c r="E565" s="217"/>
      <c r="F565" s="217"/>
      <c r="G565" s="217"/>
      <c r="H565" s="217"/>
      <c r="I565" s="234"/>
      <c r="J565" s="234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</row>
    <row r="566" spans="1:20" ht="12.75" customHeight="1" x14ac:dyDescent="0.2">
      <c r="A566" s="217"/>
      <c r="B566" s="217"/>
      <c r="C566" s="217"/>
      <c r="D566" s="217"/>
      <c r="E566" s="217"/>
      <c r="F566" s="217"/>
      <c r="G566" s="217"/>
      <c r="H566" s="217"/>
      <c r="I566" s="234"/>
      <c r="J566" s="234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</row>
    <row r="567" spans="1:20" ht="12.75" customHeight="1" x14ac:dyDescent="0.2">
      <c r="A567" s="217"/>
      <c r="B567" s="217"/>
      <c r="C567" s="217"/>
      <c r="D567" s="217"/>
      <c r="E567" s="217"/>
      <c r="F567" s="217"/>
      <c r="G567" s="217"/>
      <c r="H567" s="217"/>
      <c r="I567" s="234"/>
      <c r="J567" s="234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</row>
    <row r="568" spans="1:20" ht="12.75" customHeight="1" x14ac:dyDescent="0.2">
      <c r="A568" s="217"/>
      <c r="B568" s="217"/>
      <c r="C568" s="217"/>
      <c r="D568" s="217"/>
      <c r="E568" s="217"/>
      <c r="F568" s="217"/>
      <c r="G568" s="217"/>
      <c r="H568" s="217"/>
      <c r="I568" s="234"/>
      <c r="J568" s="234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</row>
    <row r="569" spans="1:20" ht="12.75" customHeight="1" x14ac:dyDescent="0.2">
      <c r="A569" s="217"/>
      <c r="B569" s="217"/>
      <c r="C569" s="217"/>
      <c r="D569" s="217"/>
      <c r="E569" s="217"/>
      <c r="F569" s="217"/>
      <c r="G569" s="217"/>
      <c r="H569" s="217"/>
      <c r="I569" s="234"/>
      <c r="J569" s="234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</row>
    <row r="570" spans="1:20" ht="12.75" customHeight="1" x14ac:dyDescent="0.2">
      <c r="A570" s="217"/>
      <c r="B570" s="217"/>
      <c r="C570" s="217"/>
      <c r="D570" s="217"/>
      <c r="E570" s="217"/>
      <c r="F570" s="217"/>
      <c r="G570" s="217"/>
      <c r="H570" s="217"/>
      <c r="I570" s="234"/>
      <c r="J570" s="234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</row>
    <row r="571" spans="1:20" ht="12.75" customHeight="1" x14ac:dyDescent="0.2">
      <c r="A571" s="217"/>
      <c r="B571" s="217"/>
      <c r="C571" s="217"/>
      <c r="D571" s="217"/>
      <c r="E571" s="217"/>
      <c r="F571" s="217"/>
      <c r="G571" s="217"/>
      <c r="H571" s="217"/>
      <c r="I571" s="234"/>
      <c r="J571" s="234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</row>
    <row r="572" spans="1:20" ht="12.75" customHeight="1" x14ac:dyDescent="0.2">
      <c r="A572" s="217"/>
      <c r="B572" s="217"/>
      <c r="C572" s="217"/>
      <c r="D572" s="217"/>
      <c r="E572" s="217"/>
      <c r="F572" s="217"/>
      <c r="G572" s="217"/>
      <c r="H572" s="217"/>
      <c r="I572" s="234"/>
      <c r="J572" s="234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</row>
    <row r="573" spans="1:20" ht="12.75" customHeight="1" x14ac:dyDescent="0.2">
      <c r="A573" s="217"/>
      <c r="B573" s="217"/>
      <c r="C573" s="217"/>
      <c r="D573" s="217"/>
      <c r="E573" s="217"/>
      <c r="F573" s="217"/>
      <c r="G573" s="217"/>
      <c r="H573" s="217"/>
      <c r="I573" s="234"/>
      <c r="J573" s="234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</row>
    <row r="574" spans="1:20" ht="12.75" customHeight="1" x14ac:dyDescent="0.2">
      <c r="A574" s="217"/>
      <c r="B574" s="217"/>
      <c r="C574" s="217"/>
      <c r="D574" s="217"/>
      <c r="E574" s="217"/>
      <c r="F574" s="217"/>
      <c r="G574" s="217"/>
      <c r="H574" s="217"/>
      <c r="I574" s="234"/>
      <c r="J574" s="234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</row>
    <row r="575" spans="1:20" ht="12.75" customHeight="1" x14ac:dyDescent="0.2">
      <c r="A575" s="217"/>
      <c r="B575" s="217"/>
      <c r="C575" s="217"/>
      <c r="D575" s="217"/>
      <c r="E575" s="217"/>
      <c r="F575" s="217"/>
      <c r="G575" s="217"/>
      <c r="H575" s="217"/>
      <c r="I575" s="234"/>
      <c r="J575" s="234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</row>
    <row r="576" spans="1:20" ht="12.75" customHeight="1" x14ac:dyDescent="0.2">
      <c r="A576" s="217"/>
      <c r="B576" s="217"/>
      <c r="C576" s="217"/>
      <c r="D576" s="217"/>
      <c r="E576" s="217"/>
      <c r="F576" s="217"/>
      <c r="G576" s="217"/>
      <c r="H576" s="217"/>
      <c r="I576" s="234"/>
      <c r="J576" s="234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</row>
    <row r="577" spans="1:20" ht="12.75" customHeight="1" x14ac:dyDescent="0.2">
      <c r="A577" s="217"/>
      <c r="B577" s="217"/>
      <c r="C577" s="217"/>
      <c r="D577" s="217"/>
      <c r="E577" s="217"/>
      <c r="F577" s="217"/>
      <c r="G577" s="217"/>
      <c r="H577" s="217"/>
      <c r="I577" s="234"/>
      <c r="J577" s="234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</row>
    <row r="578" spans="1:20" ht="12.75" customHeight="1" x14ac:dyDescent="0.2">
      <c r="A578" s="217"/>
      <c r="B578" s="217"/>
      <c r="C578" s="217"/>
      <c r="D578" s="217"/>
      <c r="E578" s="217"/>
      <c r="F578" s="217"/>
      <c r="G578" s="217"/>
      <c r="H578" s="217"/>
      <c r="I578" s="234"/>
      <c r="J578" s="234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</row>
    <row r="579" spans="1:20" ht="12.75" customHeight="1" x14ac:dyDescent="0.2">
      <c r="A579" s="217"/>
      <c r="B579" s="217"/>
      <c r="C579" s="217"/>
      <c r="D579" s="217"/>
      <c r="E579" s="217"/>
      <c r="F579" s="217"/>
      <c r="G579" s="217"/>
      <c r="H579" s="217"/>
      <c r="I579" s="234"/>
      <c r="J579" s="234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</row>
    <row r="580" spans="1:20" ht="12.75" customHeight="1" x14ac:dyDescent="0.2">
      <c r="A580" s="217"/>
      <c r="B580" s="217"/>
      <c r="C580" s="217"/>
      <c r="D580" s="217"/>
      <c r="E580" s="217"/>
      <c r="F580" s="217"/>
      <c r="G580" s="217"/>
      <c r="H580" s="217"/>
      <c r="I580" s="234"/>
      <c r="J580" s="234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</row>
    <row r="581" spans="1:20" ht="12.75" customHeight="1" x14ac:dyDescent="0.2">
      <c r="A581" s="217"/>
      <c r="B581" s="217"/>
      <c r="C581" s="217"/>
      <c r="D581" s="217"/>
      <c r="E581" s="217"/>
      <c r="F581" s="217"/>
      <c r="G581" s="217"/>
      <c r="H581" s="217"/>
      <c r="I581" s="234"/>
      <c r="J581" s="234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</row>
    <row r="582" spans="1:20" ht="12.75" customHeight="1" x14ac:dyDescent="0.2">
      <c r="A582" s="217"/>
      <c r="B582" s="217"/>
      <c r="C582" s="217"/>
      <c r="D582" s="217"/>
      <c r="E582" s="217"/>
      <c r="F582" s="217"/>
      <c r="G582" s="217"/>
      <c r="H582" s="217"/>
      <c r="I582" s="234"/>
      <c r="J582" s="234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</row>
    <row r="583" spans="1:20" ht="12.75" customHeight="1" x14ac:dyDescent="0.2">
      <c r="A583" s="217"/>
      <c r="B583" s="217"/>
      <c r="C583" s="217"/>
      <c r="D583" s="217"/>
      <c r="E583" s="217"/>
      <c r="F583" s="217"/>
      <c r="G583" s="217"/>
      <c r="H583" s="217"/>
      <c r="I583" s="234"/>
      <c r="J583" s="234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</row>
    <row r="584" spans="1:20" ht="12.75" customHeight="1" x14ac:dyDescent="0.2">
      <c r="A584" s="217"/>
      <c r="B584" s="217"/>
      <c r="C584" s="217"/>
      <c r="D584" s="217"/>
      <c r="E584" s="217"/>
      <c r="F584" s="217"/>
      <c r="G584" s="217"/>
      <c r="H584" s="217"/>
      <c r="I584" s="234"/>
      <c r="J584" s="234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</row>
    <row r="585" spans="1:20" ht="12.75" customHeight="1" x14ac:dyDescent="0.2">
      <c r="A585" s="217"/>
      <c r="B585" s="217"/>
      <c r="C585" s="217"/>
      <c r="D585" s="217"/>
      <c r="E585" s="217"/>
      <c r="F585" s="217"/>
      <c r="G585" s="217"/>
      <c r="H585" s="217"/>
      <c r="I585" s="234"/>
      <c r="J585" s="234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</row>
    <row r="586" spans="1:20" ht="12.75" customHeight="1" x14ac:dyDescent="0.2">
      <c r="A586" s="217"/>
      <c r="B586" s="217"/>
      <c r="C586" s="217"/>
      <c r="D586" s="217"/>
      <c r="E586" s="217"/>
      <c r="F586" s="217"/>
      <c r="G586" s="217"/>
      <c r="H586" s="217"/>
      <c r="I586" s="234"/>
      <c r="J586" s="234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</row>
    <row r="587" spans="1:20" ht="12.75" customHeight="1" x14ac:dyDescent="0.2">
      <c r="A587" s="217"/>
      <c r="B587" s="217"/>
      <c r="C587" s="217"/>
      <c r="D587" s="217"/>
      <c r="E587" s="217"/>
      <c r="F587" s="217"/>
      <c r="G587" s="217"/>
      <c r="H587" s="217"/>
      <c r="I587" s="234"/>
      <c r="J587" s="234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</row>
    <row r="588" spans="1:20" ht="12.75" customHeight="1" x14ac:dyDescent="0.2">
      <c r="A588" s="217"/>
      <c r="B588" s="217"/>
      <c r="C588" s="217"/>
      <c r="D588" s="217"/>
      <c r="E588" s="217"/>
      <c r="F588" s="217"/>
      <c r="G588" s="217"/>
      <c r="H588" s="217"/>
      <c r="I588" s="234"/>
      <c r="J588" s="234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</row>
    <row r="589" spans="1:20" ht="12.75" customHeight="1" x14ac:dyDescent="0.2">
      <c r="A589" s="217"/>
      <c r="B589" s="217"/>
      <c r="C589" s="217"/>
      <c r="D589" s="217"/>
      <c r="E589" s="217"/>
      <c r="F589" s="217"/>
      <c r="G589" s="217"/>
      <c r="H589" s="217"/>
      <c r="I589" s="234"/>
      <c r="J589" s="234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</row>
    <row r="590" spans="1:20" ht="12.75" customHeight="1" x14ac:dyDescent="0.2">
      <c r="A590" s="217"/>
      <c r="B590" s="217"/>
      <c r="C590" s="217"/>
      <c r="D590" s="217"/>
      <c r="E590" s="217"/>
      <c r="F590" s="217"/>
      <c r="G590" s="217"/>
      <c r="H590" s="217"/>
      <c r="I590" s="234"/>
      <c r="J590" s="234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</row>
    <row r="591" spans="1:20" ht="12.75" customHeight="1" x14ac:dyDescent="0.2">
      <c r="A591" s="217"/>
      <c r="B591" s="217"/>
      <c r="C591" s="217"/>
      <c r="D591" s="217"/>
      <c r="E591" s="217"/>
      <c r="F591" s="217"/>
      <c r="G591" s="217"/>
      <c r="H591" s="217"/>
      <c r="I591" s="234"/>
      <c r="J591" s="234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</row>
    <row r="592" spans="1:20" ht="12.75" customHeight="1" x14ac:dyDescent="0.2">
      <c r="A592" s="217"/>
      <c r="B592" s="217"/>
      <c r="C592" s="217"/>
      <c r="D592" s="217"/>
      <c r="E592" s="217"/>
      <c r="F592" s="217"/>
      <c r="G592" s="217"/>
      <c r="H592" s="217"/>
      <c r="I592" s="234"/>
      <c r="J592" s="234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</row>
    <row r="593" spans="1:20" ht="12.75" customHeight="1" x14ac:dyDescent="0.2">
      <c r="A593" s="217"/>
      <c r="B593" s="217"/>
      <c r="C593" s="217"/>
      <c r="D593" s="217"/>
      <c r="E593" s="217"/>
      <c r="F593" s="217"/>
      <c r="G593" s="217"/>
      <c r="H593" s="217"/>
      <c r="I593" s="234"/>
      <c r="J593" s="234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</row>
    <row r="594" spans="1:20" ht="12.75" customHeight="1" x14ac:dyDescent="0.2">
      <c r="A594" s="217"/>
      <c r="B594" s="217"/>
      <c r="C594" s="217"/>
      <c r="D594" s="217"/>
      <c r="E594" s="217"/>
      <c r="F594" s="217"/>
      <c r="G594" s="217"/>
      <c r="H594" s="217"/>
      <c r="I594" s="234"/>
      <c r="J594" s="234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</row>
    <row r="595" spans="1:20" ht="12.75" customHeight="1" x14ac:dyDescent="0.2">
      <c r="A595" s="217"/>
      <c r="B595" s="217"/>
      <c r="C595" s="217"/>
      <c r="D595" s="217"/>
      <c r="E595" s="217"/>
      <c r="F595" s="217"/>
      <c r="G595" s="217"/>
      <c r="H595" s="217"/>
      <c r="I595" s="234"/>
      <c r="J595" s="234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</row>
    <row r="596" spans="1:20" ht="12.75" customHeight="1" x14ac:dyDescent="0.2">
      <c r="A596" s="217"/>
      <c r="B596" s="217"/>
      <c r="C596" s="217"/>
      <c r="D596" s="217"/>
      <c r="E596" s="217"/>
      <c r="F596" s="217"/>
      <c r="G596" s="217"/>
      <c r="H596" s="217"/>
      <c r="I596" s="234"/>
      <c r="J596" s="234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</row>
    <row r="597" spans="1:20" ht="12.75" customHeight="1" x14ac:dyDescent="0.2">
      <c r="A597" s="217"/>
      <c r="B597" s="217"/>
      <c r="C597" s="217"/>
      <c r="D597" s="217"/>
      <c r="E597" s="217"/>
      <c r="F597" s="217"/>
      <c r="G597" s="217"/>
      <c r="H597" s="217"/>
      <c r="I597" s="234"/>
      <c r="J597" s="234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</row>
    <row r="598" spans="1:20" ht="12.75" customHeight="1" x14ac:dyDescent="0.2">
      <c r="A598" s="217"/>
      <c r="B598" s="217"/>
      <c r="C598" s="217"/>
      <c r="D598" s="217"/>
      <c r="E598" s="217"/>
      <c r="F598" s="217"/>
      <c r="G598" s="217"/>
      <c r="H598" s="217"/>
      <c r="I598" s="234"/>
      <c r="J598" s="234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</row>
    <row r="599" spans="1:20" ht="12.75" customHeight="1" x14ac:dyDescent="0.2">
      <c r="A599" s="217"/>
      <c r="B599" s="217"/>
      <c r="C599" s="217"/>
      <c r="D599" s="217"/>
      <c r="E599" s="217"/>
      <c r="F599" s="217"/>
      <c r="G599" s="217"/>
      <c r="H599" s="217"/>
      <c r="I599" s="234"/>
      <c r="J599" s="234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</row>
    <row r="600" spans="1:20" ht="12.75" customHeight="1" x14ac:dyDescent="0.2">
      <c r="A600" s="217"/>
      <c r="B600" s="217"/>
      <c r="C600" s="217"/>
      <c r="D600" s="217"/>
      <c r="E600" s="217"/>
      <c r="F600" s="217"/>
      <c r="G600" s="217"/>
      <c r="H600" s="217"/>
      <c r="I600" s="234"/>
      <c r="J600" s="234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</row>
    <row r="601" spans="1:20" ht="12.75" customHeight="1" x14ac:dyDescent="0.2">
      <c r="A601" s="217"/>
      <c r="B601" s="217"/>
      <c r="C601" s="217"/>
      <c r="D601" s="217"/>
      <c r="E601" s="217"/>
      <c r="F601" s="217"/>
      <c r="G601" s="217"/>
      <c r="H601" s="217"/>
      <c r="I601" s="234"/>
      <c r="J601" s="234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</row>
    <row r="602" spans="1:20" ht="12.75" customHeight="1" x14ac:dyDescent="0.2">
      <c r="A602" s="217"/>
      <c r="B602" s="217"/>
      <c r="C602" s="217"/>
      <c r="D602" s="217"/>
      <c r="E602" s="217"/>
      <c r="F602" s="217"/>
      <c r="G602" s="217"/>
      <c r="H602" s="217"/>
      <c r="I602" s="234"/>
      <c r="J602" s="234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</row>
    <row r="603" spans="1:20" ht="12.75" customHeight="1" x14ac:dyDescent="0.2">
      <c r="A603" s="217"/>
      <c r="B603" s="217"/>
      <c r="C603" s="217"/>
      <c r="D603" s="217"/>
      <c r="E603" s="217"/>
      <c r="F603" s="217"/>
      <c r="G603" s="217"/>
      <c r="H603" s="217"/>
      <c r="I603" s="234"/>
      <c r="J603" s="234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</row>
    <row r="604" spans="1:20" ht="12.75" customHeight="1" x14ac:dyDescent="0.2">
      <c r="A604" s="217"/>
      <c r="B604" s="217"/>
      <c r="C604" s="217"/>
      <c r="D604" s="217"/>
      <c r="E604" s="217"/>
      <c r="F604" s="217"/>
      <c r="G604" s="217"/>
      <c r="H604" s="217"/>
      <c r="I604" s="234"/>
      <c r="J604" s="234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</row>
    <row r="605" spans="1:20" ht="12.75" customHeight="1" x14ac:dyDescent="0.2">
      <c r="A605" s="217"/>
      <c r="B605" s="217"/>
      <c r="C605" s="217"/>
      <c r="D605" s="217"/>
      <c r="E605" s="217"/>
      <c r="F605" s="217"/>
      <c r="G605" s="217"/>
      <c r="H605" s="217"/>
      <c r="I605" s="234"/>
      <c r="J605" s="234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</row>
    <row r="606" spans="1:20" ht="12.75" customHeight="1" x14ac:dyDescent="0.2">
      <c r="A606" s="217"/>
      <c r="B606" s="217"/>
      <c r="C606" s="217"/>
      <c r="D606" s="217"/>
      <c r="E606" s="217"/>
      <c r="F606" s="217"/>
      <c r="G606" s="217"/>
      <c r="H606" s="217"/>
      <c r="I606" s="234"/>
      <c r="J606" s="234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</row>
    <row r="607" spans="1:20" ht="12.75" customHeight="1" x14ac:dyDescent="0.2">
      <c r="A607" s="217"/>
      <c r="B607" s="217"/>
      <c r="C607" s="217"/>
      <c r="D607" s="217"/>
      <c r="E607" s="217"/>
      <c r="F607" s="217"/>
      <c r="G607" s="217"/>
      <c r="H607" s="217"/>
      <c r="I607" s="234"/>
      <c r="J607" s="234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</row>
    <row r="608" spans="1:20" ht="12.75" customHeight="1" x14ac:dyDescent="0.2">
      <c r="A608" s="217"/>
      <c r="B608" s="217"/>
      <c r="C608" s="217"/>
      <c r="D608" s="217"/>
      <c r="E608" s="217"/>
      <c r="F608" s="217"/>
      <c r="G608" s="217"/>
      <c r="H608" s="217"/>
      <c r="I608" s="234"/>
      <c r="J608" s="234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</row>
    <row r="609" spans="1:20" ht="12.75" customHeight="1" x14ac:dyDescent="0.2">
      <c r="A609" s="217"/>
      <c r="B609" s="217"/>
      <c r="C609" s="217"/>
      <c r="D609" s="217"/>
      <c r="E609" s="217"/>
      <c r="F609" s="217"/>
      <c r="G609" s="217"/>
      <c r="H609" s="217"/>
      <c r="I609" s="234"/>
      <c r="J609" s="234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</row>
    <row r="610" spans="1:20" ht="12.75" customHeight="1" x14ac:dyDescent="0.2">
      <c r="A610" s="217"/>
      <c r="B610" s="217"/>
      <c r="C610" s="217"/>
      <c r="D610" s="217"/>
      <c r="E610" s="217"/>
      <c r="F610" s="217"/>
      <c r="G610" s="217"/>
      <c r="H610" s="217"/>
      <c r="I610" s="234"/>
      <c r="J610" s="234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</row>
    <row r="611" spans="1:20" ht="12.75" customHeight="1" x14ac:dyDescent="0.2">
      <c r="A611" s="217"/>
      <c r="B611" s="217"/>
      <c r="C611" s="217"/>
      <c r="D611" s="217"/>
      <c r="E611" s="217"/>
      <c r="F611" s="217"/>
      <c r="G611" s="217"/>
      <c r="H611" s="217"/>
      <c r="I611" s="234"/>
      <c r="J611" s="234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</row>
    <row r="612" spans="1:20" ht="12.75" customHeight="1" x14ac:dyDescent="0.2">
      <c r="A612" s="217"/>
      <c r="B612" s="217"/>
      <c r="C612" s="217"/>
      <c r="D612" s="217"/>
      <c r="E612" s="217"/>
      <c r="F612" s="217"/>
      <c r="G612" s="217"/>
      <c r="H612" s="217"/>
      <c r="I612" s="234"/>
      <c r="J612" s="234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</row>
    <row r="613" spans="1:20" ht="12.75" customHeight="1" x14ac:dyDescent="0.2">
      <c r="A613" s="217"/>
      <c r="B613" s="217"/>
      <c r="C613" s="217"/>
      <c r="D613" s="217"/>
      <c r="E613" s="217"/>
      <c r="F613" s="217"/>
      <c r="G613" s="217"/>
      <c r="H613" s="217"/>
      <c r="I613" s="234"/>
      <c r="J613" s="234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</row>
    <row r="614" spans="1:20" ht="12.75" customHeight="1" x14ac:dyDescent="0.2">
      <c r="A614" s="217"/>
      <c r="B614" s="217"/>
      <c r="C614" s="217"/>
      <c r="D614" s="217"/>
      <c r="E614" s="217"/>
      <c r="F614" s="217"/>
      <c r="G614" s="217"/>
      <c r="H614" s="217"/>
      <c r="I614" s="234"/>
      <c r="J614" s="234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</row>
    <row r="615" spans="1:20" ht="12.75" customHeight="1" x14ac:dyDescent="0.2">
      <c r="A615" s="217"/>
      <c r="B615" s="217"/>
      <c r="C615" s="217"/>
      <c r="D615" s="217"/>
      <c r="E615" s="217"/>
      <c r="F615" s="217"/>
      <c r="G615" s="217"/>
      <c r="H615" s="217"/>
      <c r="I615" s="234"/>
      <c r="J615" s="234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</row>
    <row r="616" spans="1:20" ht="12.75" customHeight="1" x14ac:dyDescent="0.2">
      <c r="A616" s="217"/>
      <c r="B616" s="217"/>
      <c r="C616" s="217"/>
      <c r="D616" s="217"/>
      <c r="E616" s="217"/>
      <c r="F616" s="217"/>
      <c r="G616" s="217"/>
      <c r="H616" s="217"/>
      <c r="I616" s="234"/>
      <c r="J616" s="234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</row>
    <row r="617" spans="1:20" ht="12.75" customHeight="1" x14ac:dyDescent="0.2">
      <c r="A617" s="217"/>
      <c r="B617" s="217"/>
      <c r="C617" s="217"/>
      <c r="D617" s="217"/>
      <c r="E617" s="217"/>
      <c r="F617" s="217"/>
      <c r="G617" s="217"/>
      <c r="H617" s="217"/>
      <c r="I617" s="234"/>
      <c r="J617" s="234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</row>
    <row r="618" spans="1:20" ht="12.75" customHeight="1" x14ac:dyDescent="0.2">
      <c r="A618" s="217"/>
      <c r="B618" s="217"/>
      <c r="C618" s="217"/>
      <c r="D618" s="217"/>
      <c r="E618" s="217"/>
      <c r="F618" s="217"/>
      <c r="G618" s="217"/>
      <c r="H618" s="217"/>
      <c r="I618" s="234"/>
      <c r="J618" s="234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</row>
    <row r="619" spans="1:20" ht="12.75" customHeight="1" x14ac:dyDescent="0.2">
      <c r="A619" s="217"/>
      <c r="B619" s="217"/>
      <c r="C619" s="217"/>
      <c r="D619" s="217"/>
      <c r="E619" s="217"/>
      <c r="F619" s="217"/>
      <c r="G619" s="217"/>
      <c r="H619" s="217"/>
      <c r="I619" s="234"/>
      <c r="J619" s="234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</row>
    <row r="620" spans="1:20" ht="12.75" customHeight="1" x14ac:dyDescent="0.2">
      <c r="A620" s="217"/>
      <c r="B620" s="217"/>
      <c r="C620" s="217"/>
      <c r="D620" s="217"/>
      <c r="E620" s="217"/>
      <c r="F620" s="217"/>
      <c r="G620" s="217"/>
      <c r="H620" s="217"/>
      <c r="I620" s="234"/>
      <c r="J620" s="234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</row>
    <row r="621" spans="1:20" ht="12.75" customHeight="1" x14ac:dyDescent="0.2">
      <c r="A621" s="217"/>
      <c r="B621" s="217"/>
      <c r="C621" s="217"/>
      <c r="D621" s="217"/>
      <c r="E621" s="217"/>
      <c r="F621" s="217"/>
      <c r="G621" s="217"/>
      <c r="H621" s="217"/>
      <c r="I621" s="234"/>
      <c r="J621" s="234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</row>
    <row r="622" spans="1:20" ht="12.75" customHeight="1" x14ac:dyDescent="0.2">
      <c r="A622" s="217"/>
      <c r="B622" s="217"/>
      <c r="C622" s="217"/>
      <c r="D622" s="217"/>
      <c r="E622" s="217"/>
      <c r="F622" s="217"/>
      <c r="G622" s="217"/>
      <c r="H622" s="217"/>
      <c r="I622" s="234"/>
      <c r="J622" s="234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</row>
    <row r="623" spans="1:20" ht="12.75" customHeight="1" x14ac:dyDescent="0.2">
      <c r="A623" s="217"/>
      <c r="B623" s="217"/>
      <c r="C623" s="217"/>
      <c r="D623" s="217"/>
      <c r="E623" s="217"/>
      <c r="F623" s="217"/>
      <c r="G623" s="217"/>
      <c r="H623" s="217"/>
      <c r="I623" s="234"/>
      <c r="J623" s="234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</row>
    <row r="624" spans="1:20" ht="12.75" customHeight="1" x14ac:dyDescent="0.2">
      <c r="A624" s="217"/>
      <c r="B624" s="217"/>
      <c r="C624" s="217"/>
      <c r="D624" s="217"/>
      <c r="E624" s="217"/>
      <c r="F624" s="217"/>
      <c r="G624" s="217"/>
      <c r="H624" s="217"/>
      <c r="I624" s="234"/>
      <c r="J624" s="234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</row>
    <row r="625" spans="1:20" ht="12.75" customHeight="1" x14ac:dyDescent="0.2">
      <c r="A625" s="217"/>
      <c r="B625" s="217"/>
      <c r="C625" s="217"/>
      <c r="D625" s="217"/>
      <c r="E625" s="217"/>
      <c r="F625" s="217"/>
      <c r="G625" s="217"/>
      <c r="H625" s="217"/>
      <c r="I625" s="234"/>
      <c r="J625" s="234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</row>
    <row r="626" spans="1:20" ht="12.75" customHeight="1" x14ac:dyDescent="0.2">
      <c r="A626" s="217"/>
      <c r="B626" s="217"/>
      <c r="C626" s="217"/>
      <c r="D626" s="217"/>
      <c r="E626" s="217"/>
      <c r="F626" s="217"/>
      <c r="G626" s="217"/>
      <c r="H626" s="217"/>
      <c r="I626" s="234"/>
      <c r="J626" s="234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</row>
    <row r="627" spans="1:20" ht="12.75" customHeight="1" x14ac:dyDescent="0.2">
      <c r="A627" s="217"/>
      <c r="B627" s="217"/>
      <c r="C627" s="217"/>
      <c r="D627" s="217"/>
      <c r="E627" s="217"/>
      <c r="F627" s="217"/>
      <c r="G627" s="217"/>
      <c r="H627" s="217"/>
      <c r="I627" s="234"/>
      <c r="J627" s="234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</row>
    <row r="628" spans="1:20" ht="12.75" customHeight="1" x14ac:dyDescent="0.2">
      <c r="A628" s="217"/>
      <c r="B628" s="217"/>
      <c r="C628" s="217"/>
      <c r="D628" s="217"/>
      <c r="E628" s="217"/>
      <c r="F628" s="217"/>
      <c r="G628" s="217"/>
      <c r="H628" s="217"/>
      <c r="I628" s="234"/>
      <c r="J628" s="234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</row>
    <row r="629" spans="1:20" ht="12.75" customHeight="1" x14ac:dyDescent="0.2">
      <c r="A629" s="217"/>
      <c r="B629" s="217"/>
      <c r="C629" s="217"/>
      <c r="D629" s="217"/>
      <c r="E629" s="217"/>
      <c r="F629" s="217"/>
      <c r="G629" s="217"/>
      <c r="H629" s="217"/>
      <c r="I629" s="234"/>
      <c r="J629" s="234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</row>
    <row r="630" spans="1:20" ht="12.75" customHeight="1" x14ac:dyDescent="0.2">
      <c r="A630" s="217"/>
      <c r="B630" s="217"/>
      <c r="C630" s="217"/>
      <c r="D630" s="217"/>
      <c r="E630" s="217"/>
      <c r="F630" s="217"/>
      <c r="G630" s="217"/>
      <c r="H630" s="217"/>
      <c r="I630" s="234"/>
      <c r="J630" s="234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</row>
    <row r="631" spans="1:20" ht="12.75" customHeight="1" x14ac:dyDescent="0.2">
      <c r="A631" s="217"/>
      <c r="B631" s="217"/>
      <c r="C631" s="217"/>
      <c r="D631" s="217"/>
      <c r="E631" s="217"/>
      <c r="F631" s="217"/>
      <c r="G631" s="217"/>
      <c r="H631" s="217"/>
      <c r="I631" s="234"/>
      <c r="J631" s="234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</row>
    <row r="632" spans="1:20" ht="12.75" customHeight="1" x14ac:dyDescent="0.2">
      <c r="A632" s="217"/>
      <c r="B632" s="217"/>
      <c r="C632" s="217"/>
      <c r="D632" s="217"/>
      <c r="E632" s="217"/>
      <c r="F632" s="217"/>
      <c r="G632" s="217"/>
      <c r="H632" s="217"/>
      <c r="I632" s="234"/>
      <c r="J632" s="234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</row>
    <row r="633" spans="1:20" ht="12.75" customHeight="1" x14ac:dyDescent="0.2">
      <c r="A633" s="217"/>
      <c r="B633" s="217"/>
      <c r="C633" s="217"/>
      <c r="D633" s="217"/>
      <c r="E633" s="217"/>
      <c r="F633" s="217"/>
      <c r="G633" s="217"/>
      <c r="H633" s="217"/>
      <c r="I633" s="234"/>
      <c r="J633" s="234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</row>
    <row r="634" spans="1:20" ht="12.75" customHeight="1" x14ac:dyDescent="0.2">
      <c r="A634" s="217"/>
      <c r="B634" s="217"/>
      <c r="C634" s="217"/>
      <c r="D634" s="217"/>
      <c r="E634" s="217"/>
      <c r="F634" s="217"/>
      <c r="G634" s="217"/>
      <c r="H634" s="217"/>
      <c r="I634" s="234"/>
      <c r="J634" s="234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</row>
    <row r="635" spans="1:20" ht="12.75" customHeight="1" x14ac:dyDescent="0.2">
      <c r="A635" s="217"/>
      <c r="B635" s="217"/>
      <c r="C635" s="217"/>
      <c r="D635" s="217"/>
      <c r="E635" s="217"/>
      <c r="F635" s="217"/>
      <c r="G635" s="217"/>
      <c r="H635" s="217"/>
      <c r="I635" s="234"/>
      <c r="J635" s="234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</row>
    <row r="636" spans="1:20" ht="12.75" customHeight="1" x14ac:dyDescent="0.2">
      <c r="A636" s="217"/>
      <c r="B636" s="217"/>
      <c r="C636" s="217"/>
      <c r="D636" s="217"/>
      <c r="E636" s="217"/>
      <c r="F636" s="217"/>
      <c r="G636" s="217"/>
      <c r="H636" s="217"/>
      <c r="I636" s="234"/>
      <c r="J636" s="234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</row>
    <row r="637" spans="1:20" ht="12.75" customHeight="1" x14ac:dyDescent="0.2">
      <c r="A637" s="217"/>
      <c r="B637" s="217"/>
      <c r="C637" s="217"/>
      <c r="D637" s="217"/>
      <c r="E637" s="217"/>
      <c r="F637" s="217"/>
      <c r="G637" s="217"/>
      <c r="H637" s="217"/>
      <c r="I637" s="234"/>
      <c r="J637" s="234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</row>
    <row r="638" spans="1:20" ht="12.75" customHeight="1" x14ac:dyDescent="0.2">
      <c r="A638" s="217"/>
      <c r="B638" s="217"/>
      <c r="C638" s="217"/>
      <c r="D638" s="217"/>
      <c r="E638" s="217"/>
      <c r="F638" s="217"/>
      <c r="G638" s="217"/>
      <c r="H638" s="217"/>
      <c r="I638" s="234"/>
      <c r="J638" s="234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</row>
    <row r="639" spans="1:20" ht="12.75" customHeight="1" x14ac:dyDescent="0.2">
      <c r="A639" s="217"/>
      <c r="B639" s="217"/>
      <c r="C639" s="217"/>
      <c r="D639" s="217"/>
      <c r="E639" s="217"/>
      <c r="F639" s="217"/>
      <c r="G639" s="217"/>
      <c r="H639" s="217"/>
      <c r="I639" s="234"/>
      <c r="J639" s="234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</row>
    <row r="640" spans="1:20" ht="12.75" customHeight="1" x14ac:dyDescent="0.2">
      <c r="A640" s="217"/>
      <c r="B640" s="217"/>
      <c r="C640" s="217"/>
      <c r="D640" s="217"/>
      <c r="E640" s="217"/>
      <c r="F640" s="217"/>
      <c r="G640" s="217"/>
      <c r="H640" s="217"/>
      <c r="I640" s="234"/>
      <c r="J640" s="234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</row>
    <row r="641" spans="1:20" ht="12.75" customHeight="1" x14ac:dyDescent="0.2">
      <c r="A641" s="217"/>
      <c r="B641" s="217"/>
      <c r="C641" s="217"/>
      <c r="D641" s="217"/>
      <c r="E641" s="217"/>
      <c r="F641" s="217"/>
      <c r="G641" s="217"/>
      <c r="H641" s="217"/>
      <c r="I641" s="234"/>
      <c r="J641" s="234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</row>
    <row r="642" spans="1:20" ht="12.75" customHeight="1" x14ac:dyDescent="0.2">
      <c r="A642" s="217"/>
      <c r="B642" s="217"/>
      <c r="C642" s="217"/>
      <c r="D642" s="217"/>
      <c r="E642" s="217"/>
      <c r="F642" s="217"/>
      <c r="G642" s="217"/>
      <c r="H642" s="217"/>
      <c r="I642" s="234"/>
      <c r="J642" s="234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</row>
    <row r="643" spans="1:20" ht="12.75" customHeight="1" x14ac:dyDescent="0.2">
      <c r="A643" s="217"/>
      <c r="B643" s="217"/>
      <c r="C643" s="217"/>
      <c r="D643" s="217"/>
      <c r="E643" s="217"/>
      <c r="F643" s="217"/>
      <c r="G643" s="217"/>
      <c r="H643" s="217"/>
      <c r="I643" s="234"/>
      <c r="J643" s="234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</row>
    <row r="644" spans="1:20" ht="12.75" customHeight="1" x14ac:dyDescent="0.2">
      <c r="A644" s="217"/>
      <c r="B644" s="217"/>
      <c r="C644" s="217"/>
      <c r="D644" s="217"/>
      <c r="E644" s="217"/>
      <c r="F644" s="217"/>
      <c r="G644" s="217"/>
      <c r="H644" s="217"/>
      <c r="I644" s="234"/>
      <c r="J644" s="234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</row>
    <row r="645" spans="1:20" ht="12.75" customHeight="1" x14ac:dyDescent="0.2">
      <c r="A645" s="217"/>
      <c r="B645" s="217"/>
      <c r="C645" s="217"/>
      <c r="D645" s="217"/>
      <c r="E645" s="217"/>
      <c r="F645" s="217"/>
      <c r="G645" s="217"/>
      <c r="H645" s="217"/>
      <c r="I645" s="234"/>
      <c r="J645" s="234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</row>
    <row r="646" spans="1:20" ht="12.75" customHeight="1" x14ac:dyDescent="0.2">
      <c r="A646" s="217"/>
      <c r="B646" s="217"/>
      <c r="C646" s="217"/>
      <c r="D646" s="217"/>
      <c r="E646" s="217"/>
      <c r="F646" s="217"/>
      <c r="G646" s="217"/>
      <c r="H646" s="217"/>
      <c r="I646" s="234"/>
      <c r="J646" s="234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</row>
    <row r="647" spans="1:20" ht="12.75" customHeight="1" x14ac:dyDescent="0.2">
      <c r="A647" s="217"/>
      <c r="B647" s="217"/>
      <c r="C647" s="217"/>
      <c r="D647" s="217"/>
      <c r="E647" s="217"/>
      <c r="F647" s="217"/>
      <c r="G647" s="217"/>
      <c r="H647" s="217"/>
      <c r="I647" s="234"/>
      <c r="J647" s="234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</row>
    <row r="648" spans="1:20" ht="12.75" customHeight="1" x14ac:dyDescent="0.2">
      <c r="A648" s="217"/>
      <c r="B648" s="217"/>
      <c r="C648" s="217"/>
      <c r="D648" s="217"/>
      <c r="E648" s="217"/>
      <c r="F648" s="217"/>
      <c r="G648" s="217"/>
      <c r="H648" s="217"/>
      <c r="I648" s="234"/>
      <c r="J648" s="234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</row>
    <row r="649" spans="1:20" ht="12.75" customHeight="1" x14ac:dyDescent="0.2">
      <c r="A649" s="217"/>
      <c r="B649" s="217"/>
      <c r="C649" s="217"/>
      <c r="D649" s="217"/>
      <c r="E649" s="217"/>
      <c r="F649" s="217"/>
      <c r="G649" s="217"/>
      <c r="H649" s="217"/>
      <c r="I649" s="234"/>
      <c r="J649" s="234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</row>
    <row r="650" spans="1:20" ht="12.75" customHeight="1" x14ac:dyDescent="0.2">
      <c r="A650" s="217"/>
      <c r="B650" s="217"/>
      <c r="C650" s="217"/>
      <c r="D650" s="217"/>
      <c r="E650" s="217"/>
      <c r="F650" s="217"/>
      <c r="G650" s="217"/>
      <c r="H650" s="217"/>
      <c r="I650" s="234"/>
      <c r="J650" s="234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</row>
    <row r="651" spans="1:20" ht="12.75" customHeight="1" x14ac:dyDescent="0.2">
      <c r="A651" s="217"/>
      <c r="B651" s="217"/>
      <c r="C651" s="217"/>
      <c r="D651" s="217"/>
      <c r="E651" s="217"/>
      <c r="F651" s="217"/>
      <c r="G651" s="217"/>
      <c r="H651" s="217"/>
      <c r="I651" s="234"/>
      <c r="J651" s="234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</row>
    <row r="652" spans="1:20" ht="12.75" customHeight="1" x14ac:dyDescent="0.2">
      <c r="A652" s="217"/>
      <c r="B652" s="217"/>
      <c r="C652" s="217"/>
      <c r="D652" s="217"/>
      <c r="E652" s="217"/>
      <c r="F652" s="217"/>
      <c r="G652" s="217"/>
      <c r="H652" s="217"/>
      <c r="I652" s="234"/>
      <c r="J652" s="234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</row>
    <row r="653" spans="1:20" ht="12.75" customHeight="1" x14ac:dyDescent="0.2">
      <c r="A653" s="217"/>
      <c r="B653" s="217"/>
      <c r="C653" s="217"/>
      <c r="D653" s="217"/>
      <c r="E653" s="217"/>
      <c r="F653" s="217"/>
      <c r="G653" s="217"/>
      <c r="H653" s="217"/>
      <c r="I653" s="234"/>
      <c r="J653" s="234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</row>
    <row r="654" spans="1:20" ht="12.75" customHeight="1" x14ac:dyDescent="0.2">
      <c r="A654" s="217"/>
      <c r="B654" s="217"/>
      <c r="C654" s="217"/>
      <c r="D654" s="217"/>
      <c r="E654" s="217"/>
      <c r="F654" s="217"/>
      <c r="G654" s="217"/>
      <c r="H654" s="217"/>
      <c r="I654" s="234"/>
      <c r="J654" s="234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</row>
    <row r="655" spans="1:20" ht="12.75" customHeight="1" x14ac:dyDescent="0.2">
      <c r="A655" s="217"/>
      <c r="B655" s="217"/>
      <c r="C655" s="217"/>
      <c r="D655" s="217"/>
      <c r="E655" s="217"/>
      <c r="F655" s="217"/>
      <c r="G655" s="217"/>
      <c r="H655" s="217"/>
      <c r="I655" s="234"/>
      <c r="J655" s="234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</row>
    <row r="656" spans="1:20" ht="12.75" customHeight="1" x14ac:dyDescent="0.2">
      <c r="A656" s="217"/>
      <c r="B656" s="217"/>
      <c r="C656" s="217"/>
      <c r="D656" s="217"/>
      <c r="E656" s="217"/>
      <c r="F656" s="217"/>
      <c r="G656" s="217"/>
      <c r="H656" s="217"/>
      <c r="I656" s="234"/>
      <c r="J656" s="234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</row>
    <row r="657" spans="1:20" ht="12.75" customHeight="1" x14ac:dyDescent="0.2">
      <c r="A657" s="217"/>
      <c r="B657" s="217"/>
      <c r="C657" s="217"/>
      <c r="D657" s="217"/>
      <c r="E657" s="217"/>
      <c r="F657" s="217"/>
      <c r="G657" s="217"/>
      <c r="H657" s="217"/>
      <c r="I657" s="234"/>
      <c r="J657" s="234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</row>
    <row r="658" spans="1:20" ht="12.75" customHeight="1" x14ac:dyDescent="0.2">
      <c r="A658" s="217"/>
      <c r="B658" s="217"/>
      <c r="C658" s="217"/>
      <c r="D658" s="217"/>
      <c r="E658" s="217"/>
      <c r="F658" s="217"/>
      <c r="G658" s="217"/>
      <c r="H658" s="217"/>
      <c r="I658" s="234"/>
      <c r="J658" s="234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</row>
    <row r="659" spans="1:20" ht="12.75" customHeight="1" x14ac:dyDescent="0.2">
      <c r="A659" s="217"/>
      <c r="B659" s="217"/>
      <c r="C659" s="217"/>
      <c r="D659" s="217"/>
      <c r="E659" s="217"/>
      <c r="F659" s="217"/>
      <c r="G659" s="217"/>
      <c r="H659" s="217"/>
      <c r="I659" s="234"/>
      <c r="J659" s="234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</row>
    <row r="660" spans="1:20" ht="12.75" customHeight="1" x14ac:dyDescent="0.2">
      <c r="A660" s="217"/>
      <c r="B660" s="217"/>
      <c r="C660" s="217"/>
      <c r="D660" s="217"/>
      <c r="E660" s="217"/>
      <c r="F660" s="217"/>
      <c r="G660" s="217"/>
      <c r="H660" s="217"/>
      <c r="I660" s="234"/>
      <c r="J660" s="234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</row>
    <row r="661" spans="1:20" ht="12.75" customHeight="1" x14ac:dyDescent="0.2">
      <c r="A661" s="217"/>
      <c r="B661" s="217"/>
      <c r="C661" s="217"/>
      <c r="D661" s="217"/>
      <c r="E661" s="217"/>
      <c r="F661" s="217"/>
      <c r="G661" s="217"/>
      <c r="H661" s="217"/>
      <c r="I661" s="234"/>
      <c r="J661" s="234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</row>
    <row r="662" spans="1:20" ht="12.75" customHeight="1" x14ac:dyDescent="0.2">
      <c r="A662" s="217"/>
      <c r="B662" s="217"/>
      <c r="C662" s="217"/>
      <c r="D662" s="217"/>
      <c r="E662" s="217"/>
      <c r="F662" s="217"/>
      <c r="G662" s="217"/>
      <c r="H662" s="217"/>
      <c r="I662" s="234"/>
      <c r="J662" s="234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</row>
    <row r="663" spans="1:20" ht="12.75" customHeight="1" x14ac:dyDescent="0.2">
      <c r="A663" s="217"/>
      <c r="B663" s="217"/>
      <c r="C663" s="217"/>
      <c r="D663" s="217"/>
      <c r="E663" s="217"/>
      <c r="F663" s="217"/>
      <c r="G663" s="217"/>
      <c r="H663" s="217"/>
      <c r="I663" s="234"/>
      <c r="J663" s="234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</row>
    <row r="664" spans="1:20" ht="12.75" customHeight="1" x14ac:dyDescent="0.2">
      <c r="A664" s="217"/>
      <c r="B664" s="217"/>
      <c r="C664" s="217"/>
      <c r="D664" s="217"/>
      <c r="E664" s="217"/>
      <c r="F664" s="217"/>
      <c r="G664" s="217"/>
      <c r="H664" s="217"/>
      <c r="I664" s="234"/>
      <c r="J664" s="234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</row>
    <row r="665" spans="1:20" ht="12.75" customHeight="1" x14ac:dyDescent="0.2">
      <c r="A665" s="217"/>
      <c r="B665" s="217"/>
      <c r="C665" s="217"/>
      <c r="D665" s="217"/>
      <c r="E665" s="217"/>
      <c r="F665" s="217"/>
      <c r="G665" s="217"/>
      <c r="H665" s="217"/>
      <c r="I665" s="234"/>
      <c r="J665" s="234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</row>
    <row r="666" spans="1:20" ht="12.75" customHeight="1" x14ac:dyDescent="0.2">
      <c r="A666" s="217"/>
      <c r="B666" s="217"/>
      <c r="C666" s="217"/>
      <c r="D666" s="217"/>
      <c r="E666" s="217"/>
      <c r="F666" s="217"/>
      <c r="G666" s="217"/>
      <c r="H666" s="217"/>
      <c r="I666" s="234"/>
      <c r="J666" s="234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</row>
    <row r="667" spans="1:20" ht="12.75" customHeight="1" x14ac:dyDescent="0.2">
      <c r="A667" s="217"/>
      <c r="B667" s="217"/>
      <c r="C667" s="217"/>
      <c r="D667" s="217"/>
      <c r="E667" s="217"/>
      <c r="F667" s="217"/>
      <c r="G667" s="217"/>
      <c r="H667" s="217"/>
      <c r="I667" s="234"/>
      <c r="J667" s="234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</row>
    <row r="668" spans="1:20" ht="12.75" customHeight="1" x14ac:dyDescent="0.2">
      <c r="A668" s="217"/>
      <c r="B668" s="217"/>
      <c r="C668" s="217"/>
      <c r="D668" s="217"/>
      <c r="E668" s="217"/>
      <c r="F668" s="217"/>
      <c r="G668" s="217"/>
      <c r="H668" s="217"/>
      <c r="I668" s="234"/>
      <c r="J668" s="234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</row>
    <row r="669" spans="1:20" ht="12.75" customHeight="1" x14ac:dyDescent="0.2">
      <c r="A669" s="217"/>
      <c r="B669" s="217"/>
      <c r="C669" s="217"/>
      <c r="D669" s="217"/>
      <c r="E669" s="217"/>
      <c r="F669" s="217"/>
      <c r="G669" s="217"/>
      <c r="H669" s="217"/>
      <c r="I669" s="234"/>
      <c r="J669" s="234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</row>
    <row r="670" spans="1:20" ht="12.75" customHeight="1" x14ac:dyDescent="0.2">
      <c r="A670" s="217"/>
      <c r="B670" s="217"/>
      <c r="C670" s="217"/>
      <c r="D670" s="217"/>
      <c r="E670" s="217"/>
      <c r="F670" s="217"/>
      <c r="G670" s="217"/>
      <c r="H670" s="217"/>
      <c r="I670" s="234"/>
      <c r="J670" s="234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</row>
    <row r="671" spans="1:20" ht="12.75" customHeight="1" x14ac:dyDescent="0.2">
      <c r="A671" s="217"/>
      <c r="B671" s="217"/>
      <c r="C671" s="217"/>
      <c r="D671" s="217"/>
      <c r="E671" s="217"/>
      <c r="F671" s="217"/>
      <c r="G671" s="217"/>
      <c r="H671" s="217"/>
      <c r="I671" s="234"/>
      <c r="J671" s="234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</row>
    <row r="672" spans="1:20" ht="12.75" customHeight="1" x14ac:dyDescent="0.2">
      <c r="A672" s="217"/>
      <c r="B672" s="217"/>
      <c r="C672" s="217"/>
      <c r="D672" s="217"/>
      <c r="E672" s="217"/>
      <c r="F672" s="217"/>
      <c r="G672" s="217"/>
      <c r="H672" s="217"/>
      <c r="I672" s="234"/>
      <c r="J672" s="234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</row>
    <row r="673" spans="1:20" ht="12.75" customHeight="1" x14ac:dyDescent="0.2">
      <c r="A673" s="217"/>
      <c r="B673" s="217"/>
      <c r="C673" s="217"/>
      <c r="D673" s="217"/>
      <c r="E673" s="217"/>
      <c r="F673" s="217"/>
      <c r="G673" s="217"/>
      <c r="H673" s="217"/>
      <c r="I673" s="234"/>
      <c r="J673" s="234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</row>
    <row r="674" spans="1:20" ht="12.75" customHeight="1" x14ac:dyDescent="0.2">
      <c r="A674" s="217"/>
      <c r="B674" s="217"/>
      <c r="C674" s="217"/>
      <c r="D674" s="217"/>
      <c r="E674" s="217"/>
      <c r="F674" s="217"/>
      <c r="G674" s="217"/>
      <c r="H674" s="217"/>
      <c r="I674" s="234"/>
      <c r="J674" s="234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</row>
    <row r="675" spans="1:20" ht="12.75" customHeight="1" x14ac:dyDescent="0.2">
      <c r="A675" s="217"/>
      <c r="B675" s="217"/>
      <c r="C675" s="217"/>
      <c r="D675" s="217"/>
      <c r="E675" s="217"/>
      <c r="F675" s="217"/>
      <c r="G675" s="217"/>
      <c r="H675" s="217"/>
      <c r="I675" s="234"/>
      <c r="J675" s="234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</row>
    <row r="676" spans="1:20" ht="12.75" customHeight="1" x14ac:dyDescent="0.2">
      <c r="A676" s="217"/>
      <c r="B676" s="217"/>
      <c r="C676" s="217"/>
      <c r="D676" s="217"/>
      <c r="E676" s="217"/>
      <c r="F676" s="217"/>
      <c r="G676" s="217"/>
      <c r="H676" s="217"/>
      <c r="I676" s="234"/>
      <c r="J676" s="234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</row>
    <row r="677" spans="1:20" ht="12.75" customHeight="1" x14ac:dyDescent="0.2">
      <c r="A677" s="217"/>
      <c r="B677" s="217"/>
      <c r="C677" s="217"/>
      <c r="D677" s="217"/>
      <c r="E677" s="217"/>
      <c r="F677" s="217"/>
      <c r="G677" s="217"/>
      <c r="H677" s="217"/>
      <c r="I677" s="234"/>
      <c r="J677" s="234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</row>
    <row r="678" spans="1:20" ht="12.75" customHeight="1" x14ac:dyDescent="0.2">
      <c r="A678" s="217"/>
      <c r="B678" s="217"/>
      <c r="C678" s="217"/>
      <c r="D678" s="217"/>
      <c r="E678" s="217"/>
      <c r="F678" s="217"/>
      <c r="G678" s="217"/>
      <c r="H678" s="217"/>
      <c r="I678" s="234"/>
      <c r="J678" s="234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</row>
    <row r="679" spans="1:20" ht="12.75" customHeight="1" x14ac:dyDescent="0.2">
      <c r="A679" s="217"/>
      <c r="B679" s="217"/>
      <c r="C679" s="217"/>
      <c r="D679" s="217"/>
      <c r="E679" s="217"/>
      <c r="F679" s="217"/>
      <c r="G679" s="217"/>
      <c r="H679" s="217"/>
      <c r="I679" s="234"/>
      <c r="J679" s="234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</row>
    <row r="680" spans="1:20" ht="12.75" customHeight="1" x14ac:dyDescent="0.2">
      <c r="A680" s="217"/>
      <c r="B680" s="217"/>
      <c r="C680" s="217"/>
      <c r="D680" s="217"/>
      <c r="E680" s="217"/>
      <c r="F680" s="217"/>
      <c r="G680" s="217"/>
      <c r="H680" s="217"/>
      <c r="I680" s="234"/>
      <c r="J680" s="234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</row>
    <row r="681" spans="1:20" ht="12.75" customHeight="1" x14ac:dyDescent="0.2">
      <c r="A681" s="217"/>
      <c r="B681" s="217"/>
      <c r="C681" s="217"/>
      <c r="D681" s="217"/>
      <c r="E681" s="217"/>
      <c r="F681" s="217"/>
      <c r="G681" s="217"/>
      <c r="H681" s="217"/>
      <c r="I681" s="234"/>
      <c r="J681" s="234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</row>
    <row r="682" spans="1:20" ht="12.75" customHeight="1" x14ac:dyDescent="0.2">
      <c r="A682" s="217"/>
      <c r="B682" s="217"/>
      <c r="C682" s="217"/>
      <c r="D682" s="217"/>
      <c r="E682" s="217"/>
      <c r="F682" s="217"/>
      <c r="G682" s="217"/>
      <c r="H682" s="217"/>
      <c r="I682" s="234"/>
      <c r="J682" s="234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</row>
    <row r="683" spans="1:20" ht="12.75" customHeight="1" x14ac:dyDescent="0.2">
      <c r="A683" s="217"/>
      <c r="B683" s="217"/>
      <c r="C683" s="217"/>
      <c r="D683" s="217"/>
      <c r="E683" s="217"/>
      <c r="F683" s="217"/>
      <c r="G683" s="217"/>
      <c r="H683" s="217"/>
      <c r="I683" s="234"/>
      <c r="J683" s="234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</row>
    <row r="684" spans="1:20" ht="12.75" customHeight="1" x14ac:dyDescent="0.2">
      <c r="A684" s="217"/>
      <c r="B684" s="217"/>
      <c r="C684" s="217"/>
      <c r="D684" s="217"/>
      <c r="E684" s="217"/>
      <c r="F684" s="217"/>
      <c r="G684" s="217"/>
      <c r="H684" s="217"/>
      <c r="I684" s="234"/>
      <c r="J684" s="234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</row>
    <row r="685" spans="1:20" ht="12.75" customHeight="1" x14ac:dyDescent="0.2">
      <c r="A685" s="217"/>
      <c r="B685" s="217"/>
      <c r="C685" s="217"/>
      <c r="D685" s="217"/>
      <c r="E685" s="217"/>
      <c r="F685" s="217"/>
      <c r="G685" s="217"/>
      <c r="H685" s="217"/>
      <c r="I685" s="234"/>
      <c r="J685" s="234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</row>
    <row r="686" spans="1:20" ht="12.75" customHeight="1" x14ac:dyDescent="0.2">
      <c r="A686" s="217"/>
      <c r="B686" s="217"/>
      <c r="C686" s="217"/>
      <c r="D686" s="217"/>
      <c r="E686" s="217"/>
      <c r="F686" s="217"/>
      <c r="G686" s="217"/>
      <c r="H686" s="217"/>
      <c r="I686" s="234"/>
      <c r="J686" s="234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</row>
    <row r="687" spans="1:20" ht="12.75" customHeight="1" x14ac:dyDescent="0.2">
      <c r="A687" s="217"/>
      <c r="B687" s="217"/>
      <c r="C687" s="217"/>
      <c r="D687" s="217"/>
      <c r="E687" s="217"/>
      <c r="F687" s="217"/>
      <c r="G687" s="217"/>
      <c r="H687" s="217"/>
      <c r="I687" s="234"/>
      <c r="J687" s="234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</row>
    <row r="688" spans="1:20" ht="12.75" customHeight="1" x14ac:dyDescent="0.2">
      <c r="A688" s="217"/>
      <c r="B688" s="217"/>
      <c r="C688" s="217"/>
      <c r="D688" s="217"/>
      <c r="E688" s="217"/>
      <c r="F688" s="217"/>
      <c r="G688" s="217"/>
      <c r="H688" s="217"/>
      <c r="I688" s="234"/>
      <c r="J688" s="234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</row>
    <row r="689" spans="1:20" ht="12.75" customHeight="1" x14ac:dyDescent="0.2">
      <c r="A689" s="217"/>
      <c r="B689" s="217"/>
      <c r="C689" s="217"/>
      <c r="D689" s="217"/>
      <c r="E689" s="217"/>
      <c r="F689" s="217"/>
      <c r="G689" s="217"/>
      <c r="H689" s="217"/>
      <c r="I689" s="234"/>
      <c r="J689" s="234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</row>
    <row r="690" spans="1:20" ht="12.75" customHeight="1" x14ac:dyDescent="0.2">
      <c r="A690" s="217"/>
      <c r="B690" s="217"/>
      <c r="C690" s="217"/>
      <c r="D690" s="217"/>
      <c r="E690" s="217"/>
      <c r="F690" s="217"/>
      <c r="G690" s="217"/>
      <c r="H690" s="217"/>
      <c r="I690" s="234"/>
      <c r="J690" s="234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</row>
    <row r="691" spans="1:20" ht="12.75" customHeight="1" x14ac:dyDescent="0.2">
      <c r="A691" s="217"/>
      <c r="B691" s="217"/>
      <c r="C691" s="217"/>
      <c r="D691" s="217"/>
      <c r="E691" s="217"/>
      <c r="F691" s="217"/>
      <c r="G691" s="217"/>
      <c r="H691" s="217"/>
      <c r="I691" s="234"/>
      <c r="J691" s="234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</row>
    <row r="692" spans="1:20" ht="12.75" customHeight="1" x14ac:dyDescent="0.2">
      <c r="A692" s="217"/>
      <c r="B692" s="217"/>
      <c r="C692" s="217"/>
      <c r="D692" s="217"/>
      <c r="E692" s="217"/>
      <c r="F692" s="217"/>
      <c r="G692" s="217"/>
      <c r="H692" s="217"/>
      <c r="I692" s="234"/>
      <c r="J692" s="234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</row>
    <row r="693" spans="1:20" ht="12.75" customHeight="1" x14ac:dyDescent="0.2">
      <c r="A693" s="217"/>
      <c r="B693" s="217"/>
      <c r="C693" s="217"/>
      <c r="D693" s="217"/>
      <c r="E693" s="217"/>
      <c r="F693" s="217"/>
      <c r="G693" s="217"/>
      <c r="H693" s="217"/>
      <c r="I693" s="234"/>
      <c r="J693" s="234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</row>
    <row r="694" spans="1:20" ht="12.75" customHeight="1" x14ac:dyDescent="0.2">
      <c r="A694" s="217"/>
      <c r="B694" s="217"/>
      <c r="C694" s="217"/>
      <c r="D694" s="217"/>
      <c r="E694" s="217"/>
      <c r="F694" s="217"/>
      <c r="G694" s="217"/>
      <c r="H694" s="217"/>
      <c r="I694" s="234"/>
      <c r="J694" s="234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</row>
    <row r="695" spans="1:20" ht="12.75" customHeight="1" x14ac:dyDescent="0.2">
      <c r="A695" s="217"/>
      <c r="B695" s="217"/>
      <c r="C695" s="217"/>
      <c r="D695" s="217"/>
      <c r="E695" s="217"/>
      <c r="F695" s="217"/>
      <c r="G695" s="217"/>
      <c r="H695" s="217"/>
      <c r="I695" s="234"/>
      <c r="J695" s="234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</row>
    <row r="696" spans="1:20" ht="12.75" customHeight="1" x14ac:dyDescent="0.2">
      <c r="A696" s="217"/>
      <c r="B696" s="217"/>
      <c r="C696" s="217"/>
      <c r="D696" s="217"/>
      <c r="E696" s="217"/>
      <c r="F696" s="217"/>
      <c r="G696" s="217"/>
      <c r="H696" s="217"/>
      <c r="I696" s="234"/>
      <c r="J696" s="234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</row>
    <row r="697" spans="1:20" ht="12.75" customHeight="1" x14ac:dyDescent="0.2">
      <c r="A697" s="217"/>
      <c r="B697" s="217"/>
      <c r="C697" s="217"/>
      <c r="D697" s="217"/>
      <c r="E697" s="217"/>
      <c r="F697" s="217"/>
      <c r="G697" s="217"/>
      <c r="H697" s="217"/>
      <c r="I697" s="234"/>
      <c r="J697" s="234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</row>
    <row r="698" spans="1:20" ht="12.75" customHeight="1" x14ac:dyDescent="0.2">
      <c r="A698" s="217"/>
      <c r="B698" s="217"/>
      <c r="C698" s="217"/>
      <c r="D698" s="217"/>
      <c r="E698" s="217"/>
      <c r="F698" s="217"/>
      <c r="G698" s="217"/>
      <c r="H698" s="217"/>
      <c r="I698" s="234"/>
      <c r="J698" s="234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</row>
    <row r="699" spans="1:20" ht="12.75" customHeight="1" x14ac:dyDescent="0.2">
      <c r="A699" s="217"/>
      <c r="B699" s="217"/>
      <c r="C699" s="217"/>
      <c r="D699" s="217"/>
      <c r="E699" s="217"/>
      <c r="F699" s="217"/>
      <c r="G699" s="217"/>
      <c r="H699" s="217"/>
      <c r="I699" s="234"/>
      <c r="J699" s="234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</row>
    <row r="700" spans="1:20" ht="12.75" customHeight="1" x14ac:dyDescent="0.2">
      <c r="A700" s="217"/>
      <c r="B700" s="217"/>
      <c r="C700" s="217"/>
      <c r="D700" s="217"/>
      <c r="E700" s="217"/>
      <c r="F700" s="217"/>
      <c r="G700" s="217"/>
      <c r="H700" s="217"/>
      <c r="I700" s="234"/>
      <c r="J700" s="234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</row>
    <row r="701" spans="1:20" ht="12.75" customHeight="1" x14ac:dyDescent="0.2">
      <c r="A701" s="217"/>
      <c r="B701" s="217"/>
      <c r="C701" s="217"/>
      <c r="D701" s="217"/>
      <c r="E701" s="217"/>
      <c r="F701" s="217"/>
      <c r="G701" s="217"/>
      <c r="H701" s="217"/>
      <c r="I701" s="234"/>
      <c r="J701" s="234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</row>
    <row r="702" spans="1:20" ht="12.75" customHeight="1" x14ac:dyDescent="0.2">
      <c r="A702" s="217"/>
      <c r="B702" s="217"/>
      <c r="C702" s="217"/>
      <c r="D702" s="217"/>
      <c r="E702" s="217"/>
      <c r="F702" s="217"/>
      <c r="G702" s="217"/>
      <c r="H702" s="217"/>
      <c r="I702" s="234"/>
      <c r="J702" s="234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</row>
    <row r="703" spans="1:20" ht="12.75" customHeight="1" x14ac:dyDescent="0.2">
      <c r="A703" s="217"/>
      <c r="B703" s="217"/>
      <c r="C703" s="217"/>
      <c r="D703" s="217"/>
      <c r="E703" s="217"/>
      <c r="F703" s="217"/>
      <c r="G703" s="217"/>
      <c r="H703" s="217"/>
      <c r="I703" s="234"/>
      <c r="J703" s="234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</row>
    <row r="704" spans="1:20" ht="12.75" customHeight="1" x14ac:dyDescent="0.2">
      <c r="A704" s="217"/>
      <c r="B704" s="217"/>
      <c r="C704" s="217"/>
      <c r="D704" s="217"/>
      <c r="E704" s="217"/>
      <c r="F704" s="217"/>
      <c r="G704" s="217"/>
      <c r="H704" s="217"/>
      <c r="I704" s="234"/>
      <c r="J704" s="234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</row>
    <row r="705" spans="1:20" ht="12.75" customHeight="1" x14ac:dyDescent="0.2">
      <c r="A705" s="217"/>
      <c r="B705" s="217"/>
      <c r="C705" s="217"/>
      <c r="D705" s="217"/>
      <c r="E705" s="217"/>
      <c r="F705" s="217"/>
      <c r="G705" s="217"/>
      <c r="H705" s="217"/>
      <c r="I705" s="234"/>
      <c r="J705" s="234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</row>
    <row r="706" spans="1:20" ht="12.75" customHeight="1" x14ac:dyDescent="0.2">
      <c r="A706" s="217"/>
      <c r="B706" s="217"/>
      <c r="C706" s="217"/>
      <c r="D706" s="217"/>
      <c r="E706" s="217"/>
      <c r="F706" s="217"/>
      <c r="G706" s="217"/>
      <c r="H706" s="217"/>
      <c r="I706" s="234"/>
      <c r="J706" s="234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</row>
    <row r="707" spans="1:20" ht="12.75" customHeight="1" x14ac:dyDescent="0.2">
      <c r="A707" s="217"/>
      <c r="B707" s="217"/>
      <c r="C707" s="217"/>
      <c r="D707" s="217"/>
      <c r="E707" s="217"/>
      <c r="F707" s="217"/>
      <c r="G707" s="217"/>
      <c r="H707" s="217"/>
      <c r="I707" s="234"/>
      <c r="J707" s="234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</row>
    <row r="708" spans="1:20" ht="12.75" customHeight="1" x14ac:dyDescent="0.2">
      <c r="A708" s="217"/>
      <c r="B708" s="217"/>
      <c r="C708" s="217"/>
      <c r="D708" s="217"/>
      <c r="E708" s="217"/>
      <c r="F708" s="217"/>
      <c r="G708" s="217"/>
      <c r="H708" s="217"/>
      <c r="I708" s="234"/>
      <c r="J708" s="234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</row>
    <row r="709" spans="1:20" ht="12.75" customHeight="1" x14ac:dyDescent="0.2">
      <c r="A709" s="217"/>
      <c r="B709" s="217"/>
      <c r="C709" s="217"/>
      <c r="D709" s="217"/>
      <c r="E709" s="217"/>
      <c r="F709" s="217"/>
      <c r="G709" s="217"/>
      <c r="H709" s="217"/>
      <c r="I709" s="234"/>
      <c r="J709" s="234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</row>
    <row r="710" spans="1:20" ht="12.75" customHeight="1" x14ac:dyDescent="0.2">
      <c r="A710" s="217"/>
      <c r="B710" s="217"/>
      <c r="C710" s="217"/>
      <c r="D710" s="217"/>
      <c r="E710" s="217"/>
      <c r="F710" s="217"/>
      <c r="G710" s="217"/>
      <c r="H710" s="217"/>
      <c r="I710" s="234"/>
      <c r="J710" s="234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</row>
    <row r="711" spans="1:20" ht="12.75" customHeight="1" x14ac:dyDescent="0.2">
      <c r="A711" s="217"/>
      <c r="B711" s="217"/>
      <c r="C711" s="217"/>
      <c r="D711" s="217"/>
      <c r="E711" s="217"/>
      <c r="F711" s="217"/>
      <c r="G711" s="217"/>
      <c r="H711" s="217"/>
      <c r="I711" s="234"/>
      <c r="J711" s="234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</row>
    <row r="712" spans="1:20" ht="12.75" customHeight="1" x14ac:dyDescent="0.2">
      <c r="A712" s="217"/>
      <c r="B712" s="217"/>
      <c r="C712" s="217"/>
      <c r="D712" s="217"/>
      <c r="E712" s="217"/>
      <c r="F712" s="217"/>
      <c r="G712" s="217"/>
      <c r="H712" s="217"/>
      <c r="I712" s="234"/>
      <c r="J712" s="234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</row>
    <row r="713" spans="1:20" ht="12.75" customHeight="1" x14ac:dyDescent="0.2">
      <c r="A713" s="217"/>
      <c r="B713" s="217"/>
      <c r="C713" s="217"/>
      <c r="D713" s="217"/>
      <c r="E713" s="217"/>
      <c r="F713" s="217"/>
      <c r="G713" s="217"/>
      <c r="H713" s="217"/>
      <c r="I713" s="234"/>
      <c r="J713" s="234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</row>
    <row r="714" spans="1:20" ht="12.75" customHeight="1" x14ac:dyDescent="0.2">
      <c r="A714" s="217"/>
      <c r="B714" s="217"/>
      <c r="C714" s="217"/>
      <c r="D714" s="217"/>
      <c r="E714" s="217"/>
      <c r="F714" s="217"/>
      <c r="G714" s="217"/>
      <c r="H714" s="217"/>
      <c r="I714" s="234"/>
      <c r="J714" s="234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</row>
    <row r="715" spans="1:20" ht="12.75" customHeight="1" x14ac:dyDescent="0.2">
      <c r="A715" s="217"/>
      <c r="B715" s="217"/>
      <c r="C715" s="217"/>
      <c r="D715" s="217"/>
      <c r="E715" s="217"/>
      <c r="F715" s="217"/>
      <c r="G715" s="217"/>
      <c r="H715" s="217"/>
      <c r="I715" s="234"/>
      <c r="J715" s="234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</row>
    <row r="716" spans="1:20" ht="12.75" customHeight="1" x14ac:dyDescent="0.2">
      <c r="A716" s="217"/>
      <c r="B716" s="217"/>
      <c r="C716" s="217"/>
      <c r="D716" s="217"/>
      <c r="E716" s="217"/>
      <c r="F716" s="217"/>
      <c r="G716" s="217"/>
      <c r="H716" s="217"/>
      <c r="I716" s="234"/>
      <c r="J716" s="234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</row>
    <row r="717" spans="1:20" ht="12.75" customHeight="1" x14ac:dyDescent="0.2">
      <c r="A717" s="217"/>
      <c r="B717" s="217"/>
      <c r="C717" s="217"/>
      <c r="D717" s="217"/>
      <c r="E717" s="217"/>
      <c r="F717" s="217"/>
      <c r="G717" s="217"/>
      <c r="H717" s="217"/>
      <c r="I717" s="234"/>
      <c r="J717" s="234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</row>
    <row r="718" spans="1:20" ht="12.75" customHeight="1" x14ac:dyDescent="0.2">
      <c r="A718" s="217"/>
      <c r="B718" s="217"/>
      <c r="C718" s="217"/>
      <c r="D718" s="217"/>
      <c r="E718" s="217"/>
      <c r="F718" s="217"/>
      <c r="G718" s="217"/>
      <c r="H718" s="217"/>
      <c r="I718" s="234"/>
      <c r="J718" s="234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</row>
    <row r="719" spans="1:20" ht="12.75" customHeight="1" x14ac:dyDescent="0.2">
      <c r="A719" s="217"/>
      <c r="B719" s="217"/>
      <c r="C719" s="217"/>
      <c r="D719" s="217"/>
      <c r="E719" s="217"/>
      <c r="F719" s="217"/>
      <c r="G719" s="217"/>
      <c r="H719" s="217"/>
      <c r="I719" s="234"/>
      <c r="J719" s="234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</row>
    <row r="720" spans="1:20" ht="12.75" customHeight="1" x14ac:dyDescent="0.2">
      <c r="A720" s="217"/>
      <c r="B720" s="217"/>
      <c r="C720" s="217"/>
      <c r="D720" s="217"/>
      <c r="E720" s="217"/>
      <c r="F720" s="217"/>
      <c r="G720" s="217"/>
      <c r="H720" s="217"/>
      <c r="I720" s="234"/>
      <c r="J720" s="234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</row>
    <row r="721" spans="1:20" ht="12.75" customHeight="1" x14ac:dyDescent="0.2">
      <c r="A721" s="217"/>
      <c r="B721" s="217"/>
      <c r="C721" s="217"/>
      <c r="D721" s="217"/>
      <c r="E721" s="217"/>
      <c r="F721" s="217"/>
      <c r="G721" s="217"/>
      <c r="H721" s="217"/>
      <c r="I721" s="234"/>
      <c r="J721" s="234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</row>
    <row r="722" spans="1:20" ht="12.75" customHeight="1" x14ac:dyDescent="0.2">
      <c r="A722" s="217"/>
      <c r="B722" s="217"/>
      <c r="C722" s="217"/>
      <c r="D722" s="217"/>
      <c r="E722" s="217"/>
      <c r="F722" s="217"/>
      <c r="G722" s="217"/>
      <c r="H722" s="217"/>
      <c r="I722" s="234"/>
      <c r="J722" s="234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</row>
    <row r="723" spans="1:20" ht="12.75" customHeight="1" x14ac:dyDescent="0.2">
      <c r="A723" s="217"/>
      <c r="B723" s="217"/>
      <c r="C723" s="217"/>
      <c r="D723" s="217"/>
      <c r="E723" s="217"/>
      <c r="F723" s="217"/>
      <c r="G723" s="217"/>
      <c r="H723" s="217"/>
      <c r="I723" s="234"/>
      <c r="J723" s="234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</row>
    <row r="724" spans="1:20" ht="12.75" customHeight="1" x14ac:dyDescent="0.2">
      <c r="A724" s="217"/>
      <c r="B724" s="217"/>
      <c r="C724" s="217"/>
      <c r="D724" s="217"/>
      <c r="E724" s="217"/>
      <c r="F724" s="217"/>
      <c r="G724" s="217"/>
      <c r="H724" s="217"/>
      <c r="I724" s="234"/>
      <c r="J724" s="234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</row>
    <row r="725" spans="1:20" ht="12.75" customHeight="1" x14ac:dyDescent="0.2">
      <c r="A725" s="217"/>
      <c r="B725" s="217"/>
      <c r="C725" s="217"/>
      <c r="D725" s="217"/>
      <c r="E725" s="217"/>
      <c r="F725" s="217"/>
      <c r="G725" s="217"/>
      <c r="H725" s="217"/>
      <c r="I725" s="234"/>
      <c r="J725" s="234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</row>
    <row r="726" spans="1:20" ht="12.75" customHeight="1" x14ac:dyDescent="0.2">
      <c r="A726" s="217"/>
      <c r="B726" s="217"/>
      <c r="C726" s="217"/>
      <c r="D726" s="217"/>
      <c r="E726" s="217"/>
      <c r="F726" s="217"/>
      <c r="G726" s="217"/>
      <c r="H726" s="217"/>
      <c r="I726" s="234"/>
      <c r="J726" s="234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</row>
    <row r="727" spans="1:20" ht="12.75" customHeight="1" x14ac:dyDescent="0.2">
      <c r="A727" s="217"/>
      <c r="B727" s="217"/>
      <c r="C727" s="217"/>
      <c r="D727" s="217"/>
      <c r="E727" s="217"/>
      <c r="F727" s="217"/>
      <c r="G727" s="217"/>
      <c r="H727" s="217"/>
      <c r="I727" s="234"/>
      <c r="J727" s="234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</row>
    <row r="728" spans="1:20" ht="12.75" customHeight="1" x14ac:dyDescent="0.2">
      <c r="A728" s="217"/>
      <c r="B728" s="217"/>
      <c r="C728" s="217"/>
      <c r="D728" s="217"/>
      <c r="E728" s="217"/>
      <c r="F728" s="217"/>
      <c r="G728" s="217"/>
      <c r="H728" s="217"/>
      <c r="I728" s="234"/>
      <c r="J728" s="234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</row>
    <row r="729" spans="1:20" ht="12.75" customHeight="1" x14ac:dyDescent="0.2">
      <c r="A729" s="217"/>
      <c r="B729" s="217"/>
      <c r="C729" s="217"/>
      <c r="D729" s="217"/>
      <c r="E729" s="217"/>
      <c r="F729" s="217"/>
      <c r="G729" s="217"/>
      <c r="H729" s="217"/>
      <c r="I729" s="234"/>
      <c r="J729" s="234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</row>
    <row r="730" spans="1:20" ht="12.75" customHeight="1" x14ac:dyDescent="0.2">
      <c r="A730" s="217"/>
      <c r="B730" s="217"/>
      <c r="C730" s="217"/>
      <c r="D730" s="217"/>
      <c r="E730" s="217"/>
      <c r="F730" s="217"/>
      <c r="G730" s="217"/>
      <c r="H730" s="217"/>
      <c r="I730" s="234"/>
      <c r="J730" s="234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</row>
    <row r="731" spans="1:20" ht="12.75" customHeight="1" x14ac:dyDescent="0.2">
      <c r="A731" s="217"/>
      <c r="B731" s="217"/>
      <c r="C731" s="217"/>
      <c r="D731" s="217"/>
      <c r="E731" s="217"/>
      <c r="F731" s="217"/>
      <c r="G731" s="217"/>
      <c r="H731" s="217"/>
      <c r="I731" s="234"/>
      <c r="J731" s="234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</row>
    <row r="732" spans="1:20" ht="12.75" customHeight="1" x14ac:dyDescent="0.2">
      <c r="A732" s="217"/>
      <c r="B732" s="217"/>
      <c r="C732" s="217"/>
      <c r="D732" s="217"/>
      <c r="E732" s="217"/>
      <c r="F732" s="217"/>
      <c r="G732" s="217"/>
      <c r="H732" s="217"/>
      <c r="I732" s="234"/>
      <c r="J732" s="234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</row>
    <row r="733" spans="1:20" ht="12.75" customHeight="1" x14ac:dyDescent="0.2">
      <c r="A733" s="217"/>
      <c r="B733" s="217"/>
      <c r="C733" s="217"/>
      <c r="D733" s="217"/>
      <c r="E733" s="217"/>
      <c r="F733" s="217"/>
      <c r="G733" s="217"/>
      <c r="H733" s="217"/>
      <c r="I733" s="234"/>
      <c r="J733" s="234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</row>
    <row r="734" spans="1:20" ht="12.75" customHeight="1" x14ac:dyDescent="0.2">
      <c r="A734" s="217"/>
      <c r="B734" s="217"/>
      <c r="C734" s="217"/>
      <c r="D734" s="217"/>
      <c r="E734" s="217"/>
      <c r="F734" s="217"/>
      <c r="G734" s="217"/>
      <c r="H734" s="217"/>
      <c r="I734" s="234"/>
      <c r="J734" s="234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</row>
    <row r="735" spans="1:20" ht="12.75" customHeight="1" x14ac:dyDescent="0.2">
      <c r="A735" s="217"/>
      <c r="B735" s="217"/>
      <c r="C735" s="217"/>
      <c r="D735" s="217"/>
      <c r="E735" s="217"/>
      <c r="F735" s="217"/>
      <c r="G735" s="217"/>
      <c r="H735" s="217"/>
      <c r="I735" s="234"/>
      <c r="J735" s="234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</row>
    <row r="736" spans="1:20" ht="12.75" customHeight="1" x14ac:dyDescent="0.2">
      <c r="A736" s="217"/>
      <c r="B736" s="217"/>
      <c r="C736" s="217"/>
      <c r="D736" s="217"/>
      <c r="E736" s="217"/>
      <c r="F736" s="217"/>
      <c r="G736" s="217"/>
      <c r="H736" s="217"/>
      <c r="I736" s="234"/>
      <c r="J736" s="234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</row>
    <row r="737" spans="1:20" ht="12.75" customHeight="1" x14ac:dyDescent="0.2">
      <c r="A737" s="217"/>
      <c r="B737" s="217"/>
      <c r="C737" s="217"/>
      <c r="D737" s="217"/>
      <c r="E737" s="217"/>
      <c r="F737" s="217"/>
      <c r="G737" s="217"/>
      <c r="H737" s="217"/>
      <c r="I737" s="234"/>
      <c r="J737" s="234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</row>
    <row r="738" spans="1:20" ht="12.75" customHeight="1" x14ac:dyDescent="0.2">
      <c r="A738" s="217"/>
      <c r="B738" s="217"/>
      <c r="C738" s="217"/>
      <c r="D738" s="217"/>
      <c r="E738" s="217"/>
      <c r="F738" s="217"/>
      <c r="G738" s="217"/>
      <c r="H738" s="217"/>
      <c r="I738" s="234"/>
      <c r="J738" s="234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</row>
    <row r="739" spans="1:20" ht="12.75" customHeight="1" x14ac:dyDescent="0.2">
      <c r="A739" s="217"/>
      <c r="B739" s="217"/>
      <c r="C739" s="217"/>
      <c r="D739" s="217"/>
      <c r="E739" s="217"/>
      <c r="F739" s="217"/>
      <c r="G739" s="217"/>
      <c r="H739" s="217"/>
      <c r="I739" s="234"/>
      <c r="J739" s="234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</row>
    <row r="740" spans="1:20" ht="12.75" customHeight="1" x14ac:dyDescent="0.2">
      <c r="A740" s="217"/>
      <c r="B740" s="217"/>
      <c r="C740" s="217"/>
      <c r="D740" s="217"/>
      <c r="E740" s="217"/>
      <c r="F740" s="217"/>
      <c r="G740" s="217"/>
      <c r="H740" s="217"/>
      <c r="I740" s="234"/>
      <c r="J740" s="234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</row>
    <row r="741" spans="1:20" ht="12.75" customHeight="1" x14ac:dyDescent="0.2">
      <c r="A741" s="217"/>
      <c r="B741" s="217"/>
      <c r="C741" s="217"/>
      <c r="D741" s="217"/>
      <c r="E741" s="217"/>
      <c r="F741" s="217"/>
      <c r="G741" s="217"/>
      <c r="H741" s="217"/>
      <c r="I741" s="234"/>
      <c r="J741" s="234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</row>
    <row r="742" spans="1:20" ht="12.75" customHeight="1" x14ac:dyDescent="0.2">
      <c r="A742" s="217"/>
      <c r="B742" s="217"/>
      <c r="C742" s="217"/>
      <c r="D742" s="217"/>
      <c r="E742" s="217"/>
      <c r="F742" s="217"/>
      <c r="G742" s="217"/>
      <c r="H742" s="217"/>
      <c r="I742" s="234"/>
      <c r="J742" s="234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</row>
    <row r="743" spans="1:20" ht="12.75" customHeight="1" x14ac:dyDescent="0.2">
      <c r="A743" s="217"/>
      <c r="B743" s="217"/>
      <c r="C743" s="217"/>
      <c r="D743" s="217"/>
      <c r="E743" s="217"/>
      <c r="F743" s="217"/>
      <c r="G743" s="217"/>
      <c r="H743" s="217"/>
      <c r="I743" s="234"/>
      <c r="J743" s="234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</row>
    <row r="744" spans="1:20" ht="12.75" customHeight="1" x14ac:dyDescent="0.2">
      <c r="A744" s="217"/>
      <c r="B744" s="217"/>
      <c r="C744" s="217"/>
      <c r="D744" s="217"/>
      <c r="E744" s="217"/>
      <c r="F744" s="217"/>
      <c r="G744" s="217"/>
      <c r="H744" s="217"/>
      <c r="I744" s="234"/>
      <c r="J744" s="234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</row>
    <row r="745" spans="1:20" ht="12.75" customHeight="1" x14ac:dyDescent="0.2">
      <c r="A745" s="217"/>
      <c r="B745" s="217"/>
      <c r="C745" s="217"/>
      <c r="D745" s="217"/>
      <c r="E745" s="217"/>
      <c r="F745" s="217"/>
      <c r="G745" s="217"/>
      <c r="H745" s="217"/>
      <c r="I745" s="234"/>
      <c r="J745" s="234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</row>
    <row r="746" spans="1:20" ht="12.75" customHeight="1" x14ac:dyDescent="0.2">
      <c r="A746" s="217"/>
      <c r="B746" s="217"/>
      <c r="C746" s="217"/>
      <c r="D746" s="217"/>
      <c r="E746" s="217"/>
      <c r="F746" s="217"/>
      <c r="G746" s="217"/>
      <c r="H746" s="217"/>
      <c r="I746" s="234"/>
      <c r="J746" s="234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</row>
    <row r="747" spans="1:20" ht="12.75" customHeight="1" x14ac:dyDescent="0.2">
      <c r="A747" s="217"/>
      <c r="B747" s="217"/>
      <c r="C747" s="217"/>
      <c r="D747" s="217"/>
      <c r="E747" s="217"/>
      <c r="F747" s="217"/>
      <c r="G747" s="217"/>
      <c r="H747" s="217"/>
      <c r="I747" s="234"/>
      <c r="J747" s="234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</row>
    <row r="748" spans="1:20" ht="12.75" customHeight="1" x14ac:dyDescent="0.2">
      <c r="A748" s="217"/>
      <c r="B748" s="217"/>
      <c r="C748" s="217"/>
      <c r="D748" s="217"/>
      <c r="E748" s="217"/>
      <c r="F748" s="217"/>
      <c r="G748" s="217"/>
      <c r="H748" s="217"/>
      <c r="I748" s="234"/>
      <c r="J748" s="234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</row>
    <row r="749" spans="1:20" ht="12.75" customHeight="1" x14ac:dyDescent="0.2">
      <c r="A749" s="217"/>
      <c r="B749" s="217"/>
      <c r="C749" s="217"/>
      <c r="D749" s="217"/>
      <c r="E749" s="217"/>
      <c r="F749" s="217"/>
      <c r="G749" s="217"/>
      <c r="H749" s="217"/>
      <c r="I749" s="234"/>
      <c r="J749" s="234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</row>
    <row r="750" spans="1:20" ht="12.75" customHeight="1" x14ac:dyDescent="0.2">
      <c r="A750" s="217"/>
      <c r="B750" s="217"/>
      <c r="C750" s="217"/>
      <c r="D750" s="217"/>
      <c r="E750" s="217"/>
      <c r="F750" s="217"/>
      <c r="G750" s="217"/>
      <c r="H750" s="217"/>
      <c r="I750" s="234"/>
      <c r="J750" s="234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</row>
    <row r="751" spans="1:20" ht="12.75" customHeight="1" x14ac:dyDescent="0.2">
      <c r="A751" s="217"/>
      <c r="B751" s="217"/>
      <c r="C751" s="217"/>
      <c r="D751" s="217"/>
      <c r="E751" s="217"/>
      <c r="F751" s="217"/>
      <c r="G751" s="217"/>
      <c r="H751" s="217"/>
      <c r="I751" s="234"/>
      <c r="J751" s="234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</row>
    <row r="752" spans="1:20" ht="12.75" customHeight="1" x14ac:dyDescent="0.2">
      <c r="A752" s="217"/>
      <c r="B752" s="217"/>
      <c r="C752" s="217"/>
      <c r="D752" s="217"/>
      <c r="E752" s="217"/>
      <c r="F752" s="217"/>
      <c r="G752" s="217"/>
      <c r="H752" s="217"/>
      <c r="I752" s="234"/>
      <c r="J752" s="234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</row>
    <row r="753" spans="1:20" ht="12.75" customHeight="1" x14ac:dyDescent="0.2">
      <c r="A753" s="217"/>
      <c r="B753" s="217"/>
      <c r="C753" s="217"/>
      <c r="D753" s="217"/>
      <c r="E753" s="217"/>
      <c r="F753" s="217"/>
      <c r="G753" s="217"/>
      <c r="H753" s="217"/>
      <c r="I753" s="234"/>
      <c r="J753" s="234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</row>
    <row r="754" spans="1:20" ht="12.75" customHeight="1" x14ac:dyDescent="0.2">
      <c r="A754" s="217"/>
      <c r="B754" s="217"/>
      <c r="C754" s="217"/>
      <c r="D754" s="217"/>
      <c r="E754" s="217"/>
      <c r="F754" s="217"/>
      <c r="G754" s="217"/>
      <c r="H754" s="217"/>
      <c r="I754" s="234"/>
      <c r="J754" s="234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</row>
    <row r="755" spans="1:20" ht="12.75" customHeight="1" x14ac:dyDescent="0.2">
      <c r="A755" s="217"/>
      <c r="B755" s="217"/>
      <c r="C755" s="217"/>
      <c r="D755" s="217"/>
      <c r="E755" s="217"/>
      <c r="F755" s="217"/>
      <c r="G755" s="217"/>
      <c r="H755" s="217"/>
      <c r="I755" s="234"/>
      <c r="J755" s="234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</row>
    <row r="756" spans="1:20" ht="12.75" customHeight="1" x14ac:dyDescent="0.2">
      <c r="A756" s="217"/>
      <c r="B756" s="217"/>
      <c r="C756" s="217"/>
      <c r="D756" s="217"/>
      <c r="E756" s="217"/>
      <c r="F756" s="217"/>
      <c r="G756" s="217"/>
      <c r="H756" s="217"/>
      <c r="I756" s="234"/>
      <c r="J756" s="234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</row>
    <row r="757" spans="1:20" ht="12.75" customHeight="1" x14ac:dyDescent="0.2">
      <c r="A757" s="217"/>
      <c r="B757" s="217"/>
      <c r="C757" s="217"/>
      <c r="D757" s="217"/>
      <c r="E757" s="217"/>
      <c r="F757" s="217"/>
      <c r="G757" s="217"/>
      <c r="H757" s="217"/>
      <c r="I757" s="234"/>
      <c r="J757" s="234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</row>
    <row r="758" spans="1:20" ht="12.75" customHeight="1" x14ac:dyDescent="0.2">
      <c r="A758" s="217"/>
      <c r="B758" s="217"/>
      <c r="C758" s="217"/>
      <c r="D758" s="217"/>
      <c r="E758" s="217"/>
      <c r="F758" s="217"/>
      <c r="G758" s="217"/>
      <c r="H758" s="217"/>
      <c r="I758" s="234"/>
      <c r="J758" s="234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</row>
    <row r="759" spans="1:20" ht="12.75" customHeight="1" x14ac:dyDescent="0.2">
      <c r="A759" s="217"/>
      <c r="B759" s="217"/>
      <c r="C759" s="217"/>
      <c r="D759" s="217"/>
      <c r="E759" s="217"/>
      <c r="F759" s="217"/>
      <c r="G759" s="217"/>
      <c r="H759" s="217"/>
      <c r="I759" s="234"/>
      <c r="J759" s="234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</row>
    <row r="760" spans="1:20" ht="12.75" customHeight="1" x14ac:dyDescent="0.2">
      <c r="A760" s="217"/>
      <c r="B760" s="217"/>
      <c r="C760" s="217"/>
      <c r="D760" s="217"/>
      <c r="E760" s="217"/>
      <c r="F760" s="217"/>
      <c r="G760" s="217"/>
      <c r="H760" s="217"/>
      <c r="I760" s="234"/>
      <c r="J760" s="234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</row>
    <row r="761" spans="1:20" ht="12.75" customHeight="1" x14ac:dyDescent="0.2">
      <c r="A761" s="217"/>
      <c r="B761" s="217"/>
      <c r="C761" s="217"/>
      <c r="D761" s="217"/>
      <c r="E761" s="217"/>
      <c r="F761" s="217"/>
      <c r="G761" s="217"/>
      <c r="H761" s="217"/>
      <c r="I761" s="234"/>
      <c r="J761" s="234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</row>
    <row r="762" spans="1:20" ht="12.75" customHeight="1" x14ac:dyDescent="0.2">
      <c r="A762" s="217"/>
      <c r="B762" s="217"/>
      <c r="C762" s="217"/>
      <c r="D762" s="217"/>
      <c r="E762" s="217"/>
      <c r="F762" s="217"/>
      <c r="G762" s="217"/>
      <c r="H762" s="217"/>
      <c r="I762" s="234"/>
      <c r="J762" s="234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</row>
    <row r="763" spans="1:20" ht="12.75" customHeight="1" x14ac:dyDescent="0.2">
      <c r="A763" s="217"/>
      <c r="B763" s="217"/>
      <c r="C763" s="217"/>
      <c r="D763" s="217"/>
      <c r="E763" s="217"/>
      <c r="F763" s="217"/>
      <c r="G763" s="217"/>
      <c r="H763" s="217"/>
      <c r="I763" s="234"/>
      <c r="J763" s="234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</row>
    <row r="764" spans="1:20" ht="12.75" customHeight="1" x14ac:dyDescent="0.2">
      <c r="A764" s="217"/>
      <c r="B764" s="217"/>
      <c r="C764" s="217"/>
      <c r="D764" s="217"/>
      <c r="E764" s="217"/>
      <c r="F764" s="217"/>
      <c r="G764" s="217"/>
      <c r="H764" s="217"/>
      <c r="I764" s="234"/>
      <c r="J764" s="234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</row>
    <row r="765" spans="1:20" ht="12.75" customHeight="1" x14ac:dyDescent="0.2">
      <c r="A765" s="217"/>
      <c r="B765" s="217"/>
      <c r="C765" s="217"/>
      <c r="D765" s="217"/>
      <c r="E765" s="217"/>
      <c r="F765" s="217"/>
      <c r="G765" s="217"/>
      <c r="H765" s="217"/>
      <c r="I765" s="234"/>
      <c r="J765" s="234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</row>
    <row r="766" spans="1:20" ht="12.75" customHeight="1" x14ac:dyDescent="0.2">
      <c r="A766" s="217"/>
      <c r="B766" s="217"/>
      <c r="C766" s="217"/>
      <c r="D766" s="217"/>
      <c r="E766" s="217"/>
      <c r="F766" s="217"/>
      <c r="G766" s="217"/>
      <c r="H766" s="217"/>
      <c r="I766" s="234"/>
      <c r="J766" s="234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</row>
    <row r="767" spans="1:20" ht="12.75" customHeight="1" x14ac:dyDescent="0.2">
      <c r="A767" s="217"/>
      <c r="B767" s="217"/>
      <c r="C767" s="217"/>
      <c r="D767" s="217"/>
      <c r="E767" s="217"/>
      <c r="F767" s="217"/>
      <c r="G767" s="217"/>
      <c r="H767" s="217"/>
      <c r="I767" s="234"/>
      <c r="J767" s="234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</row>
    <row r="768" spans="1:20" ht="12.75" customHeight="1" x14ac:dyDescent="0.2">
      <c r="A768" s="217"/>
      <c r="B768" s="217"/>
      <c r="C768" s="217"/>
      <c r="D768" s="217"/>
      <c r="E768" s="217"/>
      <c r="F768" s="217"/>
      <c r="G768" s="217"/>
      <c r="H768" s="217"/>
      <c r="I768" s="234"/>
      <c r="J768" s="234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</row>
    <row r="769" spans="1:20" ht="12.75" customHeight="1" x14ac:dyDescent="0.2">
      <c r="A769" s="217"/>
      <c r="B769" s="217"/>
      <c r="C769" s="217"/>
      <c r="D769" s="217"/>
      <c r="E769" s="217"/>
      <c r="F769" s="217"/>
      <c r="G769" s="217"/>
      <c r="H769" s="217"/>
      <c r="I769" s="234"/>
      <c r="J769" s="234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</row>
    <row r="770" spans="1:20" ht="12.75" customHeight="1" x14ac:dyDescent="0.2">
      <c r="A770" s="217"/>
      <c r="B770" s="217"/>
      <c r="C770" s="217"/>
      <c r="D770" s="217"/>
      <c r="E770" s="217"/>
      <c r="F770" s="217"/>
      <c r="G770" s="217"/>
      <c r="H770" s="217"/>
      <c r="I770" s="234"/>
      <c r="J770" s="234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</row>
    <row r="771" spans="1:20" ht="12.75" customHeight="1" x14ac:dyDescent="0.2">
      <c r="A771" s="217"/>
      <c r="B771" s="217"/>
      <c r="C771" s="217"/>
      <c r="D771" s="217"/>
      <c r="E771" s="217"/>
      <c r="F771" s="217"/>
      <c r="G771" s="217"/>
      <c r="H771" s="217"/>
      <c r="I771" s="234"/>
      <c r="J771" s="234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</row>
    <row r="772" spans="1:20" ht="12.75" customHeight="1" x14ac:dyDescent="0.2">
      <c r="A772" s="217"/>
      <c r="B772" s="217"/>
      <c r="C772" s="217"/>
      <c r="D772" s="217"/>
      <c r="E772" s="217"/>
      <c r="F772" s="217"/>
      <c r="G772" s="217"/>
      <c r="H772" s="217"/>
      <c r="I772" s="234"/>
      <c r="J772" s="234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</row>
    <row r="773" spans="1:20" ht="12.75" customHeight="1" x14ac:dyDescent="0.2">
      <c r="A773" s="217"/>
      <c r="B773" s="217"/>
      <c r="C773" s="217"/>
      <c r="D773" s="217"/>
      <c r="E773" s="217"/>
      <c r="F773" s="217"/>
      <c r="G773" s="217"/>
      <c r="H773" s="217"/>
      <c r="I773" s="234"/>
      <c r="J773" s="234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</row>
    <row r="774" spans="1:20" ht="12.75" customHeight="1" x14ac:dyDescent="0.2">
      <c r="A774" s="217"/>
      <c r="B774" s="217"/>
      <c r="C774" s="217"/>
      <c r="D774" s="217"/>
      <c r="E774" s="217"/>
      <c r="F774" s="217"/>
      <c r="G774" s="217"/>
      <c r="H774" s="217"/>
      <c r="I774" s="234"/>
      <c r="J774" s="234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</row>
    <row r="775" spans="1:20" ht="12.75" customHeight="1" x14ac:dyDescent="0.2">
      <c r="A775" s="217"/>
      <c r="B775" s="217"/>
      <c r="C775" s="217"/>
      <c r="D775" s="217"/>
      <c r="E775" s="217"/>
      <c r="F775" s="217"/>
      <c r="G775" s="217"/>
      <c r="H775" s="217"/>
      <c r="I775" s="234"/>
      <c r="J775" s="234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</row>
    <row r="776" spans="1:20" ht="12.75" customHeight="1" x14ac:dyDescent="0.2">
      <c r="A776" s="217"/>
      <c r="B776" s="217"/>
      <c r="C776" s="217"/>
      <c r="D776" s="217"/>
      <c r="E776" s="217"/>
      <c r="F776" s="217"/>
      <c r="G776" s="217"/>
      <c r="H776" s="217"/>
      <c r="I776" s="234"/>
      <c r="J776" s="234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</row>
    <row r="777" spans="1:20" ht="12.75" customHeight="1" x14ac:dyDescent="0.2">
      <c r="A777" s="217"/>
      <c r="B777" s="217"/>
      <c r="C777" s="217"/>
      <c r="D777" s="217"/>
      <c r="E777" s="217"/>
      <c r="F777" s="217"/>
      <c r="G777" s="217"/>
      <c r="H777" s="217"/>
      <c r="I777" s="234"/>
      <c r="J777" s="234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</row>
    <row r="778" spans="1:20" ht="12.75" customHeight="1" x14ac:dyDescent="0.2">
      <c r="A778" s="217"/>
      <c r="B778" s="217"/>
      <c r="C778" s="217"/>
      <c r="D778" s="217"/>
      <c r="E778" s="217"/>
      <c r="F778" s="217"/>
      <c r="G778" s="217"/>
      <c r="H778" s="217"/>
      <c r="I778" s="234"/>
      <c r="J778" s="234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</row>
    <row r="779" spans="1:20" ht="12.75" customHeight="1" x14ac:dyDescent="0.2">
      <c r="A779" s="217"/>
      <c r="B779" s="217"/>
      <c r="C779" s="217"/>
      <c r="D779" s="217"/>
      <c r="E779" s="217"/>
      <c r="F779" s="217"/>
      <c r="G779" s="217"/>
      <c r="H779" s="217"/>
      <c r="I779" s="234"/>
      <c r="J779" s="234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</row>
    <row r="780" spans="1:20" ht="12.75" customHeight="1" x14ac:dyDescent="0.2">
      <c r="A780" s="217"/>
      <c r="B780" s="217"/>
      <c r="C780" s="217"/>
      <c r="D780" s="217"/>
      <c r="E780" s="217"/>
      <c r="F780" s="217"/>
      <c r="G780" s="217"/>
      <c r="H780" s="217"/>
      <c r="I780" s="234"/>
      <c r="J780" s="234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</row>
    <row r="781" spans="1:20" ht="12.75" customHeight="1" x14ac:dyDescent="0.2">
      <c r="A781" s="217"/>
      <c r="B781" s="217"/>
      <c r="C781" s="217"/>
      <c r="D781" s="217"/>
      <c r="E781" s="217"/>
      <c r="F781" s="217"/>
      <c r="G781" s="217"/>
      <c r="H781" s="217"/>
      <c r="I781" s="234"/>
      <c r="J781" s="234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</row>
    <row r="782" spans="1:20" ht="12.75" customHeight="1" x14ac:dyDescent="0.2">
      <c r="A782" s="217"/>
      <c r="B782" s="217"/>
      <c r="C782" s="217"/>
      <c r="D782" s="217"/>
      <c r="E782" s="217"/>
      <c r="F782" s="217"/>
      <c r="G782" s="217"/>
      <c r="H782" s="217"/>
      <c r="I782" s="234"/>
      <c r="J782" s="234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</row>
    <row r="783" spans="1:20" ht="12.75" customHeight="1" x14ac:dyDescent="0.2">
      <c r="A783" s="217"/>
      <c r="B783" s="217"/>
      <c r="C783" s="217"/>
      <c r="D783" s="217"/>
      <c r="E783" s="217"/>
      <c r="F783" s="217"/>
      <c r="G783" s="217"/>
      <c r="H783" s="217"/>
      <c r="I783" s="234"/>
      <c r="J783" s="234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</row>
    <row r="784" spans="1:20" ht="12.75" customHeight="1" x14ac:dyDescent="0.2">
      <c r="A784" s="217"/>
      <c r="B784" s="217"/>
      <c r="C784" s="217"/>
      <c r="D784" s="217"/>
      <c r="E784" s="217"/>
      <c r="F784" s="217"/>
      <c r="G784" s="217"/>
      <c r="H784" s="217"/>
      <c r="I784" s="234"/>
      <c r="J784" s="234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</row>
    <row r="785" spans="1:20" ht="12.75" customHeight="1" x14ac:dyDescent="0.2">
      <c r="A785" s="217"/>
      <c r="B785" s="217"/>
      <c r="C785" s="217"/>
      <c r="D785" s="217"/>
      <c r="E785" s="217"/>
      <c r="F785" s="217"/>
      <c r="G785" s="217"/>
      <c r="H785" s="217"/>
      <c r="I785" s="234"/>
      <c r="J785" s="234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</row>
    <row r="786" spans="1:20" ht="12.75" customHeight="1" x14ac:dyDescent="0.2">
      <c r="A786" s="217"/>
      <c r="B786" s="217"/>
      <c r="C786" s="217"/>
      <c r="D786" s="217"/>
      <c r="E786" s="217"/>
      <c r="F786" s="217"/>
      <c r="G786" s="217"/>
      <c r="H786" s="217"/>
      <c r="I786" s="234"/>
      <c r="J786" s="234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</row>
    <row r="787" spans="1:20" ht="12.75" customHeight="1" x14ac:dyDescent="0.2">
      <c r="A787" s="217"/>
      <c r="B787" s="217"/>
      <c r="C787" s="217"/>
      <c r="D787" s="217"/>
      <c r="E787" s="217"/>
      <c r="F787" s="217"/>
      <c r="G787" s="217"/>
      <c r="H787" s="217"/>
      <c r="I787" s="234"/>
      <c r="J787" s="234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</row>
    <row r="788" spans="1:20" ht="12.75" customHeight="1" x14ac:dyDescent="0.2">
      <c r="A788" s="217"/>
      <c r="B788" s="217"/>
      <c r="C788" s="217"/>
      <c r="D788" s="217"/>
      <c r="E788" s="217"/>
      <c r="F788" s="217"/>
      <c r="G788" s="217"/>
      <c r="H788" s="217"/>
      <c r="I788" s="234"/>
      <c r="J788" s="234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</row>
    <row r="789" spans="1:20" ht="12.75" customHeight="1" x14ac:dyDescent="0.2">
      <c r="A789" s="217"/>
      <c r="B789" s="217"/>
      <c r="C789" s="217"/>
      <c r="D789" s="217"/>
      <c r="E789" s="217"/>
      <c r="F789" s="217"/>
      <c r="G789" s="217"/>
      <c r="H789" s="217"/>
      <c r="I789" s="234"/>
      <c r="J789" s="234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</row>
    <row r="790" spans="1:20" ht="12.75" customHeight="1" x14ac:dyDescent="0.2">
      <c r="A790" s="217"/>
      <c r="B790" s="217"/>
      <c r="C790" s="217"/>
      <c r="D790" s="217"/>
      <c r="E790" s="217"/>
      <c r="F790" s="217"/>
      <c r="G790" s="217"/>
      <c r="H790" s="217"/>
      <c r="I790" s="234"/>
      <c r="J790" s="234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</row>
    <row r="791" spans="1:20" ht="12.75" customHeight="1" x14ac:dyDescent="0.2">
      <c r="A791" s="217"/>
      <c r="B791" s="217"/>
      <c r="C791" s="217"/>
      <c r="D791" s="217"/>
      <c r="E791" s="217"/>
      <c r="F791" s="217"/>
      <c r="G791" s="217"/>
      <c r="H791" s="217"/>
      <c r="I791" s="234"/>
      <c r="J791" s="234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</row>
    <row r="792" spans="1:20" ht="12.75" customHeight="1" x14ac:dyDescent="0.2">
      <c r="A792" s="217"/>
      <c r="B792" s="217"/>
      <c r="C792" s="217"/>
      <c r="D792" s="217"/>
      <c r="E792" s="217"/>
      <c r="F792" s="217"/>
      <c r="G792" s="217"/>
      <c r="H792" s="217"/>
      <c r="I792" s="234"/>
      <c r="J792" s="234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</row>
    <row r="793" spans="1:20" ht="12.75" customHeight="1" x14ac:dyDescent="0.2">
      <c r="A793" s="217"/>
      <c r="B793" s="217"/>
      <c r="C793" s="217"/>
      <c r="D793" s="217"/>
      <c r="E793" s="217"/>
      <c r="F793" s="217"/>
      <c r="G793" s="217"/>
      <c r="H793" s="217"/>
      <c r="I793" s="234"/>
      <c r="J793" s="234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</row>
    <row r="794" spans="1:20" ht="12.75" customHeight="1" x14ac:dyDescent="0.2">
      <c r="A794" s="217"/>
      <c r="B794" s="217"/>
      <c r="C794" s="217"/>
      <c r="D794" s="217"/>
      <c r="E794" s="217"/>
      <c r="F794" s="217"/>
      <c r="G794" s="217"/>
      <c r="H794" s="217"/>
      <c r="I794" s="234"/>
      <c r="J794" s="234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</row>
    <row r="795" spans="1:20" ht="12.75" customHeight="1" x14ac:dyDescent="0.2">
      <c r="A795" s="217"/>
      <c r="B795" s="217"/>
      <c r="C795" s="217"/>
      <c r="D795" s="217"/>
      <c r="E795" s="217"/>
      <c r="F795" s="217"/>
      <c r="G795" s="217"/>
      <c r="H795" s="217"/>
      <c r="I795" s="234"/>
      <c r="J795" s="234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</row>
    <row r="796" spans="1:20" ht="12.75" customHeight="1" x14ac:dyDescent="0.2">
      <c r="A796" s="217"/>
      <c r="B796" s="217"/>
      <c r="C796" s="217"/>
      <c r="D796" s="217"/>
      <c r="E796" s="217"/>
      <c r="F796" s="217"/>
      <c r="G796" s="217"/>
      <c r="H796" s="217"/>
      <c r="I796" s="234"/>
      <c r="J796" s="234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</row>
    <row r="797" spans="1:20" ht="12.75" customHeight="1" x14ac:dyDescent="0.2">
      <c r="A797" s="217"/>
      <c r="B797" s="217"/>
      <c r="C797" s="217"/>
      <c r="D797" s="217"/>
      <c r="E797" s="217"/>
      <c r="F797" s="217"/>
      <c r="G797" s="217"/>
      <c r="H797" s="217"/>
      <c r="I797" s="234"/>
      <c r="J797" s="234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</row>
    <row r="798" spans="1:20" ht="12.75" customHeight="1" x14ac:dyDescent="0.2">
      <c r="A798" s="217"/>
      <c r="B798" s="217"/>
      <c r="C798" s="217"/>
      <c r="D798" s="217"/>
      <c r="E798" s="217"/>
      <c r="F798" s="217"/>
      <c r="G798" s="217"/>
      <c r="H798" s="217"/>
      <c r="I798" s="234"/>
      <c r="J798" s="234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</row>
    <row r="799" spans="1:20" ht="12.75" customHeight="1" x14ac:dyDescent="0.2">
      <c r="A799" s="217"/>
      <c r="B799" s="217"/>
      <c r="C799" s="217"/>
      <c r="D799" s="217"/>
      <c r="E799" s="217"/>
      <c r="F799" s="217"/>
      <c r="G799" s="217"/>
      <c r="H799" s="217"/>
      <c r="I799" s="234"/>
      <c r="J799" s="234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</row>
    <row r="800" spans="1:20" ht="12.75" customHeight="1" x14ac:dyDescent="0.2">
      <c r="A800" s="217"/>
      <c r="B800" s="217"/>
      <c r="C800" s="217"/>
      <c r="D800" s="217"/>
      <c r="E800" s="217"/>
      <c r="F800" s="217"/>
      <c r="G800" s="217"/>
      <c r="H800" s="217"/>
      <c r="I800" s="234"/>
      <c r="J800" s="234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</row>
    <row r="801" spans="1:20" ht="12.75" customHeight="1" x14ac:dyDescent="0.2">
      <c r="A801" s="217"/>
      <c r="B801" s="217"/>
      <c r="C801" s="217"/>
      <c r="D801" s="217"/>
      <c r="E801" s="217"/>
      <c r="F801" s="217"/>
      <c r="G801" s="217"/>
      <c r="H801" s="217"/>
      <c r="I801" s="234"/>
      <c r="J801" s="234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</row>
    <row r="802" spans="1:20" ht="12.75" customHeight="1" x14ac:dyDescent="0.2">
      <c r="A802" s="217"/>
      <c r="B802" s="217"/>
      <c r="C802" s="217"/>
      <c r="D802" s="217"/>
      <c r="E802" s="217"/>
      <c r="F802" s="217"/>
      <c r="G802" s="217"/>
      <c r="H802" s="217"/>
      <c r="I802" s="234"/>
      <c r="J802" s="234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</row>
    <row r="803" spans="1:20" ht="12.75" customHeight="1" x14ac:dyDescent="0.2">
      <c r="A803" s="217"/>
      <c r="B803" s="217"/>
      <c r="C803" s="217"/>
      <c r="D803" s="217"/>
      <c r="E803" s="217"/>
      <c r="F803" s="217"/>
      <c r="G803" s="217"/>
      <c r="H803" s="217"/>
      <c r="I803" s="234"/>
      <c r="J803" s="234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</row>
    <row r="804" spans="1:20" ht="12.75" customHeight="1" x14ac:dyDescent="0.2">
      <c r="A804" s="217"/>
      <c r="B804" s="217"/>
      <c r="C804" s="217"/>
      <c r="D804" s="217"/>
      <c r="E804" s="217"/>
      <c r="F804" s="217"/>
      <c r="G804" s="217"/>
      <c r="H804" s="217"/>
      <c r="I804" s="234"/>
      <c r="J804" s="234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</row>
    <row r="805" spans="1:20" ht="12.75" customHeight="1" x14ac:dyDescent="0.2">
      <c r="A805" s="217"/>
      <c r="B805" s="217"/>
      <c r="C805" s="217"/>
      <c r="D805" s="217"/>
      <c r="E805" s="217"/>
      <c r="F805" s="217"/>
      <c r="G805" s="217"/>
      <c r="H805" s="217"/>
      <c r="I805" s="234"/>
      <c r="J805" s="234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</row>
    <row r="806" spans="1:20" ht="12.75" customHeight="1" x14ac:dyDescent="0.2">
      <c r="A806" s="217"/>
      <c r="B806" s="217"/>
      <c r="C806" s="217"/>
      <c r="D806" s="217"/>
      <c r="E806" s="217"/>
      <c r="F806" s="217"/>
      <c r="G806" s="217"/>
      <c r="H806" s="217"/>
      <c r="I806" s="234"/>
      <c r="J806" s="234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</row>
    <row r="807" spans="1:20" ht="12.75" customHeight="1" x14ac:dyDescent="0.2">
      <c r="A807" s="217"/>
      <c r="B807" s="217"/>
      <c r="C807" s="217"/>
      <c r="D807" s="217"/>
      <c r="E807" s="217"/>
      <c r="F807" s="217"/>
      <c r="G807" s="217"/>
      <c r="H807" s="217"/>
      <c r="I807" s="234"/>
      <c r="J807" s="234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</row>
    <row r="808" spans="1:20" ht="12.75" customHeight="1" x14ac:dyDescent="0.2">
      <c r="A808" s="217"/>
      <c r="B808" s="217"/>
      <c r="C808" s="217"/>
      <c r="D808" s="217"/>
      <c r="E808" s="217"/>
      <c r="F808" s="217"/>
      <c r="G808" s="217"/>
      <c r="H808" s="217"/>
      <c r="I808" s="234"/>
      <c r="J808" s="234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</row>
    <row r="809" spans="1:20" ht="12.75" customHeight="1" x14ac:dyDescent="0.2">
      <c r="A809" s="217"/>
      <c r="B809" s="217"/>
      <c r="C809" s="217"/>
      <c r="D809" s="217"/>
      <c r="E809" s="217"/>
      <c r="F809" s="217"/>
      <c r="G809" s="217"/>
      <c r="H809" s="217"/>
      <c r="I809" s="234"/>
      <c r="J809" s="234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</row>
    <row r="810" spans="1:20" ht="12.75" customHeight="1" x14ac:dyDescent="0.2">
      <c r="A810" s="217"/>
      <c r="B810" s="217"/>
      <c r="C810" s="217"/>
      <c r="D810" s="217"/>
      <c r="E810" s="217"/>
      <c r="F810" s="217"/>
      <c r="G810" s="217"/>
      <c r="H810" s="217"/>
      <c r="I810" s="234"/>
      <c r="J810" s="234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</row>
    <row r="811" spans="1:20" ht="12.75" customHeight="1" x14ac:dyDescent="0.2">
      <c r="A811" s="217"/>
      <c r="B811" s="217"/>
      <c r="C811" s="217"/>
      <c r="D811" s="217"/>
      <c r="E811" s="217"/>
      <c r="F811" s="217"/>
      <c r="G811" s="217"/>
      <c r="H811" s="217"/>
      <c r="I811" s="234"/>
      <c r="J811" s="234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</row>
    <row r="812" spans="1:20" ht="12.75" customHeight="1" x14ac:dyDescent="0.2">
      <c r="A812" s="217"/>
      <c r="B812" s="217"/>
      <c r="C812" s="217"/>
      <c r="D812" s="217"/>
      <c r="E812" s="217"/>
      <c r="F812" s="217"/>
      <c r="G812" s="217"/>
      <c r="H812" s="217"/>
      <c r="I812" s="234"/>
      <c r="J812" s="234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</row>
    <row r="813" spans="1:20" ht="12.75" customHeight="1" x14ac:dyDescent="0.2">
      <c r="A813" s="217"/>
      <c r="B813" s="217"/>
      <c r="C813" s="217"/>
      <c r="D813" s="217"/>
      <c r="E813" s="217"/>
      <c r="F813" s="217"/>
      <c r="G813" s="217"/>
      <c r="H813" s="217"/>
      <c r="I813" s="234"/>
      <c r="J813" s="234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</row>
    <row r="814" spans="1:20" ht="12.75" customHeight="1" x14ac:dyDescent="0.2">
      <c r="A814" s="217"/>
      <c r="B814" s="217"/>
      <c r="C814" s="217"/>
      <c r="D814" s="217"/>
      <c r="E814" s="217"/>
      <c r="F814" s="217"/>
      <c r="G814" s="217"/>
      <c r="H814" s="217"/>
      <c r="I814" s="234"/>
      <c r="J814" s="234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</row>
    <row r="815" spans="1:20" ht="12.75" customHeight="1" x14ac:dyDescent="0.2">
      <c r="A815" s="217"/>
      <c r="B815" s="217"/>
      <c r="C815" s="217"/>
      <c r="D815" s="217"/>
      <c r="E815" s="217"/>
      <c r="F815" s="217"/>
      <c r="G815" s="217"/>
      <c r="H815" s="217"/>
      <c r="I815" s="234"/>
      <c r="J815" s="234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</row>
    <row r="816" spans="1:20" ht="12.75" customHeight="1" x14ac:dyDescent="0.2">
      <c r="A816" s="217"/>
      <c r="B816" s="217"/>
      <c r="C816" s="217"/>
      <c r="D816" s="217"/>
      <c r="E816" s="217"/>
      <c r="F816" s="217"/>
      <c r="G816" s="217"/>
      <c r="H816" s="217"/>
      <c r="I816" s="234"/>
      <c r="J816" s="234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</row>
    <row r="817" spans="1:20" ht="12.75" customHeight="1" x14ac:dyDescent="0.2">
      <c r="A817" s="217"/>
      <c r="B817" s="217"/>
      <c r="C817" s="217"/>
      <c r="D817" s="217"/>
      <c r="E817" s="217"/>
      <c r="F817" s="217"/>
      <c r="G817" s="217"/>
      <c r="H817" s="217"/>
      <c r="I817" s="234"/>
      <c r="J817" s="234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</row>
    <row r="818" spans="1:20" ht="12.75" customHeight="1" x14ac:dyDescent="0.2">
      <c r="A818" s="217"/>
      <c r="B818" s="217"/>
      <c r="C818" s="217"/>
      <c r="D818" s="217"/>
      <c r="E818" s="217"/>
      <c r="F818" s="217"/>
      <c r="G818" s="217"/>
      <c r="H818" s="217"/>
      <c r="I818" s="234"/>
      <c r="J818" s="234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</row>
    <row r="819" spans="1:20" ht="12.75" customHeight="1" x14ac:dyDescent="0.2">
      <c r="A819" s="217"/>
      <c r="B819" s="217"/>
      <c r="C819" s="217"/>
      <c r="D819" s="217"/>
      <c r="E819" s="217"/>
      <c r="F819" s="217"/>
      <c r="G819" s="217"/>
      <c r="H819" s="217"/>
      <c r="I819" s="234"/>
      <c r="J819" s="234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</row>
    <row r="820" spans="1:20" ht="12.75" customHeight="1" x14ac:dyDescent="0.2">
      <c r="A820" s="217"/>
      <c r="B820" s="217"/>
      <c r="C820" s="217"/>
      <c r="D820" s="217"/>
      <c r="E820" s="217"/>
      <c r="F820" s="217"/>
      <c r="G820" s="217"/>
      <c r="H820" s="217"/>
      <c r="I820" s="234"/>
      <c r="J820" s="234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</row>
    <row r="821" spans="1:20" ht="12.75" customHeight="1" x14ac:dyDescent="0.2">
      <c r="A821" s="217"/>
      <c r="B821" s="217"/>
      <c r="C821" s="217"/>
      <c r="D821" s="217"/>
      <c r="E821" s="217"/>
      <c r="F821" s="217"/>
      <c r="G821" s="217"/>
      <c r="H821" s="217"/>
      <c r="I821" s="234"/>
      <c r="J821" s="234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</row>
    <row r="822" spans="1:20" ht="12.75" customHeight="1" x14ac:dyDescent="0.2">
      <c r="A822" s="217"/>
      <c r="B822" s="217"/>
      <c r="C822" s="217"/>
      <c r="D822" s="217"/>
      <c r="E822" s="217"/>
      <c r="F822" s="217"/>
      <c r="G822" s="217"/>
      <c r="H822" s="217"/>
      <c r="I822" s="234"/>
      <c r="J822" s="234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</row>
    <row r="823" spans="1:20" ht="12.75" customHeight="1" x14ac:dyDescent="0.2">
      <c r="A823" s="217"/>
      <c r="B823" s="217"/>
      <c r="C823" s="217"/>
      <c r="D823" s="217"/>
      <c r="E823" s="217"/>
      <c r="F823" s="217"/>
      <c r="G823" s="217"/>
      <c r="H823" s="217"/>
      <c r="I823" s="234"/>
      <c r="J823" s="234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</row>
    <row r="824" spans="1:20" ht="12.75" customHeight="1" x14ac:dyDescent="0.2">
      <c r="A824" s="217"/>
      <c r="B824" s="217"/>
      <c r="C824" s="217"/>
      <c r="D824" s="217"/>
      <c r="E824" s="217"/>
      <c r="F824" s="217"/>
      <c r="G824" s="217"/>
      <c r="H824" s="217"/>
      <c r="I824" s="234"/>
      <c r="J824" s="234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</row>
    <row r="825" spans="1:20" ht="12.75" customHeight="1" x14ac:dyDescent="0.2">
      <c r="A825" s="217"/>
      <c r="B825" s="217"/>
      <c r="C825" s="217"/>
      <c r="D825" s="217"/>
      <c r="E825" s="217"/>
      <c r="F825" s="217"/>
      <c r="G825" s="217"/>
      <c r="H825" s="217"/>
      <c r="I825" s="234"/>
      <c r="J825" s="234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</row>
    <row r="826" spans="1:20" ht="12.75" customHeight="1" x14ac:dyDescent="0.2">
      <c r="A826" s="217"/>
      <c r="B826" s="217"/>
      <c r="C826" s="217"/>
      <c r="D826" s="217"/>
      <c r="E826" s="217"/>
      <c r="F826" s="217"/>
      <c r="G826" s="217"/>
      <c r="H826" s="217"/>
      <c r="I826" s="234"/>
      <c r="J826" s="234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</row>
    <row r="827" spans="1:20" ht="12.75" customHeight="1" x14ac:dyDescent="0.2">
      <c r="A827" s="217"/>
      <c r="B827" s="217"/>
      <c r="C827" s="217"/>
      <c r="D827" s="217"/>
      <c r="E827" s="217"/>
      <c r="F827" s="217"/>
      <c r="G827" s="217"/>
      <c r="H827" s="217"/>
      <c r="I827" s="234"/>
      <c r="J827" s="234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</row>
    <row r="828" spans="1:20" ht="12.75" customHeight="1" x14ac:dyDescent="0.2">
      <c r="A828" s="217"/>
      <c r="B828" s="217"/>
      <c r="C828" s="217"/>
      <c r="D828" s="217"/>
      <c r="E828" s="217"/>
      <c r="F828" s="217"/>
      <c r="G828" s="217"/>
      <c r="H828" s="217"/>
      <c r="I828" s="234"/>
      <c r="J828" s="234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</row>
    <row r="829" spans="1:20" ht="12.75" customHeight="1" x14ac:dyDescent="0.2">
      <c r="A829" s="217"/>
      <c r="B829" s="217"/>
      <c r="C829" s="217"/>
      <c r="D829" s="217"/>
      <c r="E829" s="217"/>
      <c r="F829" s="217"/>
      <c r="G829" s="217"/>
      <c r="H829" s="217"/>
      <c r="I829" s="234"/>
      <c r="J829" s="234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</row>
    <row r="830" spans="1:20" ht="12.75" customHeight="1" x14ac:dyDescent="0.2">
      <c r="A830" s="217"/>
      <c r="B830" s="217"/>
      <c r="C830" s="217"/>
      <c r="D830" s="217"/>
      <c r="E830" s="217"/>
      <c r="F830" s="217"/>
      <c r="G830" s="217"/>
      <c r="H830" s="217"/>
      <c r="I830" s="234"/>
      <c r="J830" s="234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</row>
    <row r="831" spans="1:20" ht="12.75" customHeight="1" x14ac:dyDescent="0.2">
      <c r="A831" s="217"/>
      <c r="B831" s="217"/>
      <c r="C831" s="217"/>
      <c r="D831" s="217"/>
      <c r="E831" s="217"/>
      <c r="F831" s="217"/>
      <c r="G831" s="217"/>
      <c r="H831" s="217"/>
      <c r="I831" s="234"/>
      <c r="J831" s="234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</row>
    <row r="832" spans="1:20" ht="12.75" customHeight="1" x14ac:dyDescent="0.2">
      <c r="A832" s="217"/>
      <c r="B832" s="217"/>
      <c r="C832" s="217"/>
      <c r="D832" s="217"/>
      <c r="E832" s="217"/>
      <c r="F832" s="217"/>
      <c r="G832" s="217"/>
      <c r="H832" s="217"/>
      <c r="I832" s="234"/>
      <c r="J832" s="234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</row>
    <row r="833" spans="1:20" ht="12.75" customHeight="1" x14ac:dyDescent="0.2">
      <c r="A833" s="217"/>
      <c r="B833" s="217"/>
      <c r="C833" s="217"/>
      <c r="D833" s="217"/>
      <c r="E833" s="217"/>
      <c r="F833" s="217"/>
      <c r="G833" s="217"/>
      <c r="H833" s="217"/>
      <c r="I833" s="234"/>
      <c r="J833" s="234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</row>
    <row r="834" spans="1:20" ht="12.75" customHeight="1" x14ac:dyDescent="0.2">
      <c r="A834" s="217"/>
      <c r="B834" s="217"/>
      <c r="C834" s="217"/>
      <c r="D834" s="217"/>
      <c r="E834" s="217"/>
      <c r="F834" s="217"/>
      <c r="G834" s="217"/>
      <c r="H834" s="217"/>
      <c r="I834" s="234"/>
      <c r="J834" s="234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</row>
    <row r="835" spans="1:20" ht="12.75" customHeight="1" x14ac:dyDescent="0.2">
      <c r="A835" s="217"/>
      <c r="B835" s="217"/>
      <c r="C835" s="217"/>
      <c r="D835" s="217"/>
      <c r="E835" s="217"/>
      <c r="F835" s="217"/>
      <c r="G835" s="217"/>
      <c r="H835" s="217"/>
      <c r="I835" s="234"/>
      <c r="J835" s="234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</row>
    <row r="836" spans="1:20" ht="12.75" customHeight="1" x14ac:dyDescent="0.2">
      <c r="A836" s="217"/>
      <c r="B836" s="217"/>
      <c r="C836" s="217"/>
      <c r="D836" s="217"/>
      <c r="E836" s="217"/>
      <c r="F836" s="217"/>
      <c r="G836" s="217"/>
      <c r="H836" s="217"/>
      <c r="I836" s="234"/>
      <c r="J836" s="234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</row>
    <row r="837" spans="1:20" ht="12.75" customHeight="1" x14ac:dyDescent="0.2">
      <c r="A837" s="217"/>
      <c r="B837" s="217"/>
      <c r="C837" s="217"/>
      <c r="D837" s="217"/>
      <c r="E837" s="217"/>
      <c r="F837" s="217"/>
      <c r="G837" s="217"/>
      <c r="H837" s="217"/>
      <c r="I837" s="234"/>
      <c r="J837" s="234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</row>
    <row r="838" spans="1:20" ht="12.75" customHeight="1" x14ac:dyDescent="0.2">
      <c r="A838" s="217"/>
      <c r="B838" s="217"/>
      <c r="C838" s="217"/>
      <c r="D838" s="217"/>
      <c r="E838" s="217"/>
      <c r="F838" s="217"/>
      <c r="G838" s="217"/>
      <c r="H838" s="217"/>
      <c r="I838" s="234"/>
      <c r="J838" s="234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</row>
    <row r="839" spans="1:20" ht="12.75" customHeight="1" x14ac:dyDescent="0.2">
      <c r="A839" s="217"/>
      <c r="B839" s="217"/>
      <c r="C839" s="217"/>
      <c r="D839" s="217"/>
      <c r="E839" s="217"/>
      <c r="F839" s="217"/>
      <c r="G839" s="217"/>
      <c r="H839" s="217"/>
      <c r="I839" s="234"/>
      <c r="J839" s="234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</row>
    <row r="840" spans="1:20" ht="12.75" customHeight="1" x14ac:dyDescent="0.2">
      <c r="A840" s="217"/>
      <c r="B840" s="217"/>
      <c r="C840" s="217"/>
      <c r="D840" s="217"/>
      <c r="E840" s="217"/>
      <c r="F840" s="217"/>
      <c r="G840" s="217"/>
      <c r="H840" s="217"/>
      <c r="I840" s="234"/>
      <c r="J840" s="234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</row>
    <row r="841" spans="1:20" ht="12.75" customHeight="1" x14ac:dyDescent="0.2">
      <c r="A841" s="217"/>
      <c r="B841" s="217"/>
      <c r="C841" s="217"/>
      <c r="D841" s="217"/>
      <c r="E841" s="217"/>
      <c r="F841" s="217"/>
      <c r="G841" s="217"/>
      <c r="H841" s="217"/>
      <c r="I841" s="234"/>
      <c r="J841" s="234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</row>
    <row r="842" spans="1:20" ht="12.75" customHeight="1" x14ac:dyDescent="0.2">
      <c r="A842" s="217"/>
      <c r="B842" s="217"/>
      <c r="C842" s="217"/>
      <c r="D842" s="217"/>
      <c r="E842" s="217"/>
      <c r="F842" s="217"/>
      <c r="G842" s="217"/>
      <c r="H842" s="217"/>
      <c r="I842" s="234"/>
      <c r="J842" s="234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</row>
    <row r="843" spans="1:20" ht="12.75" customHeight="1" x14ac:dyDescent="0.2">
      <c r="A843" s="217"/>
      <c r="B843" s="217"/>
      <c r="C843" s="217"/>
      <c r="D843" s="217"/>
      <c r="E843" s="217"/>
      <c r="F843" s="217"/>
      <c r="G843" s="217"/>
      <c r="H843" s="217"/>
      <c r="I843" s="234"/>
      <c r="J843" s="234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</row>
    <row r="844" spans="1:20" ht="12.75" customHeight="1" x14ac:dyDescent="0.2">
      <c r="A844" s="217"/>
      <c r="B844" s="217"/>
      <c r="C844" s="217"/>
      <c r="D844" s="217"/>
      <c r="E844" s="217"/>
      <c r="F844" s="217"/>
      <c r="G844" s="217"/>
      <c r="H844" s="217"/>
      <c r="I844" s="234"/>
      <c r="J844" s="234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</row>
    <row r="845" spans="1:20" ht="12.75" customHeight="1" x14ac:dyDescent="0.2">
      <c r="A845" s="217"/>
      <c r="B845" s="217"/>
      <c r="C845" s="217"/>
      <c r="D845" s="217"/>
      <c r="E845" s="217"/>
      <c r="F845" s="217"/>
      <c r="G845" s="217"/>
      <c r="H845" s="217"/>
      <c r="I845" s="234"/>
      <c r="J845" s="234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</row>
    <row r="846" spans="1:20" ht="12.75" customHeight="1" x14ac:dyDescent="0.2">
      <c r="A846" s="217"/>
      <c r="B846" s="217"/>
      <c r="C846" s="217"/>
      <c r="D846" s="217"/>
      <c r="E846" s="217"/>
      <c r="F846" s="217"/>
      <c r="G846" s="217"/>
      <c r="H846" s="217"/>
      <c r="I846" s="234"/>
      <c r="J846" s="234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</row>
    <row r="847" spans="1:20" ht="12.75" customHeight="1" x14ac:dyDescent="0.2">
      <c r="A847" s="217"/>
      <c r="B847" s="217"/>
      <c r="C847" s="217"/>
      <c r="D847" s="217"/>
      <c r="E847" s="217"/>
      <c r="F847" s="217"/>
      <c r="G847" s="217"/>
      <c r="H847" s="217"/>
      <c r="I847" s="234"/>
      <c r="J847" s="234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</row>
    <row r="848" spans="1:20" ht="12.75" customHeight="1" x14ac:dyDescent="0.2">
      <c r="A848" s="217"/>
      <c r="B848" s="217"/>
      <c r="C848" s="217"/>
      <c r="D848" s="217"/>
      <c r="E848" s="217"/>
      <c r="F848" s="217"/>
      <c r="G848" s="217"/>
      <c r="H848" s="217"/>
      <c r="I848" s="234"/>
      <c r="J848" s="234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</row>
    <row r="849" spans="1:20" ht="12.75" customHeight="1" x14ac:dyDescent="0.2">
      <c r="A849" s="217"/>
      <c r="B849" s="217"/>
      <c r="C849" s="217"/>
      <c r="D849" s="217"/>
      <c r="E849" s="217"/>
      <c r="F849" s="217"/>
      <c r="G849" s="217"/>
      <c r="H849" s="217"/>
      <c r="I849" s="234"/>
      <c r="J849" s="234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</row>
    <row r="850" spans="1:20" ht="12.75" customHeight="1" x14ac:dyDescent="0.2">
      <c r="A850" s="217"/>
      <c r="B850" s="217"/>
      <c r="C850" s="217"/>
      <c r="D850" s="217"/>
      <c r="E850" s="217"/>
      <c r="F850" s="217"/>
      <c r="G850" s="217"/>
      <c r="H850" s="217"/>
      <c r="I850" s="234"/>
      <c r="J850" s="234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</row>
    <row r="851" spans="1:20" ht="12.75" customHeight="1" x14ac:dyDescent="0.2">
      <c r="A851" s="217"/>
      <c r="B851" s="217"/>
      <c r="C851" s="217"/>
      <c r="D851" s="217"/>
      <c r="E851" s="217"/>
      <c r="F851" s="217"/>
      <c r="G851" s="217"/>
      <c r="H851" s="217"/>
      <c r="I851" s="234"/>
      <c r="J851" s="234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</row>
    <row r="852" spans="1:20" ht="12.75" customHeight="1" x14ac:dyDescent="0.2">
      <c r="A852" s="217"/>
      <c r="B852" s="217"/>
      <c r="C852" s="217"/>
      <c r="D852" s="217"/>
      <c r="E852" s="217"/>
      <c r="F852" s="217"/>
      <c r="G852" s="217"/>
      <c r="H852" s="217"/>
      <c r="I852" s="234"/>
      <c r="J852" s="234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</row>
    <row r="853" spans="1:20" ht="12.75" customHeight="1" x14ac:dyDescent="0.2">
      <c r="A853" s="217"/>
      <c r="B853" s="217"/>
      <c r="C853" s="217"/>
      <c r="D853" s="217"/>
      <c r="E853" s="217"/>
      <c r="F853" s="217"/>
      <c r="G853" s="217"/>
      <c r="H853" s="217"/>
      <c r="I853" s="234"/>
      <c r="J853" s="234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</row>
    <row r="854" spans="1:20" ht="12.75" customHeight="1" x14ac:dyDescent="0.2">
      <c r="A854" s="217"/>
      <c r="B854" s="217"/>
      <c r="C854" s="217"/>
      <c r="D854" s="217"/>
      <c r="E854" s="217"/>
      <c r="F854" s="217"/>
      <c r="G854" s="217"/>
      <c r="H854" s="217"/>
      <c r="I854" s="234"/>
      <c r="J854" s="234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</row>
    <row r="855" spans="1:20" ht="12.75" customHeight="1" x14ac:dyDescent="0.2">
      <c r="A855" s="217"/>
      <c r="B855" s="217"/>
      <c r="C855" s="217"/>
      <c r="D855" s="217"/>
      <c r="E855" s="217"/>
      <c r="F855" s="217"/>
      <c r="G855" s="217"/>
      <c r="H855" s="217"/>
      <c r="I855" s="234"/>
      <c r="J855" s="234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</row>
    <row r="856" spans="1:20" ht="12.75" customHeight="1" x14ac:dyDescent="0.2">
      <c r="A856" s="217"/>
      <c r="B856" s="217"/>
      <c r="C856" s="217"/>
      <c r="D856" s="217"/>
      <c r="E856" s="217"/>
      <c r="F856" s="217"/>
      <c r="G856" s="217"/>
      <c r="H856" s="217"/>
      <c r="I856" s="234"/>
      <c r="J856" s="234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</row>
    <row r="857" spans="1:20" ht="12.75" customHeight="1" x14ac:dyDescent="0.2">
      <c r="A857" s="217"/>
      <c r="B857" s="217"/>
      <c r="C857" s="217"/>
      <c r="D857" s="217"/>
      <c r="E857" s="217"/>
      <c r="F857" s="217"/>
      <c r="G857" s="217"/>
      <c r="H857" s="217"/>
      <c r="I857" s="234"/>
      <c r="J857" s="234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</row>
    <row r="858" spans="1:20" ht="12.75" customHeight="1" x14ac:dyDescent="0.2">
      <c r="A858" s="217"/>
      <c r="B858" s="217"/>
      <c r="C858" s="217"/>
      <c r="D858" s="217"/>
      <c r="E858" s="217"/>
      <c r="F858" s="217"/>
      <c r="G858" s="217"/>
      <c r="H858" s="217"/>
      <c r="I858" s="234"/>
      <c r="J858" s="234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</row>
    <row r="859" spans="1:20" ht="12.75" customHeight="1" x14ac:dyDescent="0.2">
      <c r="A859" s="217"/>
      <c r="B859" s="217"/>
      <c r="C859" s="217"/>
      <c r="D859" s="217"/>
      <c r="E859" s="217"/>
      <c r="F859" s="217"/>
      <c r="G859" s="217"/>
      <c r="H859" s="217"/>
      <c r="I859" s="234"/>
      <c r="J859" s="234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</row>
    <row r="860" spans="1:20" ht="12.75" customHeight="1" x14ac:dyDescent="0.2">
      <c r="A860" s="217"/>
      <c r="B860" s="217"/>
      <c r="C860" s="217"/>
      <c r="D860" s="217"/>
      <c r="E860" s="217"/>
      <c r="F860" s="217"/>
      <c r="G860" s="217"/>
      <c r="H860" s="217"/>
      <c r="I860" s="234"/>
      <c r="J860" s="234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</row>
    <row r="861" spans="1:20" ht="12.75" customHeight="1" x14ac:dyDescent="0.2">
      <c r="A861" s="217"/>
      <c r="B861" s="217"/>
      <c r="C861" s="217"/>
      <c r="D861" s="217"/>
      <c r="E861" s="217"/>
      <c r="F861" s="217"/>
      <c r="G861" s="217"/>
      <c r="H861" s="217"/>
      <c r="I861" s="234"/>
      <c r="J861" s="234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</row>
    <row r="862" spans="1:20" ht="12.75" customHeight="1" x14ac:dyDescent="0.2">
      <c r="A862" s="217"/>
      <c r="B862" s="217"/>
      <c r="C862" s="217"/>
      <c r="D862" s="217"/>
      <c r="E862" s="217"/>
      <c r="F862" s="217"/>
      <c r="G862" s="217"/>
      <c r="H862" s="217"/>
      <c r="I862" s="234"/>
      <c r="J862" s="234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</row>
    <row r="863" spans="1:20" ht="12.75" customHeight="1" x14ac:dyDescent="0.2">
      <c r="A863" s="217"/>
      <c r="B863" s="217"/>
      <c r="C863" s="217"/>
      <c r="D863" s="217"/>
      <c r="E863" s="217"/>
      <c r="F863" s="217"/>
      <c r="G863" s="217"/>
      <c r="H863" s="217"/>
      <c r="I863" s="234"/>
      <c r="J863" s="234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</row>
    <row r="864" spans="1:20" ht="12.75" customHeight="1" x14ac:dyDescent="0.2">
      <c r="A864" s="217"/>
      <c r="B864" s="217"/>
      <c r="C864" s="217"/>
      <c r="D864" s="217"/>
      <c r="E864" s="217"/>
      <c r="F864" s="217"/>
      <c r="G864" s="217"/>
      <c r="H864" s="217"/>
      <c r="I864" s="234"/>
      <c r="J864" s="234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</row>
    <row r="865" spans="1:20" ht="12.75" customHeight="1" x14ac:dyDescent="0.2">
      <c r="A865" s="217"/>
      <c r="B865" s="217"/>
      <c r="C865" s="217"/>
      <c r="D865" s="217"/>
      <c r="E865" s="217"/>
      <c r="F865" s="217"/>
      <c r="G865" s="217"/>
      <c r="H865" s="217"/>
      <c r="I865" s="234"/>
      <c r="J865" s="234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</row>
    <row r="866" spans="1:20" ht="12.75" customHeight="1" x14ac:dyDescent="0.2">
      <c r="A866" s="217"/>
      <c r="B866" s="217"/>
      <c r="C866" s="217"/>
      <c r="D866" s="217"/>
      <c r="E866" s="217"/>
      <c r="F866" s="217"/>
      <c r="G866" s="217"/>
      <c r="H866" s="217"/>
      <c r="I866" s="234"/>
      <c r="J866" s="234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</row>
    <row r="867" spans="1:20" ht="12.75" customHeight="1" x14ac:dyDescent="0.2">
      <c r="A867" s="217"/>
      <c r="B867" s="217"/>
      <c r="C867" s="217"/>
      <c r="D867" s="217"/>
      <c r="E867" s="217"/>
      <c r="F867" s="217"/>
      <c r="G867" s="217"/>
      <c r="H867" s="217"/>
      <c r="I867" s="234"/>
      <c r="J867" s="234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</row>
    <row r="868" spans="1:20" ht="12.75" customHeight="1" x14ac:dyDescent="0.2">
      <c r="A868" s="217"/>
      <c r="B868" s="217"/>
      <c r="C868" s="217"/>
      <c r="D868" s="217"/>
      <c r="E868" s="217"/>
      <c r="F868" s="217"/>
      <c r="G868" s="217"/>
      <c r="H868" s="217"/>
      <c r="I868" s="234"/>
      <c r="J868" s="234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</row>
    <row r="869" spans="1:20" ht="12.75" customHeight="1" x14ac:dyDescent="0.2">
      <c r="A869" s="217"/>
      <c r="B869" s="217"/>
      <c r="C869" s="217"/>
      <c r="D869" s="217"/>
      <c r="E869" s="217"/>
      <c r="F869" s="217"/>
      <c r="G869" s="217"/>
      <c r="H869" s="217"/>
      <c r="I869" s="234"/>
      <c r="J869" s="234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</row>
    <row r="870" spans="1:20" ht="12.75" customHeight="1" x14ac:dyDescent="0.2">
      <c r="A870" s="217"/>
      <c r="B870" s="217"/>
      <c r="C870" s="217"/>
      <c r="D870" s="217"/>
      <c r="E870" s="217"/>
      <c r="F870" s="217"/>
      <c r="G870" s="217"/>
      <c r="H870" s="217"/>
      <c r="I870" s="234"/>
      <c r="J870" s="234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</row>
    <row r="871" spans="1:20" ht="12.75" customHeight="1" x14ac:dyDescent="0.2">
      <c r="A871" s="217"/>
      <c r="B871" s="217"/>
      <c r="C871" s="217"/>
      <c r="D871" s="217"/>
      <c r="E871" s="217"/>
      <c r="F871" s="217"/>
      <c r="G871" s="217"/>
      <c r="H871" s="217"/>
      <c r="I871" s="234"/>
      <c r="J871" s="234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</row>
    <row r="872" spans="1:20" ht="12.75" customHeight="1" x14ac:dyDescent="0.2">
      <c r="A872" s="217"/>
      <c r="B872" s="217"/>
      <c r="C872" s="217"/>
      <c r="D872" s="217"/>
      <c r="E872" s="217"/>
      <c r="F872" s="217"/>
      <c r="G872" s="217"/>
      <c r="H872" s="217"/>
      <c r="I872" s="234"/>
      <c r="J872" s="234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</row>
    <row r="873" spans="1:20" ht="12.75" customHeight="1" x14ac:dyDescent="0.2">
      <c r="A873" s="217"/>
      <c r="B873" s="217"/>
      <c r="C873" s="217"/>
      <c r="D873" s="217"/>
      <c r="E873" s="217"/>
      <c r="F873" s="217"/>
      <c r="G873" s="217"/>
      <c r="H873" s="217"/>
      <c r="I873" s="234"/>
      <c r="J873" s="234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</row>
    <row r="874" spans="1:20" ht="12.75" customHeight="1" x14ac:dyDescent="0.2">
      <c r="A874" s="217"/>
      <c r="B874" s="217"/>
      <c r="C874" s="217"/>
      <c r="D874" s="217"/>
      <c r="E874" s="217"/>
      <c r="F874" s="217"/>
      <c r="G874" s="217"/>
      <c r="H874" s="217"/>
      <c r="I874" s="234"/>
      <c r="J874" s="234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</row>
    <row r="875" spans="1:20" ht="12.75" customHeight="1" x14ac:dyDescent="0.2">
      <c r="A875" s="217"/>
      <c r="B875" s="217"/>
      <c r="C875" s="217"/>
      <c r="D875" s="217"/>
      <c r="E875" s="217"/>
      <c r="F875" s="217"/>
      <c r="G875" s="217"/>
      <c r="H875" s="217"/>
      <c r="I875" s="234"/>
      <c r="J875" s="234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</row>
    <row r="876" spans="1:20" ht="12.75" customHeight="1" x14ac:dyDescent="0.2">
      <c r="A876" s="217"/>
      <c r="B876" s="217"/>
      <c r="C876" s="217"/>
      <c r="D876" s="217"/>
      <c r="E876" s="217"/>
      <c r="F876" s="217"/>
      <c r="G876" s="217"/>
      <c r="H876" s="217"/>
      <c r="I876" s="234"/>
      <c r="J876" s="234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</row>
    <row r="877" spans="1:20" ht="12.75" customHeight="1" x14ac:dyDescent="0.2">
      <c r="A877" s="217"/>
      <c r="B877" s="217"/>
      <c r="C877" s="217"/>
      <c r="D877" s="217"/>
      <c r="E877" s="217"/>
      <c r="F877" s="217"/>
      <c r="G877" s="217"/>
      <c r="H877" s="217"/>
      <c r="I877" s="234"/>
      <c r="J877" s="234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</row>
    <row r="878" spans="1:20" ht="12.75" customHeight="1" x14ac:dyDescent="0.2">
      <c r="A878" s="217"/>
      <c r="B878" s="217"/>
      <c r="C878" s="217"/>
      <c r="D878" s="217"/>
      <c r="E878" s="217"/>
      <c r="F878" s="217"/>
      <c r="G878" s="217"/>
      <c r="H878" s="217"/>
      <c r="I878" s="234"/>
      <c r="J878" s="234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</row>
    <row r="879" spans="1:20" ht="12.75" customHeight="1" x14ac:dyDescent="0.2">
      <c r="A879" s="217"/>
      <c r="B879" s="217"/>
      <c r="C879" s="217"/>
      <c r="D879" s="217"/>
      <c r="E879" s="217"/>
      <c r="F879" s="217"/>
      <c r="G879" s="217"/>
      <c r="H879" s="217"/>
      <c r="I879" s="234"/>
      <c r="J879" s="234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</row>
    <row r="880" spans="1:20" ht="12.75" customHeight="1" x14ac:dyDescent="0.2">
      <c r="A880" s="217"/>
      <c r="B880" s="217"/>
      <c r="C880" s="217"/>
      <c r="D880" s="217"/>
      <c r="E880" s="217"/>
      <c r="F880" s="217"/>
      <c r="G880" s="217"/>
      <c r="H880" s="217"/>
      <c r="I880" s="234"/>
      <c r="J880" s="234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</row>
    <row r="881" spans="1:20" ht="12.75" customHeight="1" x14ac:dyDescent="0.2">
      <c r="A881" s="217"/>
      <c r="B881" s="217"/>
      <c r="C881" s="217"/>
      <c r="D881" s="217"/>
      <c r="E881" s="217"/>
      <c r="F881" s="217"/>
      <c r="G881" s="217"/>
      <c r="H881" s="217"/>
      <c r="I881" s="234"/>
      <c r="J881" s="234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</row>
    <row r="882" spans="1:20" ht="12.75" customHeight="1" x14ac:dyDescent="0.2">
      <c r="A882" s="217"/>
      <c r="B882" s="217"/>
      <c r="C882" s="217"/>
      <c r="D882" s="217"/>
      <c r="E882" s="217"/>
      <c r="F882" s="217"/>
      <c r="G882" s="217"/>
      <c r="H882" s="217"/>
      <c r="I882" s="234"/>
      <c r="J882" s="234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</row>
    <row r="883" spans="1:20" ht="12.75" customHeight="1" x14ac:dyDescent="0.2">
      <c r="A883" s="217"/>
      <c r="B883" s="217"/>
      <c r="C883" s="217"/>
      <c r="D883" s="217"/>
      <c r="E883" s="217"/>
      <c r="F883" s="217"/>
      <c r="G883" s="217"/>
      <c r="H883" s="217"/>
      <c r="I883" s="234"/>
      <c r="J883" s="234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</row>
    <row r="884" spans="1:20" ht="12.75" customHeight="1" x14ac:dyDescent="0.2">
      <c r="A884" s="217"/>
      <c r="B884" s="217"/>
      <c r="C884" s="217"/>
      <c r="D884" s="217"/>
      <c r="E884" s="217"/>
      <c r="F884" s="217"/>
      <c r="G884" s="217"/>
      <c r="H884" s="217"/>
      <c r="I884" s="234"/>
      <c r="J884" s="234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</row>
    <row r="885" spans="1:20" ht="12.75" customHeight="1" x14ac:dyDescent="0.2">
      <c r="A885" s="217"/>
      <c r="B885" s="217"/>
      <c r="C885" s="217"/>
      <c r="D885" s="217"/>
      <c r="E885" s="217"/>
      <c r="F885" s="217"/>
      <c r="G885" s="217"/>
      <c r="H885" s="217"/>
      <c r="I885" s="234"/>
      <c r="J885" s="234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</row>
    <row r="886" spans="1:20" ht="12.75" customHeight="1" x14ac:dyDescent="0.2">
      <c r="A886" s="217"/>
      <c r="B886" s="217"/>
      <c r="C886" s="217"/>
      <c r="D886" s="217"/>
      <c r="E886" s="217"/>
      <c r="F886" s="217"/>
      <c r="G886" s="217"/>
      <c r="H886" s="217"/>
      <c r="I886" s="234"/>
      <c r="J886" s="234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</row>
    <row r="887" spans="1:20" ht="12.75" customHeight="1" x14ac:dyDescent="0.2">
      <c r="A887" s="217"/>
      <c r="B887" s="217"/>
      <c r="C887" s="217"/>
      <c r="D887" s="217"/>
      <c r="E887" s="217"/>
      <c r="F887" s="217"/>
      <c r="G887" s="217"/>
      <c r="H887" s="217"/>
      <c r="I887" s="234"/>
      <c r="J887" s="234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</row>
    <row r="888" spans="1:20" ht="12.75" customHeight="1" x14ac:dyDescent="0.2">
      <c r="A888" s="217"/>
      <c r="B888" s="217"/>
      <c r="C888" s="217"/>
      <c r="D888" s="217"/>
      <c r="E888" s="217"/>
      <c r="F888" s="217"/>
      <c r="G888" s="217"/>
      <c r="H888" s="217"/>
      <c r="I888" s="234"/>
      <c r="J888" s="234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</row>
    <row r="889" spans="1:20" ht="12.75" customHeight="1" x14ac:dyDescent="0.2">
      <c r="A889" s="217"/>
      <c r="B889" s="217"/>
      <c r="C889" s="217"/>
      <c r="D889" s="217"/>
      <c r="E889" s="217"/>
      <c r="F889" s="217"/>
      <c r="G889" s="217"/>
      <c r="H889" s="217"/>
      <c r="I889" s="234"/>
      <c r="J889" s="234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</row>
    <row r="890" spans="1:20" ht="12.75" customHeight="1" x14ac:dyDescent="0.2">
      <c r="A890" s="217"/>
      <c r="B890" s="217"/>
      <c r="C890" s="217"/>
      <c r="D890" s="217"/>
      <c r="E890" s="217"/>
      <c r="F890" s="217"/>
      <c r="G890" s="217"/>
      <c r="H890" s="217"/>
      <c r="I890" s="234"/>
      <c r="J890" s="234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</row>
    <row r="891" spans="1:20" ht="12.75" customHeight="1" x14ac:dyDescent="0.2">
      <c r="A891" s="217"/>
      <c r="B891" s="217"/>
      <c r="C891" s="217"/>
      <c r="D891" s="217"/>
      <c r="E891" s="217"/>
      <c r="F891" s="217"/>
      <c r="G891" s="217"/>
      <c r="H891" s="217"/>
      <c r="I891" s="234"/>
      <c r="J891" s="234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</row>
    <row r="892" spans="1:20" ht="12.75" customHeight="1" x14ac:dyDescent="0.2">
      <c r="A892" s="217"/>
      <c r="B892" s="217"/>
      <c r="C892" s="217"/>
      <c r="D892" s="217"/>
      <c r="E892" s="217"/>
      <c r="F892" s="217"/>
      <c r="G892" s="217"/>
      <c r="H892" s="217"/>
      <c r="I892" s="234"/>
      <c r="J892" s="234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</row>
    <row r="893" spans="1:20" ht="12.75" customHeight="1" x14ac:dyDescent="0.2">
      <c r="A893" s="217"/>
      <c r="B893" s="217"/>
      <c r="C893" s="217"/>
      <c r="D893" s="217"/>
      <c r="E893" s="217"/>
      <c r="F893" s="217"/>
      <c r="G893" s="217"/>
      <c r="H893" s="217"/>
      <c r="I893" s="234"/>
      <c r="J893" s="234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</row>
    <row r="894" spans="1:20" ht="12.75" customHeight="1" x14ac:dyDescent="0.2">
      <c r="A894" s="217"/>
      <c r="B894" s="217"/>
      <c r="C894" s="217"/>
      <c r="D894" s="217"/>
      <c r="E894" s="217"/>
      <c r="F894" s="217"/>
      <c r="G894" s="217"/>
      <c r="H894" s="217"/>
      <c r="I894" s="234"/>
      <c r="J894" s="234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</row>
    <row r="895" spans="1:20" ht="12.75" customHeight="1" x14ac:dyDescent="0.2">
      <c r="A895" s="217"/>
      <c r="B895" s="217"/>
      <c r="C895" s="217"/>
      <c r="D895" s="217"/>
      <c r="E895" s="217"/>
      <c r="F895" s="217"/>
      <c r="G895" s="217"/>
      <c r="H895" s="217"/>
      <c r="I895" s="234"/>
      <c r="J895" s="234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</row>
    <row r="896" spans="1:20" ht="12.75" customHeight="1" x14ac:dyDescent="0.2">
      <c r="A896" s="217"/>
      <c r="B896" s="217"/>
      <c r="C896" s="217"/>
      <c r="D896" s="217"/>
      <c r="E896" s="217"/>
      <c r="F896" s="217"/>
      <c r="G896" s="217"/>
      <c r="H896" s="217"/>
      <c r="I896" s="234"/>
      <c r="J896" s="234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</row>
    <row r="897" spans="1:20" ht="12.75" customHeight="1" x14ac:dyDescent="0.2">
      <c r="A897" s="217"/>
      <c r="B897" s="217"/>
      <c r="C897" s="217"/>
      <c r="D897" s="217"/>
      <c r="E897" s="217"/>
      <c r="F897" s="217"/>
      <c r="G897" s="217"/>
      <c r="H897" s="217"/>
      <c r="I897" s="234"/>
      <c r="J897" s="234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</row>
    <row r="898" spans="1:20" ht="12.75" customHeight="1" x14ac:dyDescent="0.2">
      <c r="A898" s="217"/>
      <c r="B898" s="217"/>
      <c r="C898" s="217"/>
      <c r="D898" s="217"/>
      <c r="E898" s="217"/>
      <c r="F898" s="217"/>
      <c r="G898" s="217"/>
      <c r="H898" s="217"/>
      <c r="I898" s="234"/>
      <c r="J898" s="234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</row>
    <row r="899" spans="1:20" ht="12.75" customHeight="1" x14ac:dyDescent="0.2">
      <c r="A899" s="217"/>
      <c r="B899" s="217"/>
      <c r="C899" s="217"/>
      <c r="D899" s="217"/>
      <c r="E899" s="217"/>
      <c r="F899" s="217"/>
      <c r="G899" s="217"/>
      <c r="H899" s="217"/>
      <c r="I899" s="234"/>
      <c r="J899" s="234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</row>
    <row r="900" spans="1:20" ht="12.75" customHeight="1" x14ac:dyDescent="0.2">
      <c r="A900" s="217"/>
      <c r="B900" s="217"/>
      <c r="C900" s="217"/>
      <c r="D900" s="217"/>
      <c r="E900" s="217"/>
      <c r="F900" s="217"/>
      <c r="G900" s="217"/>
      <c r="H900" s="217"/>
      <c r="I900" s="234"/>
      <c r="J900" s="234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</row>
    <row r="901" spans="1:20" ht="12.75" customHeight="1" x14ac:dyDescent="0.2">
      <c r="A901" s="217"/>
      <c r="B901" s="217"/>
      <c r="C901" s="217"/>
      <c r="D901" s="217"/>
      <c r="E901" s="217"/>
      <c r="F901" s="217"/>
      <c r="G901" s="217"/>
      <c r="H901" s="217"/>
      <c r="I901" s="234"/>
      <c r="J901" s="234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</row>
    <row r="902" spans="1:20" ht="12.75" customHeight="1" x14ac:dyDescent="0.2">
      <c r="A902" s="217"/>
      <c r="B902" s="217"/>
      <c r="C902" s="217"/>
      <c r="D902" s="217"/>
      <c r="E902" s="217"/>
      <c r="F902" s="217"/>
      <c r="G902" s="217"/>
      <c r="H902" s="217"/>
      <c r="I902" s="234"/>
      <c r="J902" s="234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</row>
    <row r="903" spans="1:20" ht="12.75" customHeight="1" x14ac:dyDescent="0.2">
      <c r="A903" s="217"/>
      <c r="B903" s="217"/>
      <c r="C903" s="217"/>
      <c r="D903" s="217"/>
      <c r="E903" s="217"/>
      <c r="F903" s="217"/>
      <c r="G903" s="217"/>
      <c r="H903" s="217"/>
      <c r="I903" s="234"/>
      <c r="J903" s="234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</row>
    <row r="904" spans="1:20" ht="12.75" customHeight="1" x14ac:dyDescent="0.2">
      <c r="A904" s="217"/>
      <c r="B904" s="217"/>
      <c r="C904" s="217"/>
      <c r="D904" s="217"/>
      <c r="E904" s="217"/>
      <c r="F904" s="217"/>
      <c r="G904" s="217"/>
      <c r="H904" s="217"/>
      <c r="I904" s="234"/>
      <c r="J904" s="234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</row>
    <row r="905" spans="1:20" ht="12.75" customHeight="1" x14ac:dyDescent="0.2">
      <c r="A905" s="217"/>
      <c r="B905" s="217"/>
      <c r="C905" s="217"/>
      <c r="D905" s="217"/>
      <c r="E905" s="217"/>
      <c r="F905" s="217"/>
      <c r="G905" s="217"/>
      <c r="H905" s="217"/>
      <c r="I905" s="234"/>
      <c r="J905" s="234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</row>
    <row r="906" spans="1:20" ht="12.75" customHeight="1" x14ac:dyDescent="0.2">
      <c r="A906" s="217"/>
      <c r="B906" s="217"/>
      <c r="C906" s="217"/>
      <c r="D906" s="217"/>
      <c r="E906" s="217"/>
      <c r="F906" s="217"/>
      <c r="G906" s="217"/>
      <c r="H906" s="217"/>
      <c r="I906" s="234"/>
      <c r="J906" s="234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</row>
    <row r="907" spans="1:20" ht="12.75" customHeight="1" x14ac:dyDescent="0.2">
      <c r="A907" s="217"/>
      <c r="B907" s="217"/>
      <c r="C907" s="217"/>
      <c r="D907" s="217"/>
      <c r="E907" s="217"/>
      <c r="F907" s="217"/>
      <c r="G907" s="217"/>
      <c r="H907" s="217"/>
      <c r="I907" s="234"/>
      <c r="J907" s="234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</row>
    <row r="908" spans="1:20" ht="12.75" customHeight="1" x14ac:dyDescent="0.2">
      <c r="A908" s="217"/>
      <c r="B908" s="217"/>
      <c r="C908" s="217"/>
      <c r="D908" s="217"/>
      <c r="E908" s="217"/>
      <c r="F908" s="217"/>
      <c r="G908" s="217"/>
      <c r="H908" s="217"/>
      <c r="I908" s="234"/>
      <c r="J908" s="234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</row>
    <row r="909" spans="1:20" ht="12.75" customHeight="1" x14ac:dyDescent="0.2">
      <c r="A909" s="217"/>
      <c r="B909" s="217"/>
      <c r="C909" s="217"/>
      <c r="D909" s="217"/>
      <c r="E909" s="217"/>
      <c r="F909" s="217"/>
      <c r="G909" s="217"/>
      <c r="H909" s="217"/>
      <c r="I909" s="234"/>
      <c r="J909" s="234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</row>
    <row r="910" spans="1:20" ht="12.75" customHeight="1" x14ac:dyDescent="0.2">
      <c r="A910" s="217"/>
      <c r="B910" s="217"/>
      <c r="C910" s="217"/>
      <c r="D910" s="217"/>
      <c r="E910" s="217"/>
      <c r="F910" s="217"/>
      <c r="G910" s="217"/>
      <c r="H910" s="217"/>
      <c r="I910" s="234"/>
      <c r="J910" s="234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</row>
    <row r="911" spans="1:20" ht="12.75" customHeight="1" x14ac:dyDescent="0.2">
      <c r="A911" s="217"/>
      <c r="B911" s="217"/>
      <c r="C911" s="217"/>
      <c r="D911" s="217"/>
      <c r="E911" s="217"/>
      <c r="F911" s="217"/>
      <c r="G911" s="217"/>
      <c r="H911" s="217"/>
      <c r="I911" s="234"/>
      <c r="J911" s="234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</row>
    <row r="912" spans="1:20" ht="12.75" customHeight="1" x14ac:dyDescent="0.2">
      <c r="A912" s="217"/>
      <c r="B912" s="217"/>
      <c r="C912" s="217"/>
      <c r="D912" s="217"/>
      <c r="E912" s="217"/>
      <c r="F912" s="217"/>
      <c r="G912" s="217"/>
      <c r="H912" s="217"/>
      <c r="I912" s="234"/>
      <c r="J912" s="234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</row>
    <row r="913" spans="1:20" ht="12.75" customHeight="1" x14ac:dyDescent="0.2">
      <c r="A913" s="217"/>
      <c r="B913" s="217"/>
      <c r="C913" s="217"/>
      <c r="D913" s="217"/>
      <c r="E913" s="217"/>
      <c r="F913" s="217"/>
      <c r="G913" s="217"/>
      <c r="H913" s="217"/>
      <c r="I913" s="234"/>
      <c r="J913" s="234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</row>
    <row r="914" spans="1:20" ht="12.75" customHeight="1" x14ac:dyDescent="0.2">
      <c r="A914" s="217"/>
      <c r="B914" s="217"/>
      <c r="C914" s="217"/>
      <c r="D914" s="217"/>
      <c r="E914" s="217"/>
      <c r="F914" s="217"/>
      <c r="G914" s="217"/>
      <c r="H914" s="217"/>
      <c r="I914" s="234"/>
      <c r="J914" s="234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</row>
    <row r="915" spans="1:20" ht="12.75" customHeight="1" x14ac:dyDescent="0.2">
      <c r="A915" s="217"/>
      <c r="B915" s="217"/>
      <c r="C915" s="217"/>
      <c r="D915" s="217"/>
      <c r="E915" s="217"/>
      <c r="F915" s="217"/>
      <c r="G915" s="217"/>
      <c r="H915" s="217"/>
      <c r="I915" s="234"/>
      <c r="J915" s="234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</row>
    <row r="916" spans="1:20" ht="12.75" customHeight="1" x14ac:dyDescent="0.2">
      <c r="A916" s="217"/>
      <c r="B916" s="217"/>
      <c r="C916" s="217"/>
      <c r="D916" s="217"/>
      <c r="E916" s="217"/>
      <c r="F916" s="217"/>
      <c r="G916" s="217"/>
      <c r="H916" s="217"/>
      <c r="I916" s="234"/>
      <c r="J916" s="234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</row>
    <row r="917" spans="1:20" ht="12.75" customHeight="1" x14ac:dyDescent="0.2">
      <c r="A917" s="217"/>
      <c r="B917" s="217"/>
      <c r="C917" s="217"/>
      <c r="D917" s="217"/>
      <c r="E917" s="217"/>
      <c r="F917" s="217"/>
      <c r="G917" s="217"/>
      <c r="H917" s="217"/>
      <c r="I917" s="234"/>
      <c r="J917" s="234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</row>
    <row r="918" spans="1:20" ht="12.75" customHeight="1" x14ac:dyDescent="0.2">
      <c r="A918" s="217"/>
      <c r="B918" s="217"/>
      <c r="C918" s="217"/>
      <c r="D918" s="217"/>
      <c r="E918" s="217"/>
      <c r="F918" s="217"/>
      <c r="G918" s="217"/>
      <c r="H918" s="217"/>
      <c r="I918" s="234"/>
      <c r="J918" s="234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</row>
    <row r="919" spans="1:20" ht="12.75" customHeight="1" x14ac:dyDescent="0.2">
      <c r="A919" s="217"/>
      <c r="B919" s="217"/>
      <c r="C919" s="217"/>
      <c r="D919" s="217"/>
      <c r="E919" s="217"/>
      <c r="F919" s="217"/>
      <c r="G919" s="217"/>
      <c r="H919" s="217"/>
      <c r="I919" s="234"/>
      <c r="J919" s="234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</row>
    <row r="920" spans="1:20" ht="12.75" customHeight="1" x14ac:dyDescent="0.2">
      <c r="A920" s="217"/>
      <c r="B920" s="217"/>
      <c r="C920" s="217"/>
      <c r="D920" s="217"/>
      <c r="E920" s="217"/>
      <c r="F920" s="217"/>
      <c r="G920" s="217"/>
      <c r="H920" s="217"/>
      <c r="I920" s="234"/>
      <c r="J920" s="234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</row>
    <row r="921" spans="1:20" ht="12.75" customHeight="1" x14ac:dyDescent="0.2">
      <c r="A921" s="217"/>
      <c r="B921" s="217"/>
      <c r="C921" s="217"/>
      <c r="D921" s="217"/>
      <c r="E921" s="217"/>
      <c r="F921" s="217"/>
      <c r="G921" s="217"/>
      <c r="H921" s="217"/>
      <c r="I921" s="234"/>
      <c r="J921" s="234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</row>
    <row r="922" spans="1:20" ht="12.75" customHeight="1" x14ac:dyDescent="0.2">
      <c r="A922" s="217"/>
      <c r="B922" s="217"/>
      <c r="C922" s="217"/>
      <c r="D922" s="217"/>
      <c r="E922" s="217"/>
      <c r="F922" s="217"/>
      <c r="G922" s="217"/>
      <c r="H922" s="217"/>
      <c r="I922" s="234"/>
      <c r="J922" s="234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</row>
    <row r="923" spans="1:20" ht="12.75" customHeight="1" x14ac:dyDescent="0.2">
      <c r="A923" s="217"/>
      <c r="B923" s="217"/>
      <c r="C923" s="217"/>
      <c r="D923" s="217"/>
      <c r="E923" s="217"/>
      <c r="F923" s="217"/>
      <c r="G923" s="217"/>
      <c r="H923" s="217"/>
      <c r="I923" s="234"/>
      <c r="J923" s="234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</row>
    <row r="924" spans="1:20" ht="12.75" customHeight="1" x14ac:dyDescent="0.2">
      <c r="A924" s="217"/>
      <c r="B924" s="217"/>
      <c r="C924" s="217"/>
      <c r="D924" s="217"/>
      <c r="E924" s="217"/>
      <c r="F924" s="217"/>
      <c r="G924" s="217"/>
      <c r="H924" s="217"/>
      <c r="I924" s="234"/>
      <c r="J924" s="234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</row>
    <row r="925" spans="1:20" ht="12.75" customHeight="1" x14ac:dyDescent="0.2">
      <c r="A925" s="217"/>
      <c r="B925" s="217"/>
      <c r="C925" s="217"/>
      <c r="D925" s="217"/>
      <c r="E925" s="217"/>
      <c r="F925" s="217"/>
      <c r="G925" s="217"/>
      <c r="H925" s="217"/>
      <c r="I925" s="234"/>
      <c r="J925" s="234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</row>
    <row r="926" spans="1:20" ht="12.75" customHeight="1" x14ac:dyDescent="0.2">
      <c r="A926" s="217"/>
      <c r="B926" s="217"/>
      <c r="C926" s="217"/>
      <c r="D926" s="217"/>
      <c r="E926" s="217"/>
      <c r="F926" s="217"/>
      <c r="G926" s="217"/>
      <c r="H926" s="217"/>
      <c r="I926" s="234"/>
      <c r="J926" s="234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</row>
    <row r="927" spans="1:20" ht="12.75" customHeight="1" x14ac:dyDescent="0.2">
      <c r="A927" s="217"/>
      <c r="B927" s="217"/>
      <c r="C927" s="217"/>
      <c r="D927" s="217"/>
      <c r="E927" s="217"/>
      <c r="F927" s="217"/>
      <c r="G927" s="217"/>
      <c r="H927" s="217"/>
      <c r="I927" s="234"/>
      <c r="J927" s="234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</row>
    <row r="928" spans="1:20" ht="12.75" customHeight="1" x14ac:dyDescent="0.2">
      <c r="A928" s="217"/>
      <c r="B928" s="217"/>
      <c r="C928" s="217"/>
      <c r="D928" s="217"/>
      <c r="E928" s="217"/>
      <c r="F928" s="217"/>
      <c r="G928" s="217"/>
      <c r="H928" s="217"/>
      <c r="I928" s="234"/>
      <c r="J928" s="234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</row>
    <row r="929" spans="1:20" ht="12.75" customHeight="1" x14ac:dyDescent="0.2">
      <c r="A929" s="217"/>
      <c r="B929" s="217"/>
      <c r="C929" s="217"/>
      <c r="D929" s="217"/>
      <c r="E929" s="217"/>
      <c r="F929" s="217"/>
      <c r="G929" s="217"/>
      <c r="H929" s="217"/>
      <c r="I929" s="234"/>
      <c r="J929" s="234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</row>
    <row r="930" spans="1:20" ht="12.75" customHeight="1" x14ac:dyDescent="0.2">
      <c r="A930" s="217"/>
      <c r="B930" s="217"/>
      <c r="C930" s="217"/>
      <c r="D930" s="217"/>
      <c r="E930" s="217"/>
      <c r="F930" s="217"/>
      <c r="G930" s="217"/>
      <c r="H930" s="217"/>
      <c r="I930" s="234"/>
      <c r="J930" s="234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</row>
    <row r="931" spans="1:20" ht="12.75" customHeight="1" x14ac:dyDescent="0.2">
      <c r="A931" s="217"/>
      <c r="B931" s="217"/>
      <c r="C931" s="217"/>
      <c r="D931" s="217"/>
      <c r="E931" s="217"/>
      <c r="F931" s="217"/>
      <c r="G931" s="217"/>
      <c r="H931" s="217"/>
      <c r="I931" s="234"/>
      <c r="J931" s="234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</row>
    <row r="932" spans="1:20" ht="12.75" customHeight="1" x14ac:dyDescent="0.2">
      <c r="A932" s="217"/>
      <c r="B932" s="217"/>
      <c r="C932" s="217"/>
      <c r="D932" s="217"/>
      <c r="E932" s="217"/>
      <c r="F932" s="217"/>
      <c r="G932" s="217"/>
      <c r="H932" s="217"/>
      <c r="I932" s="234"/>
      <c r="J932" s="234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</row>
    <row r="933" spans="1:20" ht="12.75" customHeight="1" x14ac:dyDescent="0.2">
      <c r="A933" s="217"/>
      <c r="B933" s="217"/>
      <c r="C933" s="217"/>
      <c r="D933" s="217"/>
      <c r="E933" s="217"/>
      <c r="F933" s="217"/>
      <c r="G933" s="217"/>
      <c r="H933" s="217"/>
      <c r="I933" s="234"/>
      <c r="J933" s="234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</row>
    <row r="934" spans="1:20" ht="12.75" customHeight="1" x14ac:dyDescent="0.2">
      <c r="A934" s="217"/>
      <c r="B934" s="217"/>
      <c r="C934" s="217"/>
      <c r="D934" s="217"/>
      <c r="E934" s="217"/>
      <c r="F934" s="217"/>
      <c r="G934" s="217"/>
      <c r="H934" s="217"/>
      <c r="I934" s="234"/>
      <c r="J934" s="234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</row>
    <row r="935" spans="1:20" ht="12.75" customHeight="1" x14ac:dyDescent="0.2">
      <c r="A935" s="217"/>
      <c r="B935" s="217"/>
      <c r="C935" s="217"/>
      <c r="D935" s="217"/>
      <c r="E935" s="217"/>
      <c r="F935" s="217"/>
      <c r="G935" s="217"/>
      <c r="H935" s="217"/>
      <c r="I935" s="234"/>
      <c r="J935" s="234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</row>
    <row r="936" spans="1:20" ht="12.75" customHeight="1" x14ac:dyDescent="0.2">
      <c r="A936" s="217"/>
      <c r="B936" s="217"/>
      <c r="C936" s="217"/>
      <c r="D936" s="217"/>
      <c r="E936" s="217"/>
      <c r="F936" s="217"/>
      <c r="G936" s="217"/>
      <c r="H936" s="217"/>
      <c r="I936" s="234"/>
      <c r="J936" s="234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</row>
    <row r="937" spans="1:20" ht="12.75" customHeight="1" x14ac:dyDescent="0.2">
      <c r="A937" s="217"/>
      <c r="B937" s="217"/>
      <c r="C937" s="217"/>
      <c r="D937" s="217"/>
      <c r="E937" s="217"/>
      <c r="F937" s="217"/>
      <c r="G937" s="217"/>
      <c r="H937" s="217"/>
      <c r="I937" s="234"/>
      <c r="J937" s="234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</row>
    <row r="938" spans="1:20" ht="12.75" customHeight="1" x14ac:dyDescent="0.2">
      <c r="A938" s="217"/>
      <c r="B938" s="217"/>
      <c r="C938" s="217"/>
      <c r="D938" s="217"/>
      <c r="E938" s="217"/>
      <c r="F938" s="217"/>
      <c r="G938" s="217"/>
      <c r="H938" s="217"/>
      <c r="I938" s="234"/>
      <c r="J938" s="234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</row>
    <row r="939" spans="1:20" ht="12.75" customHeight="1" x14ac:dyDescent="0.2">
      <c r="A939" s="217"/>
      <c r="B939" s="217"/>
      <c r="C939" s="217"/>
      <c r="D939" s="217"/>
      <c r="E939" s="217"/>
      <c r="F939" s="217"/>
      <c r="G939" s="217"/>
      <c r="H939" s="217"/>
      <c r="I939" s="234"/>
      <c r="J939" s="234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</row>
    <row r="940" spans="1:20" ht="12.75" customHeight="1" x14ac:dyDescent="0.2">
      <c r="A940" s="217"/>
      <c r="B940" s="217"/>
      <c r="C940" s="217"/>
      <c r="D940" s="217"/>
      <c r="E940" s="217"/>
      <c r="F940" s="217"/>
      <c r="G940" s="217"/>
      <c r="H940" s="217"/>
      <c r="I940" s="234"/>
      <c r="J940" s="234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</row>
    <row r="941" spans="1:20" ht="12.75" customHeight="1" x14ac:dyDescent="0.2">
      <c r="A941" s="217"/>
      <c r="B941" s="217"/>
      <c r="C941" s="217"/>
      <c r="D941" s="217"/>
      <c r="E941" s="217"/>
      <c r="F941" s="217"/>
      <c r="G941" s="217"/>
      <c r="H941" s="217"/>
      <c r="I941" s="234"/>
      <c r="J941" s="234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</row>
    <row r="942" spans="1:20" ht="12.75" customHeight="1" x14ac:dyDescent="0.2">
      <c r="A942" s="217"/>
      <c r="B942" s="217"/>
      <c r="C942" s="217"/>
      <c r="D942" s="217"/>
      <c r="E942" s="217"/>
      <c r="F942" s="217"/>
      <c r="G942" s="217"/>
      <c r="H942" s="217"/>
      <c r="I942" s="234"/>
      <c r="J942" s="234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</row>
    <row r="943" spans="1:20" ht="12.75" customHeight="1" x14ac:dyDescent="0.2">
      <c r="A943" s="217"/>
      <c r="B943" s="217"/>
      <c r="C943" s="217"/>
      <c r="D943" s="217"/>
      <c r="E943" s="217"/>
      <c r="F943" s="217"/>
      <c r="G943" s="217"/>
      <c r="H943" s="217"/>
      <c r="I943" s="234"/>
      <c r="J943" s="234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</row>
    <row r="944" spans="1:20" ht="12.75" customHeight="1" x14ac:dyDescent="0.2">
      <c r="A944" s="217"/>
      <c r="B944" s="217"/>
      <c r="C944" s="217"/>
      <c r="D944" s="217"/>
      <c r="E944" s="217"/>
      <c r="F944" s="217"/>
      <c r="G944" s="217"/>
      <c r="H944" s="217"/>
      <c r="I944" s="234"/>
      <c r="J944" s="234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</row>
  </sheetData>
  <mergeCells count="661">
    <mergeCell ref="B224:F224"/>
    <mergeCell ref="K224:L224"/>
    <mergeCell ref="B227:F227"/>
    <mergeCell ref="K227:L227"/>
    <mergeCell ref="O227:S227"/>
    <mergeCell ref="K226:L226"/>
    <mergeCell ref="O226:S226"/>
    <mergeCell ref="B233:F233"/>
    <mergeCell ref="K233:L233"/>
    <mergeCell ref="O233:S233"/>
    <mergeCell ref="B230:F230"/>
    <mergeCell ref="K230:L230"/>
    <mergeCell ref="O230:S230"/>
    <mergeCell ref="B231:F231"/>
    <mergeCell ref="K231:L231"/>
    <mergeCell ref="O231:S231"/>
    <mergeCell ref="B232:F232"/>
    <mergeCell ref="B180:F180"/>
    <mergeCell ref="K180:L180"/>
    <mergeCell ref="O180:S180"/>
    <mergeCell ref="B182:F182"/>
    <mergeCell ref="O224:S224"/>
    <mergeCell ref="B225:F225"/>
    <mergeCell ref="K225:L225"/>
    <mergeCell ref="O225:S225"/>
    <mergeCell ref="B213:F213"/>
    <mergeCell ref="K213:L213"/>
    <mergeCell ref="O213:S213"/>
    <mergeCell ref="B214:F214"/>
    <mergeCell ref="K214:L214"/>
    <mergeCell ref="O214:S214"/>
    <mergeCell ref="B222:F222"/>
    <mergeCell ref="K222:L222"/>
    <mergeCell ref="O222:S222"/>
    <mergeCell ref="B216:F216"/>
    <mergeCell ref="K216:L216"/>
    <mergeCell ref="O216:S216"/>
    <mergeCell ref="B218:F218"/>
    <mergeCell ref="B223:F223"/>
    <mergeCell ref="K223:L223"/>
    <mergeCell ref="O223:S223"/>
    <mergeCell ref="B176:F176"/>
    <mergeCell ref="K176:L176"/>
    <mergeCell ref="O176:S176"/>
    <mergeCell ref="B177:F177"/>
    <mergeCell ref="K177:L177"/>
    <mergeCell ref="O177:S177"/>
    <mergeCell ref="B178:F178"/>
    <mergeCell ref="K178:L178"/>
    <mergeCell ref="B179:F179"/>
    <mergeCell ref="K179:L179"/>
    <mergeCell ref="O179:S179"/>
    <mergeCell ref="B173:F173"/>
    <mergeCell ref="K173:L173"/>
    <mergeCell ref="O173:S173"/>
    <mergeCell ref="B174:F174"/>
    <mergeCell ref="K174:L174"/>
    <mergeCell ref="O174:S174"/>
    <mergeCell ref="B175:F175"/>
    <mergeCell ref="K175:L175"/>
    <mergeCell ref="O175:S175"/>
    <mergeCell ref="B160:F160"/>
    <mergeCell ref="K160:L160"/>
    <mergeCell ref="O160:S160"/>
    <mergeCell ref="B159:F159"/>
    <mergeCell ref="K168:L168"/>
    <mergeCell ref="O168:S168"/>
    <mergeCell ref="K162:L162"/>
    <mergeCell ref="O162:S162"/>
    <mergeCell ref="B163:F163"/>
    <mergeCell ref="K163:L163"/>
    <mergeCell ref="O163:S163"/>
    <mergeCell ref="B164:F164"/>
    <mergeCell ref="K164:L164"/>
    <mergeCell ref="O164:S164"/>
    <mergeCell ref="B166:F166"/>
    <mergeCell ref="K166:L166"/>
    <mergeCell ref="O166:S166"/>
    <mergeCell ref="B167:F167"/>
    <mergeCell ref="K167:L167"/>
    <mergeCell ref="O167:S167"/>
    <mergeCell ref="B168:F168"/>
    <mergeCell ref="K159:L159"/>
    <mergeCell ref="O159:S159"/>
    <mergeCell ref="O161:S161"/>
    <mergeCell ref="B153:F153"/>
    <mergeCell ref="K153:L153"/>
    <mergeCell ref="O153:S153"/>
    <mergeCell ref="B154:F154"/>
    <mergeCell ref="K154:L154"/>
    <mergeCell ref="O154:S154"/>
    <mergeCell ref="B156:F156"/>
    <mergeCell ref="K156:L156"/>
    <mergeCell ref="B158:F158"/>
    <mergeCell ref="K158:L158"/>
    <mergeCell ref="O158:S158"/>
    <mergeCell ref="O156:S156"/>
    <mergeCell ref="B155:F155"/>
    <mergeCell ref="K155:L155"/>
    <mergeCell ref="O155:S155"/>
    <mergeCell ref="B157:F157"/>
    <mergeCell ref="K157:L157"/>
    <mergeCell ref="O157:S157"/>
    <mergeCell ref="B152:F152"/>
    <mergeCell ref="K152:L152"/>
    <mergeCell ref="O152:S152"/>
    <mergeCell ref="B147:F147"/>
    <mergeCell ref="K147:L147"/>
    <mergeCell ref="O147:S147"/>
    <mergeCell ref="B148:F148"/>
    <mergeCell ref="K148:L148"/>
    <mergeCell ref="O148:S148"/>
    <mergeCell ref="B149:F149"/>
    <mergeCell ref="K149:L149"/>
    <mergeCell ref="O149:S149"/>
    <mergeCell ref="B150:F150"/>
    <mergeCell ref="K150:L150"/>
    <mergeCell ref="O150:S150"/>
    <mergeCell ref="B151:F151"/>
    <mergeCell ref="K151:L151"/>
    <mergeCell ref="O151:S151"/>
    <mergeCell ref="O136:S136"/>
    <mergeCell ref="B126:F126"/>
    <mergeCell ref="K126:L126"/>
    <mergeCell ref="O126:S126"/>
    <mergeCell ref="B127:F127"/>
    <mergeCell ref="K127:L127"/>
    <mergeCell ref="O127:S127"/>
    <mergeCell ref="B130:F130"/>
    <mergeCell ref="K130:L130"/>
    <mergeCell ref="O130:S130"/>
    <mergeCell ref="B132:F132"/>
    <mergeCell ref="K132:L132"/>
    <mergeCell ref="O132:S132"/>
    <mergeCell ref="B134:F134"/>
    <mergeCell ref="K134:L134"/>
    <mergeCell ref="O134:S134"/>
    <mergeCell ref="B136:F136"/>
    <mergeCell ref="K136:L136"/>
    <mergeCell ref="B131:F131"/>
    <mergeCell ref="K131:L131"/>
    <mergeCell ref="O131:S131"/>
    <mergeCell ref="K119:L119"/>
    <mergeCell ref="O119:S119"/>
    <mergeCell ref="B114:F114"/>
    <mergeCell ref="K114:L114"/>
    <mergeCell ref="O114:S114"/>
    <mergeCell ref="B115:F115"/>
    <mergeCell ref="K115:L115"/>
    <mergeCell ref="O115:S115"/>
    <mergeCell ref="B116:F116"/>
    <mergeCell ref="K116:L116"/>
    <mergeCell ref="B118:F118"/>
    <mergeCell ref="K118:L118"/>
    <mergeCell ref="O118:S118"/>
    <mergeCell ref="B119:F119"/>
    <mergeCell ref="O116:S116"/>
    <mergeCell ref="B111:F111"/>
    <mergeCell ref="K111:L111"/>
    <mergeCell ref="O111:S111"/>
    <mergeCell ref="B112:F112"/>
    <mergeCell ref="K112:L112"/>
    <mergeCell ref="O112:S112"/>
    <mergeCell ref="B113:F113"/>
    <mergeCell ref="K113:L113"/>
    <mergeCell ref="O113:S113"/>
    <mergeCell ref="B110:F110"/>
    <mergeCell ref="K110:L110"/>
    <mergeCell ref="O110:S110"/>
    <mergeCell ref="B105:F105"/>
    <mergeCell ref="K105:L105"/>
    <mergeCell ref="O105:S105"/>
    <mergeCell ref="B106:F106"/>
    <mergeCell ref="K106:L106"/>
    <mergeCell ref="O106:S106"/>
    <mergeCell ref="B107:F107"/>
    <mergeCell ref="B108:F108"/>
    <mergeCell ref="K108:L108"/>
    <mergeCell ref="O108:S108"/>
    <mergeCell ref="B109:F109"/>
    <mergeCell ref="K109:L109"/>
    <mergeCell ref="O109:S109"/>
    <mergeCell ref="K107:L107"/>
    <mergeCell ref="O107:S107"/>
    <mergeCell ref="B102:F102"/>
    <mergeCell ref="K102:L102"/>
    <mergeCell ref="O102:S102"/>
    <mergeCell ref="B103:F103"/>
    <mergeCell ref="K103:L103"/>
    <mergeCell ref="O103:S103"/>
    <mergeCell ref="B104:F104"/>
    <mergeCell ref="K104:L104"/>
    <mergeCell ref="O104:S104"/>
    <mergeCell ref="B99:F99"/>
    <mergeCell ref="K99:L99"/>
    <mergeCell ref="O99:S99"/>
    <mergeCell ref="B100:F100"/>
    <mergeCell ref="K100:L100"/>
    <mergeCell ref="O100:S100"/>
    <mergeCell ref="B101:F101"/>
    <mergeCell ref="K101:L101"/>
    <mergeCell ref="O101:S101"/>
    <mergeCell ref="B98:F98"/>
    <mergeCell ref="K98:L98"/>
    <mergeCell ref="O98:S98"/>
    <mergeCell ref="O92:S92"/>
    <mergeCell ref="B93:F93"/>
    <mergeCell ref="K93:L93"/>
    <mergeCell ref="O93:S93"/>
    <mergeCell ref="B94:F94"/>
    <mergeCell ref="K94:L94"/>
    <mergeCell ref="O94:S94"/>
    <mergeCell ref="B96:F96"/>
    <mergeCell ref="K96:L96"/>
    <mergeCell ref="O96:S96"/>
    <mergeCell ref="B97:F97"/>
    <mergeCell ref="K97:L97"/>
    <mergeCell ref="O97:S97"/>
    <mergeCell ref="K92:L92"/>
    <mergeCell ref="B73:F73"/>
    <mergeCell ref="K73:L73"/>
    <mergeCell ref="O73:S73"/>
    <mergeCell ref="B74:F74"/>
    <mergeCell ref="K74:L74"/>
    <mergeCell ref="O74:S74"/>
    <mergeCell ref="B76:F76"/>
    <mergeCell ref="K76:L76"/>
    <mergeCell ref="B95:F95"/>
    <mergeCell ref="K95:L95"/>
    <mergeCell ref="O95:S95"/>
    <mergeCell ref="B82:F82"/>
    <mergeCell ref="K82:L82"/>
    <mergeCell ref="O82:S82"/>
    <mergeCell ref="B84:F84"/>
    <mergeCell ref="K84:L84"/>
    <mergeCell ref="O84:S84"/>
    <mergeCell ref="B86:F86"/>
    <mergeCell ref="K90:L90"/>
    <mergeCell ref="O90:S90"/>
    <mergeCell ref="B91:F91"/>
    <mergeCell ref="K91:L91"/>
    <mergeCell ref="O91:S91"/>
    <mergeCell ref="B92:F92"/>
    <mergeCell ref="O72:S72"/>
    <mergeCell ref="B57:F57"/>
    <mergeCell ref="K57:L57"/>
    <mergeCell ref="O57:S57"/>
    <mergeCell ref="B58:F58"/>
    <mergeCell ref="K58:L58"/>
    <mergeCell ref="O58:S58"/>
    <mergeCell ref="B61:F61"/>
    <mergeCell ref="K61:L61"/>
    <mergeCell ref="O61:S61"/>
    <mergeCell ref="O67:S67"/>
    <mergeCell ref="B69:F69"/>
    <mergeCell ref="K69:L69"/>
    <mergeCell ref="O69:S69"/>
    <mergeCell ref="B68:F68"/>
    <mergeCell ref="K68:L68"/>
    <mergeCell ref="O68:S68"/>
    <mergeCell ref="B72:F72"/>
    <mergeCell ref="K72:L72"/>
    <mergeCell ref="B62:F62"/>
    <mergeCell ref="K62:L62"/>
    <mergeCell ref="O62:S62"/>
    <mergeCell ref="B63:F63"/>
    <mergeCell ref="K63:L63"/>
    <mergeCell ref="B51:F51"/>
    <mergeCell ref="K51:L51"/>
    <mergeCell ref="O51:S51"/>
    <mergeCell ref="B41:F41"/>
    <mergeCell ref="K41:L41"/>
    <mergeCell ref="O41:S41"/>
    <mergeCell ref="B42:F42"/>
    <mergeCell ref="K42:L42"/>
    <mergeCell ref="O42:S42"/>
    <mergeCell ref="B43:F43"/>
    <mergeCell ref="B44:F44"/>
    <mergeCell ref="K44:L44"/>
    <mergeCell ref="O44:S44"/>
    <mergeCell ref="B49:F49"/>
    <mergeCell ref="K49:L49"/>
    <mergeCell ref="O49:S49"/>
    <mergeCell ref="K47:L47"/>
    <mergeCell ref="O47:S47"/>
    <mergeCell ref="K43:L43"/>
    <mergeCell ref="O43:S43"/>
    <mergeCell ref="B38:F38"/>
    <mergeCell ref="K38:L38"/>
    <mergeCell ref="O38:S38"/>
    <mergeCell ref="B39:F39"/>
    <mergeCell ref="K39:L39"/>
    <mergeCell ref="O39:S39"/>
    <mergeCell ref="B40:F40"/>
    <mergeCell ref="K40:L40"/>
    <mergeCell ref="O40:S40"/>
    <mergeCell ref="B35:F35"/>
    <mergeCell ref="K35:L35"/>
    <mergeCell ref="O35:S35"/>
    <mergeCell ref="B36:F36"/>
    <mergeCell ref="K36:L36"/>
    <mergeCell ref="O36:S36"/>
    <mergeCell ref="B37:F37"/>
    <mergeCell ref="K37:L37"/>
    <mergeCell ref="O37:S37"/>
    <mergeCell ref="K34:L34"/>
    <mergeCell ref="O34:S34"/>
    <mergeCell ref="B27:F27"/>
    <mergeCell ref="K27:L27"/>
    <mergeCell ref="O27:S27"/>
    <mergeCell ref="B28:F28"/>
    <mergeCell ref="K28:L28"/>
    <mergeCell ref="O28:S28"/>
    <mergeCell ref="B29:F29"/>
    <mergeCell ref="B31:F31"/>
    <mergeCell ref="K31:L31"/>
    <mergeCell ref="O31:S31"/>
    <mergeCell ref="B33:F33"/>
    <mergeCell ref="K33:L33"/>
    <mergeCell ref="O33:S33"/>
    <mergeCell ref="O32:S32"/>
    <mergeCell ref="K29:L29"/>
    <mergeCell ref="O29:S29"/>
    <mergeCell ref="B34:F34"/>
    <mergeCell ref="O26:S26"/>
    <mergeCell ref="B21:F21"/>
    <mergeCell ref="K21:L21"/>
    <mergeCell ref="O21:S21"/>
    <mergeCell ref="B22:F22"/>
    <mergeCell ref="K22:L22"/>
    <mergeCell ref="O22:S22"/>
    <mergeCell ref="B23:F23"/>
    <mergeCell ref="K23:L23"/>
    <mergeCell ref="O23:S23"/>
    <mergeCell ref="B24:F24"/>
    <mergeCell ref="K24:L24"/>
    <mergeCell ref="O24:S24"/>
    <mergeCell ref="B25:F25"/>
    <mergeCell ref="K25:L25"/>
    <mergeCell ref="O25:S25"/>
    <mergeCell ref="B26:F26"/>
    <mergeCell ref="K26:L26"/>
    <mergeCell ref="K89:L89"/>
    <mergeCell ref="O89:S89"/>
    <mergeCell ref="B90:F90"/>
    <mergeCell ref="B140:F140"/>
    <mergeCell ref="B133:F133"/>
    <mergeCell ref="K133:L133"/>
    <mergeCell ref="O133:S133"/>
    <mergeCell ref="B135:F135"/>
    <mergeCell ref="K135:L135"/>
    <mergeCell ref="O135:S135"/>
    <mergeCell ref="B137:F137"/>
    <mergeCell ref="K137:L137"/>
    <mergeCell ref="O137:S137"/>
    <mergeCell ref="B117:F117"/>
    <mergeCell ref="K117:L117"/>
    <mergeCell ref="O117:S117"/>
    <mergeCell ref="B89:F89"/>
    <mergeCell ref="K139:L139"/>
    <mergeCell ref="O139:S139"/>
    <mergeCell ref="B139:F139"/>
    <mergeCell ref="K128:L128"/>
    <mergeCell ref="O128:S128"/>
    <mergeCell ref="B120:F120"/>
    <mergeCell ref="K120:L120"/>
    <mergeCell ref="B88:F88"/>
    <mergeCell ref="K88:L88"/>
    <mergeCell ref="O88:S88"/>
    <mergeCell ref="B83:F83"/>
    <mergeCell ref="K83:L83"/>
    <mergeCell ref="O83:S83"/>
    <mergeCell ref="B85:F85"/>
    <mergeCell ref="K85:L85"/>
    <mergeCell ref="O85:S85"/>
    <mergeCell ref="K86:L86"/>
    <mergeCell ref="O86:S86"/>
    <mergeCell ref="O75:S75"/>
    <mergeCell ref="B77:F77"/>
    <mergeCell ref="K77:L77"/>
    <mergeCell ref="O77:S77"/>
    <mergeCell ref="B78:F78"/>
    <mergeCell ref="B87:F87"/>
    <mergeCell ref="K87:L87"/>
    <mergeCell ref="O87:S87"/>
    <mergeCell ref="O76:S76"/>
    <mergeCell ref="B15:F15"/>
    <mergeCell ref="K15:L15"/>
    <mergeCell ref="O15:S15"/>
    <mergeCell ref="B30:F30"/>
    <mergeCell ref="K30:L30"/>
    <mergeCell ref="O30:S30"/>
    <mergeCell ref="B32:F32"/>
    <mergeCell ref="B226:F226"/>
    <mergeCell ref="B229:F229"/>
    <mergeCell ref="K229:L229"/>
    <mergeCell ref="O229:S229"/>
    <mergeCell ref="B228:F228"/>
    <mergeCell ref="K228:L228"/>
    <mergeCell ref="O228:S228"/>
    <mergeCell ref="B55:F55"/>
    <mergeCell ref="K55:L55"/>
    <mergeCell ref="O55:S55"/>
    <mergeCell ref="B56:F56"/>
    <mergeCell ref="K56:L56"/>
    <mergeCell ref="O56:S56"/>
    <mergeCell ref="B53:F53"/>
    <mergeCell ref="K53:L53"/>
    <mergeCell ref="O53:S53"/>
    <mergeCell ref="B54:F54"/>
    <mergeCell ref="O52:S52"/>
    <mergeCell ref="B46:F46"/>
    <mergeCell ref="K46:L46"/>
    <mergeCell ref="O46:S46"/>
    <mergeCell ref="B48:F48"/>
    <mergeCell ref="K48:L48"/>
    <mergeCell ref="O48:S48"/>
    <mergeCell ref="B47:F47"/>
    <mergeCell ref="K232:L232"/>
    <mergeCell ref="O232:S232"/>
    <mergeCell ref="K54:L54"/>
    <mergeCell ref="O54:S54"/>
    <mergeCell ref="B71:F71"/>
    <mergeCell ref="K71:L71"/>
    <mergeCell ref="O71:S71"/>
    <mergeCell ref="B66:F66"/>
    <mergeCell ref="K66:L66"/>
    <mergeCell ref="B50:F50"/>
    <mergeCell ref="K50:L50"/>
    <mergeCell ref="O50:S50"/>
    <mergeCell ref="B52:F52"/>
    <mergeCell ref="K52:L52"/>
    <mergeCell ref="K78:L78"/>
    <mergeCell ref="O78:S78"/>
    <mergeCell ref="B210:F210"/>
    <mergeCell ref="K210:L210"/>
    <mergeCell ref="K218:L218"/>
    <mergeCell ref="O218:S218"/>
    <mergeCell ref="B217:F217"/>
    <mergeCell ref="B219:F219"/>
    <mergeCell ref="K219:L219"/>
    <mergeCell ref="O219:S219"/>
    <mergeCell ref="B221:F221"/>
    <mergeCell ref="K221:L221"/>
    <mergeCell ref="O221:S221"/>
    <mergeCell ref="B220:F220"/>
    <mergeCell ref="K220:L220"/>
    <mergeCell ref="O220:S220"/>
    <mergeCell ref="K217:L217"/>
    <mergeCell ref="O217:S217"/>
    <mergeCell ref="B215:F215"/>
    <mergeCell ref="K215:L215"/>
    <mergeCell ref="O215:S215"/>
    <mergeCell ref="B211:F211"/>
    <mergeCell ref="K211:L211"/>
    <mergeCell ref="O211:S211"/>
    <mergeCell ref="B212:F212"/>
    <mergeCell ref="K212:L212"/>
    <mergeCell ref="O212:S212"/>
    <mergeCell ref="O210:S210"/>
    <mergeCell ref="O207:S207"/>
    <mergeCell ref="B208:F208"/>
    <mergeCell ref="O200:S200"/>
    <mergeCell ref="K202:L202"/>
    <mergeCell ref="O202:S202"/>
    <mergeCell ref="B204:F204"/>
    <mergeCell ref="K204:L204"/>
    <mergeCell ref="O204:S204"/>
    <mergeCell ref="O201:S201"/>
    <mergeCell ref="B202:F202"/>
    <mergeCell ref="B205:F205"/>
    <mergeCell ref="K205:L205"/>
    <mergeCell ref="O205:S205"/>
    <mergeCell ref="B209:F209"/>
    <mergeCell ref="K209:L209"/>
    <mergeCell ref="O209:S209"/>
    <mergeCell ref="B207:F207"/>
    <mergeCell ref="K207:L207"/>
    <mergeCell ref="B206:F206"/>
    <mergeCell ref="K206:L206"/>
    <mergeCell ref="O206:S206"/>
    <mergeCell ref="K208:L208"/>
    <mergeCell ref="O208:S208"/>
    <mergeCell ref="B199:F199"/>
    <mergeCell ref="K199:L199"/>
    <mergeCell ref="O199:S199"/>
    <mergeCell ref="B203:F203"/>
    <mergeCell ref="K203:L203"/>
    <mergeCell ref="O203:S203"/>
    <mergeCell ref="B201:F201"/>
    <mergeCell ref="K201:L201"/>
    <mergeCell ref="B200:F200"/>
    <mergeCell ref="K200:L200"/>
    <mergeCell ref="B191:F191"/>
    <mergeCell ref="K191:L191"/>
    <mergeCell ref="O191:S191"/>
    <mergeCell ref="B197:F197"/>
    <mergeCell ref="K197:L197"/>
    <mergeCell ref="O197:S197"/>
    <mergeCell ref="B193:F193"/>
    <mergeCell ref="K193:L193"/>
    <mergeCell ref="B192:F192"/>
    <mergeCell ref="K192:L192"/>
    <mergeCell ref="B196:F196"/>
    <mergeCell ref="K196:L196"/>
    <mergeCell ref="O196:S196"/>
    <mergeCell ref="B198:F198"/>
    <mergeCell ref="K198:L198"/>
    <mergeCell ref="O198:S198"/>
    <mergeCell ref="O192:S192"/>
    <mergeCell ref="K194:L194"/>
    <mergeCell ref="O194:S194"/>
    <mergeCell ref="B195:F195"/>
    <mergeCell ref="K195:L195"/>
    <mergeCell ref="O195:S195"/>
    <mergeCell ref="O193:S193"/>
    <mergeCell ref="B194:F194"/>
    <mergeCell ref="O171:S171"/>
    <mergeCell ref="B161:F161"/>
    <mergeCell ref="K161:L161"/>
    <mergeCell ref="B190:F190"/>
    <mergeCell ref="K190:L190"/>
    <mergeCell ref="O190:S190"/>
    <mergeCell ref="O188:S188"/>
    <mergeCell ref="B181:F181"/>
    <mergeCell ref="K181:L181"/>
    <mergeCell ref="O181:S181"/>
    <mergeCell ref="B184:F184"/>
    <mergeCell ref="K184:L184"/>
    <mergeCell ref="O184:S184"/>
    <mergeCell ref="B187:F187"/>
    <mergeCell ref="K187:L187"/>
    <mergeCell ref="O187:S187"/>
    <mergeCell ref="B189:F189"/>
    <mergeCell ref="K189:L189"/>
    <mergeCell ref="O189:S189"/>
    <mergeCell ref="B188:F188"/>
    <mergeCell ref="K188:L188"/>
    <mergeCell ref="K182:L182"/>
    <mergeCell ref="O182:S182"/>
    <mergeCell ref="O178:S178"/>
    <mergeCell ref="B125:F125"/>
    <mergeCell ref="K125:L125"/>
    <mergeCell ref="O125:S125"/>
    <mergeCell ref="B121:F121"/>
    <mergeCell ref="K121:L121"/>
    <mergeCell ref="O121:S121"/>
    <mergeCell ref="B129:F129"/>
    <mergeCell ref="K129:L129"/>
    <mergeCell ref="O129:S129"/>
    <mergeCell ref="B128:F128"/>
    <mergeCell ref="B123:F123"/>
    <mergeCell ref="K123:L123"/>
    <mergeCell ref="O123:S123"/>
    <mergeCell ref="B124:F124"/>
    <mergeCell ref="K124:L124"/>
    <mergeCell ref="O124:S124"/>
    <mergeCell ref="B162:F162"/>
    <mergeCell ref="B186:F186"/>
    <mergeCell ref="K186:L186"/>
    <mergeCell ref="O186:S186"/>
    <mergeCell ref="B185:F185"/>
    <mergeCell ref="K185:L185"/>
    <mergeCell ref="O185:S185"/>
    <mergeCell ref="B165:F165"/>
    <mergeCell ref="K165:L165"/>
    <mergeCell ref="O165:S165"/>
    <mergeCell ref="B172:F172"/>
    <mergeCell ref="K172:L172"/>
    <mergeCell ref="O172:S172"/>
    <mergeCell ref="B169:F169"/>
    <mergeCell ref="K169:L169"/>
    <mergeCell ref="O169:S169"/>
    <mergeCell ref="B170:F170"/>
    <mergeCell ref="K170:L170"/>
    <mergeCell ref="O170:S170"/>
    <mergeCell ref="B171:F171"/>
    <mergeCell ref="B183:F183"/>
    <mergeCell ref="K183:L183"/>
    <mergeCell ref="O183:S183"/>
    <mergeCell ref="K171:L171"/>
    <mergeCell ref="B141:F141"/>
    <mergeCell ref="K141:L141"/>
    <mergeCell ref="O141:S141"/>
    <mergeCell ref="K143:L143"/>
    <mergeCell ref="O143:S143"/>
    <mergeCell ref="O146:S146"/>
    <mergeCell ref="B138:F138"/>
    <mergeCell ref="K138:L138"/>
    <mergeCell ref="O138:S138"/>
    <mergeCell ref="K140:L140"/>
    <mergeCell ref="O140:S140"/>
    <mergeCell ref="B142:F142"/>
    <mergeCell ref="K142:L142"/>
    <mergeCell ref="O142:S142"/>
    <mergeCell ref="B143:F143"/>
    <mergeCell ref="B144:F144"/>
    <mergeCell ref="K144:L144"/>
    <mergeCell ref="O144:S144"/>
    <mergeCell ref="B145:F145"/>
    <mergeCell ref="K145:L145"/>
    <mergeCell ref="O145:S145"/>
    <mergeCell ref="B146:F146"/>
    <mergeCell ref="K146:L146"/>
    <mergeCell ref="O63:S63"/>
    <mergeCell ref="K122:L122"/>
    <mergeCell ref="O122:S122"/>
    <mergeCell ref="B59:F59"/>
    <mergeCell ref="K59:L59"/>
    <mergeCell ref="O59:S59"/>
    <mergeCell ref="B70:F70"/>
    <mergeCell ref="K70:L70"/>
    <mergeCell ref="O70:S70"/>
    <mergeCell ref="B60:F60"/>
    <mergeCell ref="K60:L60"/>
    <mergeCell ref="B80:F80"/>
    <mergeCell ref="K80:L80"/>
    <mergeCell ref="O80:S80"/>
    <mergeCell ref="B79:F79"/>
    <mergeCell ref="K79:L79"/>
    <mergeCell ref="O79:S79"/>
    <mergeCell ref="B81:F81"/>
    <mergeCell ref="K81:L81"/>
    <mergeCell ref="O120:S120"/>
    <mergeCell ref="B122:F122"/>
    <mergeCell ref="O81:S81"/>
    <mergeCell ref="B75:F75"/>
    <mergeCell ref="K75:L75"/>
    <mergeCell ref="B16:F16"/>
    <mergeCell ref="K16:L16"/>
    <mergeCell ref="O16:S16"/>
    <mergeCell ref="B17:F17"/>
    <mergeCell ref="K17:L17"/>
    <mergeCell ref="O17:S17"/>
    <mergeCell ref="B67:F67"/>
    <mergeCell ref="K67:L67"/>
    <mergeCell ref="F8:N8"/>
    <mergeCell ref="B14:F14"/>
    <mergeCell ref="K14:L14"/>
    <mergeCell ref="O14:S14"/>
    <mergeCell ref="B45:F45"/>
    <mergeCell ref="K45:L45"/>
    <mergeCell ref="O45:S45"/>
    <mergeCell ref="K32:L32"/>
    <mergeCell ref="B65:F65"/>
    <mergeCell ref="K65:L65"/>
    <mergeCell ref="O65:S65"/>
    <mergeCell ref="K64:L64"/>
    <mergeCell ref="O64:S64"/>
    <mergeCell ref="O66:S66"/>
    <mergeCell ref="O60:S60"/>
    <mergeCell ref="B64:F64"/>
    <mergeCell ref="B20:F20"/>
    <mergeCell ref="K20:L20"/>
    <mergeCell ref="O20:S20"/>
    <mergeCell ref="B18:F18"/>
    <mergeCell ref="K18:L18"/>
    <mergeCell ref="O18:S18"/>
    <mergeCell ref="B19:F19"/>
    <mergeCell ref="K19:L19"/>
    <mergeCell ref="O19:S19"/>
  </mergeCells>
  <pageMargins left="0.98425196850393704" right="0.59055118110236227" top="0.59055118110236227" bottom="0.59055118110236227" header="0.51181102362204722" footer="0.51181102362204722"/>
  <pageSetup paperSize="9" scale="88" fitToHeight="0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G26"/>
  <sheetViews>
    <sheetView topLeftCell="A13" workbookViewId="0">
      <selection activeCell="E2" sqref="E2"/>
    </sheetView>
  </sheetViews>
  <sheetFormatPr defaultRowHeight="12.75" x14ac:dyDescent="0.2"/>
  <cols>
    <col min="1" max="1" width="7.140625" customWidth="1"/>
    <col min="2" max="2" width="40.42578125" customWidth="1"/>
    <col min="3" max="3" width="11.28515625" style="67" customWidth="1"/>
    <col min="4" max="4" width="11.28515625" customWidth="1"/>
    <col min="5" max="5" width="12" customWidth="1"/>
  </cols>
  <sheetData>
    <row r="1" spans="1:7" ht="12.75" customHeight="1" x14ac:dyDescent="0.2">
      <c r="A1" s="19"/>
      <c r="B1" s="60"/>
      <c r="C1" s="70"/>
      <c r="E1" s="70" t="s">
        <v>695</v>
      </c>
      <c r="F1" s="60"/>
      <c r="G1" s="70"/>
    </row>
    <row r="2" spans="1:7" ht="12.75" customHeight="1" x14ac:dyDescent="0.2">
      <c r="A2" s="57"/>
      <c r="B2" s="57"/>
      <c r="C2" s="57"/>
      <c r="E2" s="117" t="s">
        <v>167</v>
      </c>
      <c r="F2" s="113"/>
      <c r="G2" s="113"/>
    </row>
    <row r="3" spans="1:7" ht="12.75" customHeight="1" x14ac:dyDescent="0.2">
      <c r="A3" s="116"/>
      <c r="B3" s="116"/>
      <c r="C3" s="116"/>
      <c r="E3" s="117" t="s">
        <v>143</v>
      </c>
      <c r="F3" s="113"/>
      <c r="G3" s="113"/>
    </row>
    <row r="4" spans="1:7" ht="12.75" customHeight="1" x14ac:dyDescent="0.2">
      <c r="A4" s="57"/>
      <c r="B4" s="57"/>
      <c r="C4" s="57"/>
      <c r="E4" s="117" t="s">
        <v>77</v>
      </c>
      <c r="F4" s="113"/>
      <c r="G4" s="113"/>
    </row>
    <row r="5" spans="1:7" x14ac:dyDescent="0.2">
      <c r="A5" s="57"/>
      <c r="B5" s="57"/>
      <c r="C5" s="57"/>
      <c r="E5" s="117" t="s">
        <v>44</v>
      </c>
      <c r="F5" s="113"/>
      <c r="G5" s="113"/>
    </row>
    <row r="6" spans="1:7" ht="13.5" customHeight="1" x14ac:dyDescent="0.2">
      <c r="A6" s="57"/>
      <c r="B6" s="57"/>
      <c r="C6" s="57"/>
      <c r="E6" s="117" t="s">
        <v>700</v>
      </c>
      <c r="F6" s="113"/>
      <c r="G6" s="113"/>
    </row>
    <row r="7" spans="1:7" x14ac:dyDescent="0.2">
      <c r="A7" s="57"/>
      <c r="B7" s="57"/>
      <c r="C7" s="57"/>
      <c r="E7" s="57"/>
    </row>
    <row r="8" spans="1:7" ht="13.5" customHeight="1" x14ac:dyDescent="0.3">
      <c r="B8" s="6"/>
    </row>
    <row r="9" spans="1:7" ht="14.25" customHeight="1" x14ac:dyDescent="0.25">
      <c r="A9" s="282" t="s">
        <v>112</v>
      </c>
      <c r="B9" s="282"/>
      <c r="C9" s="282"/>
      <c r="D9" s="282"/>
      <c r="E9" s="282"/>
    </row>
    <row r="10" spans="1:7" ht="52.5" customHeight="1" x14ac:dyDescent="0.25">
      <c r="A10" s="316" t="s">
        <v>711</v>
      </c>
      <c r="B10" s="316"/>
      <c r="C10" s="316"/>
      <c r="D10" s="316"/>
      <c r="E10" s="316"/>
    </row>
    <row r="11" spans="1:7" ht="17.25" customHeight="1" x14ac:dyDescent="0.25">
      <c r="A11" s="53"/>
      <c r="B11" s="53"/>
      <c r="C11" s="53"/>
    </row>
    <row r="12" spans="1:7" ht="15.75" x14ac:dyDescent="0.25">
      <c r="B12" s="7"/>
      <c r="C12" s="61"/>
      <c r="E12" s="61" t="s">
        <v>111</v>
      </c>
    </row>
    <row r="13" spans="1:7" ht="32.25" customHeight="1" x14ac:dyDescent="0.2">
      <c r="A13" s="62" t="s">
        <v>37</v>
      </c>
      <c r="B13" s="114" t="s">
        <v>38</v>
      </c>
      <c r="C13" s="114" t="s">
        <v>165</v>
      </c>
      <c r="D13" s="114" t="s">
        <v>169</v>
      </c>
      <c r="E13" s="114" t="s">
        <v>718</v>
      </c>
    </row>
    <row r="14" spans="1:7" ht="19.5" customHeight="1" x14ac:dyDescent="0.25">
      <c r="A14" s="64">
        <v>1</v>
      </c>
      <c r="B14" s="107" t="s">
        <v>152</v>
      </c>
      <c r="C14" s="188">
        <f>2957.6+50+20</f>
        <v>3027.6</v>
      </c>
      <c r="D14" s="188">
        <f>2957.6</f>
        <v>2957.6</v>
      </c>
      <c r="E14" s="188">
        <f>2957.6</f>
        <v>2957.6</v>
      </c>
    </row>
    <row r="15" spans="1:7" ht="19.5" customHeight="1" x14ac:dyDescent="0.25">
      <c r="A15" s="64">
        <v>2</v>
      </c>
      <c r="B15" s="107" t="s">
        <v>153</v>
      </c>
      <c r="C15" s="188">
        <f>3060.9+50+44</f>
        <v>3154.9</v>
      </c>
      <c r="D15" s="188">
        <f>3060.9</f>
        <v>3060.9</v>
      </c>
      <c r="E15" s="188">
        <f>3060.9</f>
        <v>3060.9</v>
      </c>
    </row>
    <row r="16" spans="1:7" ht="19.5" customHeight="1" x14ac:dyDescent="0.25">
      <c r="A16" s="64">
        <v>3</v>
      </c>
      <c r="B16" s="107" t="s">
        <v>154</v>
      </c>
      <c r="C16" s="188">
        <f>2991.2+50+21.12</f>
        <v>3062.3199999999997</v>
      </c>
      <c r="D16" s="188">
        <f>2991.2</f>
        <v>2991.2</v>
      </c>
      <c r="E16" s="188">
        <f>2991.2</f>
        <v>2991.2</v>
      </c>
    </row>
    <row r="17" spans="1:5" ht="19.5" customHeight="1" x14ac:dyDescent="0.25">
      <c r="A17" s="64">
        <v>4</v>
      </c>
      <c r="B17" s="107" t="s">
        <v>155</v>
      </c>
      <c r="C17" s="188">
        <f>2991.2+50+38</f>
        <v>3079.2</v>
      </c>
      <c r="D17" s="188">
        <f>2991.2</f>
        <v>2991.2</v>
      </c>
      <c r="E17" s="188">
        <f>2991.2</f>
        <v>2991.2</v>
      </c>
    </row>
    <row r="18" spans="1:5" ht="19.5" customHeight="1" x14ac:dyDescent="0.25">
      <c r="A18" s="64">
        <v>5</v>
      </c>
      <c r="B18" s="107" t="s">
        <v>177</v>
      </c>
      <c r="C18" s="188">
        <f>3029.2+50+30</f>
        <v>3109.2</v>
      </c>
      <c r="D18" s="188">
        <f>3029.2</f>
        <v>3029.2</v>
      </c>
      <c r="E18" s="188">
        <f>3029.2</f>
        <v>3029.2</v>
      </c>
    </row>
    <row r="19" spans="1:5" ht="19.5" customHeight="1" x14ac:dyDescent="0.25">
      <c r="A19" s="64">
        <v>6</v>
      </c>
      <c r="B19" s="107" t="s">
        <v>156</v>
      </c>
      <c r="C19" s="188">
        <f>3061.6+50+20</f>
        <v>3131.6</v>
      </c>
      <c r="D19" s="188">
        <f>3061.6</f>
        <v>3061.6</v>
      </c>
      <c r="E19" s="188">
        <f>3061.6</f>
        <v>3061.6</v>
      </c>
    </row>
    <row r="20" spans="1:5" ht="19.5" customHeight="1" x14ac:dyDescent="0.25">
      <c r="A20" s="64">
        <v>7</v>
      </c>
      <c r="B20" s="107" t="s">
        <v>157</v>
      </c>
      <c r="C20" s="188">
        <f>3281.3+50+50</f>
        <v>3381.3</v>
      </c>
      <c r="D20" s="188">
        <f>3281.3</f>
        <v>3281.3</v>
      </c>
      <c r="E20" s="188">
        <f>3281.3-115</f>
        <v>3166.3</v>
      </c>
    </row>
    <row r="21" spans="1:5" ht="19.5" customHeight="1" x14ac:dyDescent="0.25">
      <c r="A21" s="64">
        <v>8</v>
      </c>
      <c r="B21" s="107" t="s">
        <v>158</v>
      </c>
      <c r="C21" s="188">
        <f>2937.6+50+38</f>
        <v>3025.6</v>
      </c>
      <c r="D21" s="188">
        <f>2937.6</f>
        <v>2937.6</v>
      </c>
      <c r="E21" s="188">
        <f>2937.6</f>
        <v>2937.6</v>
      </c>
    </row>
    <row r="22" spans="1:5" ht="19.5" customHeight="1" x14ac:dyDescent="0.25">
      <c r="A22" s="64">
        <v>9</v>
      </c>
      <c r="B22" s="107" t="s">
        <v>159</v>
      </c>
      <c r="C22" s="188">
        <f>2957.6+50+20</f>
        <v>3027.6</v>
      </c>
      <c r="D22" s="188">
        <f>2957.6-6.2</f>
        <v>2951.4</v>
      </c>
      <c r="E22" s="188">
        <f>2957.6-6.2</f>
        <v>2951.4</v>
      </c>
    </row>
    <row r="23" spans="1:5" ht="18" customHeight="1" x14ac:dyDescent="0.25">
      <c r="A23" s="65"/>
      <c r="B23" s="66" t="s">
        <v>113</v>
      </c>
      <c r="C23" s="143">
        <f>SUM(C14:C22)</f>
        <v>27999.319999999996</v>
      </c>
      <c r="D23" s="143">
        <f>SUM(D14:D22)</f>
        <v>27262</v>
      </c>
      <c r="E23" s="143">
        <f>SUM(E14:E22)</f>
        <v>27147</v>
      </c>
    </row>
    <row r="24" spans="1:5" ht="18.75" x14ac:dyDescent="0.3">
      <c r="B24" s="9"/>
    </row>
    <row r="25" spans="1:5" ht="18.75" x14ac:dyDescent="0.3">
      <c r="B25" s="9"/>
      <c r="C25" s="68"/>
    </row>
    <row r="26" spans="1:5" ht="18.75" x14ac:dyDescent="0.3">
      <c r="B26" s="9"/>
    </row>
  </sheetData>
  <customSheetViews>
    <customSheetView guid="{DD1BD9CF-FE90-4CEC-AE14-04DEB166CCCD}" showRuler="0">
      <selection activeCell="F22" sqref="F22"/>
      <pageMargins left="1.1811023622047245" right="0.39370078740157483" top="0.39370078740157483" bottom="0.39370078740157483" header="0.51181102362204722" footer="0.51181102362204722"/>
      <pageSetup paperSize="9" orientation="portrait" verticalDpi="0" r:id="rId1"/>
      <headerFooter alignWithMargins="0"/>
    </customSheetView>
  </customSheetViews>
  <mergeCells count="2">
    <mergeCell ref="A10:E10"/>
    <mergeCell ref="A9:E9"/>
  </mergeCells>
  <phoneticPr fontId="8" type="noConversion"/>
  <pageMargins left="0.98425196850393704" right="0.59055118110236227" top="0.59055118110236227" bottom="0.59055118110236227" header="0.51181102362204722" footer="0.51181102362204722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0"/>
  <dimension ref="A1:F34"/>
  <sheetViews>
    <sheetView topLeftCell="A10" workbookViewId="0">
      <selection activeCell="C23" sqref="C23"/>
    </sheetView>
  </sheetViews>
  <sheetFormatPr defaultRowHeight="12.75" x14ac:dyDescent="0.2"/>
  <cols>
    <col min="1" max="1" width="7.140625" customWidth="1"/>
    <col min="2" max="2" width="38" customWidth="1"/>
    <col min="3" max="3" width="12.140625" style="67" customWidth="1"/>
    <col min="4" max="5" width="12.140625" customWidth="1"/>
  </cols>
  <sheetData>
    <row r="1" spans="1:6" ht="12.75" customHeight="1" x14ac:dyDescent="0.2">
      <c r="E1" s="70" t="s">
        <v>696</v>
      </c>
      <c r="F1" s="60"/>
    </row>
    <row r="2" spans="1:6" ht="12.75" customHeight="1" x14ac:dyDescent="0.2">
      <c r="E2" s="117" t="s">
        <v>167</v>
      </c>
      <c r="F2" s="113"/>
    </row>
    <row r="3" spans="1:6" ht="12.75" customHeight="1" x14ac:dyDescent="0.2">
      <c r="E3" s="117" t="s">
        <v>143</v>
      </c>
      <c r="F3" s="113"/>
    </row>
    <row r="4" spans="1:6" ht="12.75" customHeight="1" x14ac:dyDescent="0.2">
      <c r="E4" s="117" t="s">
        <v>77</v>
      </c>
      <c r="F4" s="113"/>
    </row>
    <row r="5" spans="1:6" x14ac:dyDescent="0.2">
      <c r="E5" s="117" t="s">
        <v>44</v>
      </c>
      <c r="F5" s="113"/>
    </row>
    <row r="6" spans="1:6" x14ac:dyDescent="0.2">
      <c r="E6" s="117" t="s">
        <v>700</v>
      </c>
      <c r="F6" s="113"/>
    </row>
    <row r="7" spans="1:6" x14ac:dyDescent="0.2">
      <c r="A7" s="281"/>
      <c r="B7" s="281"/>
      <c r="C7" s="281"/>
      <c r="E7" s="57"/>
    </row>
    <row r="8" spans="1:6" ht="18.75" x14ac:dyDescent="0.3">
      <c r="B8" s="6"/>
    </row>
    <row r="9" spans="1:6" ht="15.75" customHeight="1" x14ac:dyDescent="0.25">
      <c r="A9" s="282" t="s">
        <v>112</v>
      </c>
      <c r="B9" s="282"/>
      <c r="C9" s="282"/>
      <c r="D9" s="282"/>
      <c r="E9" s="282"/>
    </row>
    <row r="10" spans="1:6" ht="47.25" customHeight="1" x14ac:dyDescent="0.25">
      <c r="A10" s="316" t="s">
        <v>712</v>
      </c>
      <c r="B10" s="316"/>
      <c r="C10" s="316"/>
      <c r="D10" s="316"/>
      <c r="E10" s="316"/>
    </row>
    <row r="11" spans="1:6" ht="13.5" customHeight="1" x14ac:dyDescent="0.25">
      <c r="A11" s="52"/>
      <c r="B11" s="52"/>
      <c r="C11" s="52"/>
    </row>
    <row r="12" spans="1:6" ht="14.25" x14ac:dyDescent="0.2">
      <c r="B12" s="105"/>
      <c r="C12" s="61"/>
      <c r="E12" s="61" t="s">
        <v>111</v>
      </c>
    </row>
    <row r="13" spans="1:6" ht="32.25" customHeight="1" x14ac:dyDescent="0.2">
      <c r="A13" s="71" t="s">
        <v>37</v>
      </c>
      <c r="B13" s="103" t="s">
        <v>38</v>
      </c>
      <c r="C13" s="114" t="s">
        <v>165</v>
      </c>
      <c r="D13" s="114" t="s">
        <v>169</v>
      </c>
      <c r="E13" s="114" t="s">
        <v>718</v>
      </c>
    </row>
    <row r="14" spans="1:6" ht="18.75" customHeight="1" x14ac:dyDescent="0.25">
      <c r="A14" s="64">
        <v>1</v>
      </c>
      <c r="B14" s="107" t="s">
        <v>795</v>
      </c>
      <c r="C14" s="104">
        <v>170.9</v>
      </c>
      <c r="D14" s="106">
        <v>177.05240000000001</v>
      </c>
      <c r="E14" s="106">
        <v>183.42628640000001</v>
      </c>
    </row>
    <row r="15" spans="1:6" ht="18.75" customHeight="1" x14ac:dyDescent="0.25">
      <c r="A15" s="64">
        <v>2</v>
      </c>
      <c r="B15" s="107" t="s">
        <v>796</v>
      </c>
      <c r="C15" s="104">
        <v>170.9</v>
      </c>
      <c r="D15" s="106">
        <v>177.05240000000001</v>
      </c>
      <c r="E15" s="106">
        <v>183.42628640000001</v>
      </c>
    </row>
    <row r="16" spans="1:6" ht="18.75" customHeight="1" x14ac:dyDescent="0.25">
      <c r="A16" s="64">
        <v>3</v>
      </c>
      <c r="B16" s="107" t="s">
        <v>797</v>
      </c>
      <c r="C16" s="104">
        <v>170.9</v>
      </c>
      <c r="D16" s="106">
        <v>177.05240000000001</v>
      </c>
      <c r="E16" s="106">
        <v>183.42628640000001</v>
      </c>
    </row>
    <row r="17" spans="1:5" ht="18.75" customHeight="1" x14ac:dyDescent="0.25">
      <c r="A17" s="64">
        <v>4</v>
      </c>
      <c r="B17" s="107" t="s">
        <v>798</v>
      </c>
      <c r="C17" s="104">
        <v>129.6</v>
      </c>
      <c r="D17" s="106">
        <v>134.26560000000001</v>
      </c>
      <c r="E17" s="106">
        <v>139.0991616</v>
      </c>
    </row>
    <row r="18" spans="1:5" ht="18.75" customHeight="1" x14ac:dyDescent="0.25">
      <c r="A18" s="64">
        <v>5</v>
      </c>
      <c r="B18" s="107" t="s">
        <v>799</v>
      </c>
      <c r="C18" s="104">
        <v>129.6</v>
      </c>
      <c r="D18" s="106">
        <v>134.26560000000001</v>
      </c>
      <c r="E18" s="106">
        <v>139.0991616</v>
      </c>
    </row>
    <row r="19" spans="1:5" ht="18.75" customHeight="1" x14ac:dyDescent="0.25">
      <c r="A19" s="64">
        <v>6</v>
      </c>
      <c r="B19" s="107" t="s">
        <v>800</v>
      </c>
      <c r="C19" s="104">
        <v>170.9</v>
      </c>
      <c r="D19" s="106">
        <v>177.05240000000001</v>
      </c>
      <c r="E19" s="106">
        <v>183.42628640000001</v>
      </c>
    </row>
    <row r="20" spans="1:5" ht="18.75" customHeight="1" x14ac:dyDescent="0.25">
      <c r="A20" s="64">
        <v>7</v>
      </c>
      <c r="B20" s="107" t="s">
        <v>801</v>
      </c>
      <c r="C20" s="106">
        <v>212.2</v>
      </c>
      <c r="D20" s="106">
        <v>219.83920000000001</v>
      </c>
      <c r="E20" s="106">
        <v>227.75341120000002</v>
      </c>
    </row>
    <row r="21" spans="1:5" ht="18.75" customHeight="1" x14ac:dyDescent="0.25">
      <c r="A21" s="64">
        <v>8</v>
      </c>
      <c r="B21" s="107" t="s">
        <v>802</v>
      </c>
      <c r="C21" s="104">
        <v>170.9</v>
      </c>
      <c r="D21" s="106">
        <v>177.05240000000001</v>
      </c>
      <c r="E21" s="106">
        <v>183.42628640000001</v>
      </c>
    </row>
    <row r="22" spans="1:5" ht="18.75" customHeight="1" x14ac:dyDescent="0.25">
      <c r="A22" s="64">
        <v>9</v>
      </c>
      <c r="B22" s="107" t="s">
        <v>803</v>
      </c>
      <c r="C22" s="104">
        <v>170.9</v>
      </c>
      <c r="D22" s="106">
        <v>177.05240000000001</v>
      </c>
      <c r="E22" s="106">
        <v>183.42628640000001</v>
      </c>
    </row>
    <row r="23" spans="1:5" ht="15.75" customHeight="1" x14ac:dyDescent="0.2">
      <c r="A23" s="8"/>
      <c r="B23" s="72" t="s">
        <v>113</v>
      </c>
      <c r="C23" s="84">
        <f>SUM(C14:C22)</f>
        <v>1496.8000000000002</v>
      </c>
      <c r="D23" s="84">
        <f>SUM(D14:D22)</f>
        <v>1550.6848</v>
      </c>
      <c r="E23" s="84">
        <f>SUM(E14:E22)</f>
        <v>1606.5094528</v>
      </c>
    </row>
    <row r="24" spans="1:5" ht="18.75" x14ac:dyDescent="0.3">
      <c r="B24" s="9"/>
    </row>
    <row r="25" spans="1:5" ht="18.75" x14ac:dyDescent="0.3">
      <c r="B25" s="9"/>
    </row>
    <row r="26" spans="1:5" ht="18.75" x14ac:dyDescent="0.3">
      <c r="B26" s="9"/>
    </row>
    <row r="27" spans="1:5" ht="18.75" x14ac:dyDescent="0.3">
      <c r="B27" s="9"/>
    </row>
    <row r="28" spans="1:5" ht="18.75" x14ac:dyDescent="0.3">
      <c r="B28" s="9"/>
    </row>
    <row r="29" spans="1:5" ht="18.75" x14ac:dyDescent="0.3">
      <c r="B29" s="9"/>
    </row>
    <row r="30" spans="1:5" ht="18.75" x14ac:dyDescent="0.3">
      <c r="B30" s="9"/>
    </row>
    <row r="31" spans="1:5" ht="18.75" x14ac:dyDescent="0.3">
      <c r="B31" s="9"/>
    </row>
    <row r="32" spans="1:5" ht="18.75" x14ac:dyDescent="0.3">
      <c r="B32" s="9"/>
    </row>
    <row r="33" spans="2:2" ht="18.75" x14ac:dyDescent="0.3">
      <c r="B33" s="9"/>
    </row>
    <row r="34" spans="2:2" ht="18.75" x14ac:dyDescent="0.3">
      <c r="B34" s="9"/>
    </row>
  </sheetData>
  <customSheetViews>
    <customSheetView guid="{DD1BD9CF-FE90-4CEC-AE14-04DEB166CCCD}" showRuler="0">
      <selection activeCell="A2" sqref="A2:C2"/>
      <pageMargins left="1.1811023622047245" right="0.39370078740157483" top="0.39370078740157483" bottom="0.39370078740157483" header="0.51181102362204722" footer="0.51181102362204722"/>
      <pageSetup paperSize="9" orientation="portrait" verticalDpi="0" r:id="rId1"/>
      <headerFooter alignWithMargins="0"/>
    </customSheetView>
  </customSheetViews>
  <mergeCells count="3">
    <mergeCell ref="A7:C7"/>
    <mergeCell ref="A9:E9"/>
    <mergeCell ref="A10:E10"/>
  </mergeCells>
  <phoneticPr fontId="8" type="noConversion"/>
  <pageMargins left="0.9055118110236221" right="0.59055118110236227" top="0.59055118110236227" bottom="0.59055118110236227" header="0.51181102362204722" footer="0.51181102362204722"/>
  <pageSetup paperSize="9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8"/>
  <dimension ref="A1:E18"/>
  <sheetViews>
    <sheetView workbookViewId="0">
      <selection activeCell="E1" sqref="E1"/>
    </sheetView>
  </sheetViews>
  <sheetFormatPr defaultRowHeight="12.75" x14ac:dyDescent="0.2"/>
  <cols>
    <col min="1" max="1" width="7.140625" style="109" customWidth="1"/>
    <col min="2" max="2" width="40.42578125" style="109" customWidth="1"/>
    <col min="3" max="3" width="11.28515625" style="128" customWidth="1"/>
    <col min="4" max="4" width="11.28515625" style="109" customWidth="1"/>
    <col min="5" max="5" width="12" style="109" customWidth="1"/>
    <col min="6" max="16384" width="9.140625" style="109"/>
  </cols>
  <sheetData>
    <row r="1" spans="1:5" ht="12.75" customHeight="1" x14ac:dyDescent="0.2">
      <c r="A1" s="124"/>
      <c r="B1" s="125"/>
      <c r="C1" s="70"/>
      <c r="E1" s="70" t="s">
        <v>686</v>
      </c>
    </row>
    <row r="2" spans="1:5" ht="12.75" customHeight="1" x14ac:dyDescent="0.2">
      <c r="A2" s="126"/>
      <c r="B2" s="126"/>
      <c r="C2" s="126"/>
      <c r="E2" s="117" t="s">
        <v>167</v>
      </c>
    </row>
    <row r="3" spans="1:5" ht="12.75" customHeight="1" x14ac:dyDescent="0.2">
      <c r="A3" s="120"/>
      <c r="B3" s="120"/>
      <c r="C3" s="120"/>
      <c r="E3" s="117" t="s">
        <v>143</v>
      </c>
    </row>
    <row r="4" spans="1:5" ht="12.75" customHeight="1" x14ac:dyDescent="0.2">
      <c r="A4" s="126"/>
      <c r="B4" s="126"/>
      <c r="C4" s="126"/>
      <c r="E4" s="117" t="s">
        <v>77</v>
      </c>
    </row>
    <row r="5" spans="1:5" x14ac:dyDescent="0.2">
      <c r="A5" s="126"/>
      <c r="B5" s="126"/>
      <c r="C5" s="126"/>
      <c r="E5" s="117" t="s">
        <v>44</v>
      </c>
    </row>
    <row r="6" spans="1:5" ht="13.5" customHeight="1" x14ac:dyDescent="0.2">
      <c r="A6" s="126"/>
      <c r="B6" s="126"/>
      <c r="C6" s="126"/>
      <c r="E6" s="117" t="s">
        <v>700</v>
      </c>
    </row>
    <row r="7" spans="1:5" x14ac:dyDescent="0.2">
      <c r="A7" s="126"/>
      <c r="B7" s="126"/>
      <c r="C7" s="126"/>
      <c r="E7" s="120"/>
    </row>
    <row r="8" spans="1:5" ht="13.5" customHeight="1" x14ac:dyDescent="0.3">
      <c r="B8" s="127"/>
    </row>
    <row r="9" spans="1:5" ht="14.25" customHeight="1" x14ac:dyDescent="0.25">
      <c r="A9" s="317" t="s">
        <v>112</v>
      </c>
      <c r="B9" s="317"/>
      <c r="C9" s="317"/>
      <c r="D9" s="317"/>
      <c r="E9" s="317"/>
    </row>
    <row r="10" spans="1:5" ht="63.75" customHeight="1" x14ac:dyDescent="0.25">
      <c r="A10" s="318" t="s">
        <v>713</v>
      </c>
      <c r="B10" s="318"/>
      <c r="C10" s="318"/>
      <c r="D10" s="318"/>
      <c r="E10" s="318"/>
    </row>
    <row r="11" spans="1:5" ht="17.25" customHeight="1" x14ac:dyDescent="0.25">
      <c r="A11" s="129"/>
      <c r="B11" s="129"/>
      <c r="C11" s="129"/>
    </row>
    <row r="12" spans="1:5" ht="15.75" x14ac:dyDescent="0.25">
      <c r="B12" s="130"/>
      <c r="C12" s="131"/>
      <c r="E12" s="131" t="s">
        <v>111</v>
      </c>
    </row>
    <row r="13" spans="1:5" ht="32.25" customHeight="1" x14ac:dyDescent="0.2">
      <c r="A13" s="132" t="s">
        <v>37</v>
      </c>
      <c r="B13" s="133" t="s">
        <v>38</v>
      </c>
      <c r="C13" s="114" t="s">
        <v>165</v>
      </c>
      <c r="D13" s="114" t="s">
        <v>169</v>
      </c>
      <c r="E13" s="114" t="s">
        <v>718</v>
      </c>
    </row>
    <row r="14" spans="1:5" ht="19.5" customHeight="1" x14ac:dyDescent="0.25">
      <c r="A14" s="134">
        <v>1</v>
      </c>
      <c r="B14" s="135" t="s">
        <v>151</v>
      </c>
      <c r="C14" s="136">
        <v>329.49</v>
      </c>
      <c r="D14" s="136">
        <v>312.7</v>
      </c>
      <c r="E14" s="136">
        <v>315.8</v>
      </c>
    </row>
    <row r="15" spans="1:5" ht="18" customHeight="1" x14ac:dyDescent="0.25">
      <c r="A15" s="137"/>
      <c r="B15" s="138" t="s">
        <v>113</v>
      </c>
      <c r="C15" s="139">
        <f>SUM(C14:C14)</f>
        <v>329.49</v>
      </c>
      <c r="D15" s="139">
        <f>SUM(D14:D14)</f>
        <v>312.7</v>
      </c>
      <c r="E15" s="139">
        <f>SUM(E14:E14)</f>
        <v>315.8</v>
      </c>
    </row>
    <row r="16" spans="1:5" ht="18.75" x14ac:dyDescent="0.3">
      <c r="B16" s="140"/>
    </row>
    <row r="17" spans="2:3" ht="18.75" x14ac:dyDescent="0.3">
      <c r="B17" s="140"/>
      <c r="C17" s="141"/>
    </row>
    <row r="18" spans="2:3" ht="18.75" x14ac:dyDescent="0.3">
      <c r="B18" s="140"/>
    </row>
  </sheetData>
  <mergeCells count="2"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"/>
  <dimension ref="A1:E35"/>
  <sheetViews>
    <sheetView topLeftCell="A7" workbookViewId="0">
      <selection activeCell="C30" sqref="C30"/>
    </sheetView>
  </sheetViews>
  <sheetFormatPr defaultRowHeight="12.75" x14ac:dyDescent="0.2"/>
  <cols>
    <col min="1" max="1" width="7.140625" customWidth="1"/>
    <col min="2" max="2" width="37.7109375" customWidth="1"/>
    <col min="3" max="5" width="12.140625" customWidth="1"/>
  </cols>
  <sheetData>
    <row r="1" spans="1:5" ht="12.75" customHeight="1" x14ac:dyDescent="0.2">
      <c r="A1" s="19"/>
      <c r="B1" s="60"/>
      <c r="C1" s="70"/>
      <c r="E1" s="70" t="s">
        <v>684</v>
      </c>
    </row>
    <row r="2" spans="1:5" ht="12.75" customHeight="1" x14ac:dyDescent="0.2">
      <c r="A2" s="57"/>
      <c r="B2" s="57"/>
      <c r="C2" s="57"/>
      <c r="E2" s="117" t="s">
        <v>167</v>
      </c>
    </row>
    <row r="3" spans="1:5" ht="12.75" customHeight="1" x14ac:dyDescent="0.2">
      <c r="A3" s="113"/>
      <c r="B3" s="113"/>
      <c r="C3" s="113"/>
      <c r="E3" s="117" t="s">
        <v>143</v>
      </c>
    </row>
    <row r="4" spans="1:5" ht="12.75" customHeight="1" x14ac:dyDescent="0.2">
      <c r="A4" s="57"/>
      <c r="B4" s="57"/>
      <c r="C4" s="57"/>
      <c r="E4" s="117" t="s">
        <v>77</v>
      </c>
    </row>
    <row r="5" spans="1:5" x14ac:dyDescent="0.2">
      <c r="A5" s="57"/>
      <c r="B5" s="57"/>
      <c r="C5" s="57"/>
      <c r="E5" s="117" t="s">
        <v>44</v>
      </c>
    </row>
    <row r="6" spans="1:5" ht="13.5" customHeight="1" x14ac:dyDescent="0.2">
      <c r="A6" s="57"/>
      <c r="B6" s="57"/>
      <c r="C6" s="57"/>
      <c r="E6" s="117" t="s">
        <v>700</v>
      </c>
    </row>
    <row r="7" spans="1:5" ht="13.5" customHeight="1" x14ac:dyDescent="0.2">
      <c r="A7" s="281"/>
      <c r="B7" s="281"/>
      <c r="C7" s="281"/>
      <c r="E7" s="57"/>
    </row>
    <row r="8" spans="1:5" ht="12.75" customHeight="1" x14ac:dyDescent="0.3">
      <c r="B8" s="6"/>
    </row>
    <row r="9" spans="1:5" ht="16.5" customHeight="1" x14ac:dyDescent="0.25">
      <c r="A9" s="282" t="s">
        <v>112</v>
      </c>
      <c r="B9" s="282"/>
      <c r="C9" s="282"/>
      <c r="D9" s="282"/>
      <c r="E9" s="282"/>
    </row>
    <row r="10" spans="1:5" ht="64.5" customHeight="1" x14ac:dyDescent="0.2">
      <c r="A10" s="319" t="s">
        <v>714</v>
      </c>
      <c r="B10" s="319"/>
      <c r="C10" s="319"/>
      <c r="D10" s="319"/>
      <c r="E10" s="319"/>
    </row>
    <row r="11" spans="1:5" ht="13.5" customHeight="1" x14ac:dyDescent="0.25">
      <c r="A11" s="89"/>
      <c r="B11" s="89"/>
      <c r="C11" s="89"/>
    </row>
    <row r="12" spans="1:5" ht="15.75" x14ac:dyDescent="0.25">
      <c r="B12" s="7"/>
      <c r="C12" s="69"/>
      <c r="E12" s="69" t="s">
        <v>114</v>
      </c>
    </row>
    <row r="13" spans="1:5" ht="32.25" customHeight="1" x14ac:dyDescent="0.2">
      <c r="A13" s="62" t="s">
        <v>37</v>
      </c>
      <c r="B13" s="63" t="s">
        <v>38</v>
      </c>
      <c r="C13" s="114" t="s">
        <v>165</v>
      </c>
      <c r="D13" s="114" t="s">
        <v>169</v>
      </c>
      <c r="E13" s="114" t="s">
        <v>718</v>
      </c>
    </row>
    <row r="14" spans="1:5" ht="17.25" customHeight="1" x14ac:dyDescent="0.25">
      <c r="A14" s="75">
        <v>1</v>
      </c>
      <c r="B14" s="107" t="s">
        <v>152</v>
      </c>
      <c r="C14" s="76">
        <v>1</v>
      </c>
      <c r="D14" s="76">
        <v>1</v>
      </c>
      <c r="E14" s="76">
        <v>1</v>
      </c>
    </row>
    <row r="15" spans="1:5" ht="17.25" customHeight="1" x14ac:dyDescent="0.25">
      <c r="A15" s="75">
        <v>2</v>
      </c>
      <c r="B15" s="107" t="s">
        <v>153</v>
      </c>
      <c r="C15" s="76">
        <v>1</v>
      </c>
      <c r="D15" s="76">
        <v>1</v>
      </c>
      <c r="E15" s="76">
        <v>1</v>
      </c>
    </row>
    <row r="16" spans="1:5" ht="17.25" customHeight="1" x14ac:dyDescent="0.25">
      <c r="A16" s="75">
        <v>3</v>
      </c>
      <c r="B16" s="107" t="s">
        <v>154</v>
      </c>
      <c r="C16" s="76">
        <v>1</v>
      </c>
      <c r="D16" s="76">
        <v>1</v>
      </c>
      <c r="E16" s="76">
        <v>1</v>
      </c>
    </row>
    <row r="17" spans="1:5" ht="17.25" customHeight="1" x14ac:dyDescent="0.25">
      <c r="A17" s="75">
        <v>4</v>
      </c>
      <c r="B17" s="107" t="s">
        <v>155</v>
      </c>
      <c r="C17" s="76">
        <v>1</v>
      </c>
      <c r="D17" s="76">
        <v>1</v>
      </c>
      <c r="E17" s="76">
        <v>1</v>
      </c>
    </row>
    <row r="18" spans="1:5" ht="17.25" customHeight="1" x14ac:dyDescent="0.25">
      <c r="A18" s="75">
        <v>5</v>
      </c>
      <c r="B18" s="107" t="s">
        <v>177</v>
      </c>
      <c r="C18" s="76">
        <v>1</v>
      </c>
      <c r="D18" s="76">
        <v>1</v>
      </c>
      <c r="E18" s="76">
        <v>1</v>
      </c>
    </row>
    <row r="19" spans="1:5" ht="17.25" customHeight="1" x14ac:dyDescent="0.25">
      <c r="A19" s="75">
        <v>6</v>
      </c>
      <c r="B19" s="107" t="s">
        <v>156</v>
      </c>
      <c r="C19" s="76">
        <v>1</v>
      </c>
      <c r="D19" s="76">
        <v>1</v>
      </c>
      <c r="E19" s="76">
        <v>1</v>
      </c>
    </row>
    <row r="20" spans="1:5" ht="17.25" customHeight="1" x14ac:dyDescent="0.25">
      <c r="A20" s="75">
        <v>7</v>
      </c>
      <c r="B20" s="107" t="s">
        <v>157</v>
      </c>
      <c r="C20" s="76">
        <v>1</v>
      </c>
      <c r="D20" s="76">
        <v>1</v>
      </c>
      <c r="E20" s="76">
        <v>1</v>
      </c>
    </row>
    <row r="21" spans="1:5" ht="17.25" customHeight="1" x14ac:dyDescent="0.25">
      <c r="A21" s="75">
        <v>8</v>
      </c>
      <c r="B21" s="107" t="s">
        <v>158</v>
      </c>
      <c r="C21" s="76">
        <v>1</v>
      </c>
      <c r="D21" s="76">
        <v>1</v>
      </c>
      <c r="E21" s="76">
        <v>1</v>
      </c>
    </row>
    <row r="22" spans="1:5" ht="17.25" customHeight="1" x14ac:dyDescent="0.25">
      <c r="A22" s="75">
        <v>9</v>
      </c>
      <c r="B22" s="107" t="s">
        <v>159</v>
      </c>
      <c r="C22" s="76">
        <v>1</v>
      </c>
      <c r="D22" s="76">
        <v>1</v>
      </c>
      <c r="E22" s="76">
        <v>1</v>
      </c>
    </row>
    <row r="23" spans="1:5" ht="17.25" customHeight="1" x14ac:dyDescent="0.25">
      <c r="A23" s="75">
        <v>10</v>
      </c>
      <c r="B23" s="107" t="s">
        <v>151</v>
      </c>
      <c r="C23" s="76">
        <v>1</v>
      </c>
      <c r="D23" s="76">
        <v>1</v>
      </c>
      <c r="E23" s="76">
        <v>1</v>
      </c>
    </row>
    <row r="24" spans="1:5" ht="18" customHeight="1" x14ac:dyDescent="0.2">
      <c r="A24" s="74"/>
      <c r="B24" s="62" t="s">
        <v>113</v>
      </c>
      <c r="C24" s="115">
        <f>SUM(C14:C23)</f>
        <v>10</v>
      </c>
      <c r="D24" s="115">
        <f>SUM(D14:D23)</f>
        <v>10</v>
      </c>
      <c r="E24" s="115">
        <f>SUM(E14:E23)</f>
        <v>10</v>
      </c>
    </row>
    <row r="25" spans="1:5" ht="18.75" x14ac:dyDescent="0.3">
      <c r="B25" s="9"/>
    </row>
    <row r="26" spans="1:5" ht="18.75" x14ac:dyDescent="0.3">
      <c r="B26" s="9"/>
    </row>
    <row r="27" spans="1:5" ht="18.75" x14ac:dyDescent="0.3">
      <c r="B27" s="9"/>
    </row>
    <row r="28" spans="1:5" ht="18.75" x14ac:dyDescent="0.3">
      <c r="B28" s="9"/>
    </row>
    <row r="29" spans="1:5" ht="18.75" x14ac:dyDescent="0.3">
      <c r="B29" s="9"/>
    </row>
    <row r="30" spans="1:5" ht="18.75" x14ac:dyDescent="0.3">
      <c r="B30" s="9"/>
    </row>
    <row r="31" spans="1:5" ht="18.75" x14ac:dyDescent="0.3">
      <c r="B31" s="9"/>
    </row>
    <row r="32" spans="1:5" ht="18.75" x14ac:dyDescent="0.3">
      <c r="B32" s="9"/>
    </row>
    <row r="33" spans="2:2" ht="18.75" x14ac:dyDescent="0.3">
      <c r="B33" s="9"/>
    </row>
    <row r="34" spans="2:2" ht="18.75" x14ac:dyDescent="0.3">
      <c r="B34" s="9"/>
    </row>
    <row r="35" spans="2:2" ht="18.75" x14ac:dyDescent="0.3">
      <c r="B35" s="9"/>
    </row>
  </sheetData>
  <mergeCells count="3">
    <mergeCell ref="A7:C7"/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1"/>
  <dimension ref="A1:E27"/>
  <sheetViews>
    <sheetView topLeftCell="A7" workbookViewId="0">
      <selection activeCell="K12" sqref="K12"/>
    </sheetView>
  </sheetViews>
  <sheetFormatPr defaultRowHeight="12.75" x14ac:dyDescent="0.2"/>
  <cols>
    <col min="1" max="1" width="6.28515625" style="45" customWidth="1"/>
    <col min="2" max="2" width="41.28515625" style="45" customWidth="1"/>
    <col min="3" max="5" width="10.5703125" style="45" customWidth="1"/>
    <col min="6" max="16384" width="9.140625" style="45"/>
  </cols>
  <sheetData>
    <row r="1" spans="1:5" ht="12.75" customHeight="1" x14ac:dyDescent="0.2">
      <c r="A1" s="19"/>
      <c r="B1" s="60"/>
      <c r="C1" s="70"/>
      <c r="E1" s="70" t="s">
        <v>0</v>
      </c>
    </row>
    <row r="2" spans="1:5" ht="12.75" customHeight="1" x14ac:dyDescent="0.2">
      <c r="A2" s="57"/>
      <c r="B2" s="57"/>
      <c r="C2" s="57"/>
      <c r="E2" s="117" t="s">
        <v>167</v>
      </c>
    </row>
    <row r="3" spans="1:5" ht="12.75" customHeight="1" x14ac:dyDescent="0.2">
      <c r="A3" s="113"/>
      <c r="B3" s="113"/>
      <c r="C3" s="113"/>
      <c r="E3" s="117" t="s">
        <v>143</v>
      </c>
    </row>
    <row r="4" spans="1:5" ht="12.75" customHeight="1" x14ac:dyDescent="0.2">
      <c r="A4" s="57"/>
      <c r="B4" s="57"/>
      <c r="C4" s="57"/>
      <c r="E4" s="117" t="s">
        <v>77</v>
      </c>
    </row>
    <row r="5" spans="1:5" x14ac:dyDescent="0.2">
      <c r="A5" s="57"/>
      <c r="B5" s="57"/>
      <c r="C5" s="57"/>
      <c r="E5" s="117" t="s">
        <v>44</v>
      </c>
    </row>
    <row r="6" spans="1:5" ht="13.5" customHeight="1" x14ac:dyDescent="0.2">
      <c r="A6" s="57"/>
      <c r="B6" s="57"/>
      <c r="C6" s="57"/>
      <c r="E6" s="117" t="s">
        <v>700</v>
      </c>
    </row>
    <row r="7" spans="1:5" ht="18.75" x14ac:dyDescent="0.3">
      <c r="B7" s="46"/>
      <c r="E7" s="57"/>
    </row>
    <row r="8" spans="1:5" ht="18" customHeight="1" x14ac:dyDescent="0.25">
      <c r="A8" s="320" t="s">
        <v>112</v>
      </c>
      <c r="B8" s="320"/>
      <c r="C8" s="320"/>
      <c r="D8" s="320"/>
      <c r="E8" s="320"/>
    </row>
    <row r="9" spans="1:5" ht="48" customHeight="1" x14ac:dyDescent="0.2">
      <c r="A9" s="319" t="s">
        <v>715</v>
      </c>
      <c r="B9" s="319"/>
      <c r="C9" s="319"/>
      <c r="D9" s="319"/>
      <c r="E9" s="319"/>
    </row>
    <row r="10" spans="1:5" ht="15.75" customHeight="1" x14ac:dyDescent="0.25">
      <c r="A10" s="54"/>
      <c r="B10" s="54"/>
      <c r="C10" s="54"/>
    </row>
    <row r="11" spans="1:5" ht="15.75" x14ac:dyDescent="0.25">
      <c r="B11" s="47"/>
      <c r="C11" s="81"/>
      <c r="E11" s="81" t="s">
        <v>111</v>
      </c>
    </row>
    <row r="12" spans="1:5" ht="32.25" customHeight="1" x14ac:dyDescent="0.2">
      <c r="A12" s="79" t="s">
        <v>37</v>
      </c>
      <c r="B12" s="80" t="s">
        <v>38</v>
      </c>
      <c r="C12" s="114" t="s">
        <v>165</v>
      </c>
      <c r="D12" s="114" t="s">
        <v>169</v>
      </c>
      <c r="E12" s="114" t="s">
        <v>718</v>
      </c>
    </row>
    <row r="13" spans="1:5" ht="15" x14ac:dyDescent="0.25">
      <c r="A13" s="77">
        <v>1</v>
      </c>
      <c r="B13" s="107" t="s">
        <v>151</v>
      </c>
      <c r="C13" s="82">
        <v>1543.55</v>
      </c>
      <c r="D13" s="276">
        <v>1543.55</v>
      </c>
      <c r="E13" s="276">
        <v>1543.55</v>
      </c>
    </row>
    <row r="14" spans="1:5" ht="17.25" customHeight="1" x14ac:dyDescent="0.25">
      <c r="A14" s="77">
        <v>2</v>
      </c>
      <c r="B14" s="107" t="s">
        <v>152</v>
      </c>
      <c r="C14" s="82">
        <v>94.44</v>
      </c>
      <c r="D14" s="276">
        <v>94.44</v>
      </c>
      <c r="E14" s="276">
        <v>94.44</v>
      </c>
    </row>
    <row r="15" spans="1:5" ht="19.5" customHeight="1" x14ac:dyDescent="0.25">
      <c r="A15" s="77">
        <v>3</v>
      </c>
      <c r="B15" s="107" t="s">
        <v>153</v>
      </c>
      <c r="C15" s="142">
        <v>171.67</v>
      </c>
      <c r="D15" s="277">
        <v>171.67</v>
      </c>
      <c r="E15" s="277">
        <v>171.67</v>
      </c>
    </row>
    <row r="16" spans="1:5" ht="16.5" customHeight="1" x14ac:dyDescent="0.25">
      <c r="A16" s="77">
        <v>4</v>
      </c>
      <c r="B16" s="107" t="s">
        <v>154</v>
      </c>
      <c r="C16" s="142">
        <v>83.37</v>
      </c>
      <c r="D16" s="277">
        <v>83.37</v>
      </c>
      <c r="E16" s="277">
        <v>83.37</v>
      </c>
    </row>
    <row r="17" spans="1:5" ht="15" x14ac:dyDescent="0.25">
      <c r="A17" s="77">
        <v>5</v>
      </c>
      <c r="B17" s="107" t="s">
        <v>155</v>
      </c>
      <c r="C17" s="142">
        <v>84.48</v>
      </c>
      <c r="D17" s="277">
        <v>84.48</v>
      </c>
      <c r="E17" s="277">
        <v>84.48</v>
      </c>
    </row>
    <row r="18" spans="1:5" ht="15" x14ac:dyDescent="0.25">
      <c r="A18" s="77">
        <v>6</v>
      </c>
      <c r="B18" s="107" t="s">
        <v>177</v>
      </c>
      <c r="C18" s="142">
        <v>141.01</v>
      </c>
      <c r="D18" s="277">
        <v>141.01</v>
      </c>
      <c r="E18" s="277">
        <v>141.01</v>
      </c>
    </row>
    <row r="19" spans="1:5" ht="15" x14ac:dyDescent="0.25">
      <c r="A19" s="77">
        <v>7</v>
      </c>
      <c r="B19" s="107" t="s">
        <v>156</v>
      </c>
      <c r="C19" s="142">
        <v>86.51</v>
      </c>
      <c r="D19" s="277">
        <v>86.51</v>
      </c>
      <c r="E19" s="277">
        <v>86.51</v>
      </c>
    </row>
    <row r="20" spans="1:5" ht="15" x14ac:dyDescent="0.25">
      <c r="A20" s="77">
        <v>8</v>
      </c>
      <c r="B20" s="107" t="s">
        <v>157</v>
      </c>
      <c r="C20" s="142">
        <v>29.17</v>
      </c>
      <c r="D20" s="277">
        <v>29.17</v>
      </c>
      <c r="E20" s="277">
        <v>29.17</v>
      </c>
    </row>
    <row r="21" spans="1:5" ht="16.5" customHeight="1" x14ac:dyDescent="0.25">
      <c r="A21" s="77">
        <v>9</v>
      </c>
      <c r="B21" s="107" t="s">
        <v>158</v>
      </c>
      <c r="C21" s="142">
        <v>79.12</v>
      </c>
      <c r="D21" s="277">
        <v>79.12</v>
      </c>
      <c r="E21" s="277">
        <v>79.12</v>
      </c>
    </row>
    <row r="22" spans="1:5" ht="16.5" customHeight="1" x14ac:dyDescent="0.25">
      <c r="A22" s="77">
        <v>10</v>
      </c>
      <c r="B22" s="107" t="s">
        <v>159</v>
      </c>
      <c r="C22" s="82">
        <f>71.08+48.92</f>
        <v>120</v>
      </c>
      <c r="D22" s="276">
        <f t="shared" ref="D22:E22" si="0">71.08+48.92</f>
        <v>120</v>
      </c>
      <c r="E22" s="276">
        <f t="shared" si="0"/>
        <v>120</v>
      </c>
    </row>
    <row r="23" spans="1:5" ht="16.5" customHeight="1" x14ac:dyDescent="0.2">
      <c r="A23" s="78"/>
      <c r="B23" s="78" t="s">
        <v>113</v>
      </c>
      <c r="C23" s="83">
        <f>SUM(C13:C22)</f>
        <v>2433.3200000000006</v>
      </c>
      <c r="D23" s="278">
        <f>SUM(D13:D22)</f>
        <v>2433.3200000000006</v>
      </c>
      <c r="E23" s="278">
        <f>SUM(E13:E22)</f>
        <v>2433.3200000000006</v>
      </c>
    </row>
    <row r="24" spans="1:5" ht="18.75" x14ac:dyDescent="0.3">
      <c r="B24" s="48"/>
    </row>
    <row r="25" spans="1:5" ht="18.75" x14ac:dyDescent="0.3">
      <c r="B25" s="48"/>
    </row>
    <row r="26" spans="1:5" ht="18.75" x14ac:dyDescent="0.3">
      <c r="B26" s="48"/>
    </row>
    <row r="27" spans="1:5" ht="18.75" x14ac:dyDescent="0.3">
      <c r="B27" s="48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0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3"/>
  <dimension ref="A1:E20"/>
  <sheetViews>
    <sheetView workbookViewId="0">
      <selection activeCell="A16" sqref="A16:XFD19"/>
    </sheetView>
  </sheetViews>
  <sheetFormatPr defaultRowHeight="12.75" x14ac:dyDescent="0.2"/>
  <cols>
    <col min="1" max="1" width="7.140625" customWidth="1"/>
    <col min="2" max="2" width="39.85546875" customWidth="1"/>
    <col min="3" max="5" width="10.42578125" customWidth="1"/>
  </cols>
  <sheetData>
    <row r="1" spans="1:5" ht="12.75" customHeight="1" x14ac:dyDescent="0.2">
      <c r="A1" s="19"/>
      <c r="B1" s="60"/>
      <c r="C1" s="70"/>
      <c r="E1" s="70" t="s">
        <v>1</v>
      </c>
    </row>
    <row r="2" spans="1:5" ht="12.75" customHeight="1" x14ac:dyDescent="0.2">
      <c r="A2" s="57"/>
      <c r="B2" s="57"/>
      <c r="C2" s="57"/>
      <c r="E2" s="117" t="s">
        <v>167</v>
      </c>
    </row>
    <row r="3" spans="1:5" ht="12.75" customHeight="1" x14ac:dyDescent="0.2">
      <c r="A3" s="113"/>
      <c r="B3" s="113"/>
      <c r="C3" s="113"/>
      <c r="E3" s="117" t="s">
        <v>143</v>
      </c>
    </row>
    <row r="4" spans="1:5" ht="12.75" customHeight="1" x14ac:dyDescent="0.2">
      <c r="A4" s="57"/>
      <c r="B4" s="57"/>
      <c r="C4" s="57"/>
      <c r="E4" s="117" t="s">
        <v>77</v>
      </c>
    </row>
    <row r="5" spans="1:5" x14ac:dyDescent="0.2">
      <c r="A5" s="57"/>
      <c r="B5" s="57"/>
      <c r="C5" s="57"/>
      <c r="E5" s="117" t="s">
        <v>44</v>
      </c>
    </row>
    <row r="6" spans="1:5" ht="13.5" customHeight="1" x14ac:dyDescent="0.2">
      <c r="A6" s="57"/>
      <c r="B6" s="57"/>
      <c r="C6" s="57"/>
      <c r="E6" s="117" t="s">
        <v>700</v>
      </c>
    </row>
    <row r="7" spans="1:5" ht="18.75" x14ac:dyDescent="0.3">
      <c r="B7" s="6"/>
      <c r="E7" s="57"/>
    </row>
    <row r="8" spans="1:5" ht="15.75" x14ac:dyDescent="0.25">
      <c r="A8" s="282" t="s">
        <v>112</v>
      </c>
      <c r="B8" s="282"/>
      <c r="C8" s="282"/>
      <c r="D8" s="282"/>
      <c r="E8" s="282"/>
    </row>
    <row r="9" spans="1:5" ht="76.5" customHeight="1" x14ac:dyDescent="0.2">
      <c r="A9" s="321" t="s">
        <v>716</v>
      </c>
      <c r="B9" s="321"/>
      <c r="C9" s="321"/>
      <c r="D9" s="321"/>
      <c r="E9" s="321"/>
    </row>
    <row r="10" spans="1:5" ht="15.75" customHeight="1" x14ac:dyDescent="0.25">
      <c r="A10" s="53"/>
      <c r="B10" s="53"/>
      <c r="C10" s="53"/>
    </row>
    <row r="11" spans="1:5" ht="15.75" x14ac:dyDescent="0.25">
      <c r="B11" s="7"/>
      <c r="C11" s="69"/>
      <c r="E11" s="69" t="s">
        <v>111</v>
      </c>
    </row>
    <row r="12" spans="1:5" ht="27.75" customHeight="1" x14ac:dyDescent="0.2">
      <c r="A12" s="62" t="s">
        <v>37</v>
      </c>
      <c r="B12" s="63" t="s">
        <v>38</v>
      </c>
      <c r="C12" s="114" t="s">
        <v>165</v>
      </c>
      <c r="D12" s="114" t="s">
        <v>169</v>
      </c>
      <c r="E12" s="114" t="s">
        <v>718</v>
      </c>
    </row>
    <row r="13" spans="1:5" s="45" customFormat="1" ht="20.25" customHeight="1" x14ac:dyDescent="0.25">
      <c r="A13" s="77">
        <v>1</v>
      </c>
      <c r="B13" s="107" t="s">
        <v>153</v>
      </c>
      <c r="C13" s="82">
        <v>150</v>
      </c>
      <c r="D13" s="82">
        <v>150</v>
      </c>
      <c r="E13" s="82">
        <v>150</v>
      </c>
    </row>
    <row r="14" spans="1:5" ht="20.25" customHeight="1" x14ac:dyDescent="0.25">
      <c r="A14" s="77">
        <v>2</v>
      </c>
      <c r="B14" s="107" t="s">
        <v>154</v>
      </c>
      <c r="C14" s="82">
        <v>150</v>
      </c>
      <c r="D14" s="82">
        <v>150</v>
      </c>
      <c r="E14" s="82">
        <v>150</v>
      </c>
    </row>
    <row r="15" spans="1:5" ht="20.25" customHeight="1" x14ac:dyDescent="0.25">
      <c r="A15" s="77">
        <v>3</v>
      </c>
      <c r="B15" s="107" t="s">
        <v>177</v>
      </c>
      <c r="C15" s="82">
        <v>150</v>
      </c>
      <c r="D15" s="82">
        <v>150</v>
      </c>
      <c r="E15" s="82">
        <v>150</v>
      </c>
    </row>
    <row r="16" spans="1:5" ht="14.25" x14ac:dyDescent="0.2">
      <c r="A16" s="66"/>
      <c r="B16" s="66" t="s">
        <v>113</v>
      </c>
      <c r="C16" s="73">
        <f>SUM(C13:C15)</f>
        <v>450</v>
      </c>
      <c r="D16" s="73">
        <f>SUM(D13:D15)</f>
        <v>450</v>
      </c>
      <c r="E16" s="73">
        <f>SUM(E13:E15)</f>
        <v>450</v>
      </c>
    </row>
    <row r="17" spans="2:2" ht="18.75" x14ac:dyDescent="0.3">
      <c r="B17" s="9"/>
    </row>
    <row r="18" spans="2:2" ht="18.75" x14ac:dyDescent="0.3">
      <c r="B18" s="9"/>
    </row>
    <row r="19" spans="2:2" ht="18.75" x14ac:dyDescent="0.3">
      <c r="B19" s="9"/>
    </row>
    <row r="20" spans="2:2" ht="18.75" x14ac:dyDescent="0.3">
      <c r="B20" s="9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0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4"/>
  <dimension ref="A1:E18"/>
  <sheetViews>
    <sheetView workbookViewId="0">
      <selection activeCell="E13" sqref="E13"/>
    </sheetView>
  </sheetViews>
  <sheetFormatPr defaultRowHeight="12.75" x14ac:dyDescent="0.2"/>
  <cols>
    <col min="1" max="1" width="7.140625" customWidth="1"/>
    <col min="2" max="2" width="35.7109375" customWidth="1"/>
    <col min="3" max="5" width="10.140625" customWidth="1"/>
  </cols>
  <sheetData>
    <row r="1" spans="1:5" ht="12.75" customHeight="1" x14ac:dyDescent="0.2">
      <c r="A1" s="19"/>
      <c r="B1" s="60"/>
      <c r="C1" s="70"/>
      <c r="E1" s="70" t="s">
        <v>39</v>
      </c>
    </row>
    <row r="2" spans="1:5" ht="12.75" customHeight="1" x14ac:dyDescent="0.2">
      <c r="A2" s="57"/>
      <c r="B2" s="57"/>
      <c r="C2" s="57"/>
      <c r="E2" s="117" t="s">
        <v>167</v>
      </c>
    </row>
    <row r="3" spans="1:5" ht="12.75" customHeight="1" x14ac:dyDescent="0.2">
      <c r="A3" s="113"/>
      <c r="B3" s="113"/>
      <c r="C3" s="113"/>
      <c r="E3" s="117" t="s">
        <v>143</v>
      </c>
    </row>
    <row r="4" spans="1:5" ht="12.75" customHeight="1" x14ac:dyDescent="0.2">
      <c r="A4" s="57"/>
      <c r="B4" s="57"/>
      <c r="C4" s="57"/>
      <c r="E4" s="117" t="s">
        <v>77</v>
      </c>
    </row>
    <row r="5" spans="1:5" x14ac:dyDescent="0.2">
      <c r="A5" s="57"/>
      <c r="B5" s="57"/>
      <c r="C5" s="57"/>
      <c r="E5" s="117" t="s">
        <v>44</v>
      </c>
    </row>
    <row r="6" spans="1:5" ht="13.5" customHeight="1" x14ac:dyDescent="0.2">
      <c r="A6" s="57"/>
      <c r="B6" s="57"/>
      <c r="C6" s="57"/>
      <c r="E6" s="117" t="s">
        <v>700</v>
      </c>
    </row>
    <row r="7" spans="1:5" ht="18.75" x14ac:dyDescent="0.3">
      <c r="B7" s="6"/>
      <c r="E7" s="57"/>
    </row>
    <row r="8" spans="1:5" ht="15.75" x14ac:dyDescent="0.25">
      <c r="A8" s="282" t="s">
        <v>112</v>
      </c>
      <c r="B8" s="282"/>
      <c r="C8" s="282"/>
      <c r="D8" s="282"/>
      <c r="E8" s="282"/>
    </row>
    <row r="9" spans="1:5" ht="81.75" customHeight="1" x14ac:dyDescent="0.25">
      <c r="A9" s="316" t="s">
        <v>804</v>
      </c>
      <c r="B9" s="316"/>
      <c r="C9" s="316"/>
      <c r="D9" s="316"/>
      <c r="E9" s="316"/>
    </row>
    <row r="10" spans="1:5" ht="15.75" customHeight="1" x14ac:dyDescent="0.25">
      <c r="A10" s="102"/>
      <c r="B10" s="102"/>
      <c r="C10" s="102"/>
    </row>
    <row r="11" spans="1:5" ht="15.75" x14ac:dyDescent="0.25">
      <c r="B11" s="7"/>
      <c r="E11" s="69" t="s">
        <v>111</v>
      </c>
    </row>
    <row r="12" spans="1:5" ht="30.75" customHeight="1" x14ac:dyDescent="0.2">
      <c r="A12" s="62" t="s">
        <v>37</v>
      </c>
      <c r="B12" s="103" t="s">
        <v>38</v>
      </c>
      <c r="C12" s="114" t="s">
        <v>165</v>
      </c>
      <c r="D12" s="114" t="s">
        <v>169</v>
      </c>
      <c r="E12" s="114" t="s">
        <v>718</v>
      </c>
    </row>
    <row r="13" spans="1:5" ht="15" x14ac:dyDescent="0.25">
      <c r="A13" s="64">
        <v>1</v>
      </c>
      <c r="B13" s="107" t="s">
        <v>151</v>
      </c>
      <c r="C13" s="279">
        <f>6060+166.25</f>
        <v>6226.25</v>
      </c>
      <c r="D13" s="280">
        <f t="shared" ref="D13:E13" si="0">6060+166.25</f>
        <v>6226.25</v>
      </c>
      <c r="E13" s="280">
        <f t="shared" si="0"/>
        <v>6226.25</v>
      </c>
    </row>
    <row r="14" spans="1:5" ht="14.25" x14ac:dyDescent="0.2">
      <c r="A14" s="66"/>
      <c r="B14" s="66" t="s">
        <v>113</v>
      </c>
      <c r="C14" s="84">
        <f>SUM(C13:C13)</f>
        <v>6226.25</v>
      </c>
      <c r="D14" s="278">
        <f>SUM(D13:D13)</f>
        <v>6226.25</v>
      </c>
      <c r="E14" s="278">
        <f>SUM(E13:E13)</f>
        <v>6226.25</v>
      </c>
    </row>
    <row r="15" spans="1:5" ht="18.75" x14ac:dyDescent="0.3">
      <c r="B15" s="9"/>
    </row>
    <row r="16" spans="1:5" ht="18.75" x14ac:dyDescent="0.3">
      <c r="B16" s="9"/>
    </row>
    <row r="17" spans="2:2" ht="18.75" x14ac:dyDescent="0.3">
      <c r="B17" s="9"/>
    </row>
    <row r="18" spans="2:2" ht="18.75" x14ac:dyDescent="0.3">
      <c r="B18" s="9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1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5">
    <tabColor theme="0"/>
  </sheetPr>
  <dimension ref="A1:E19"/>
  <sheetViews>
    <sheetView workbookViewId="0">
      <selection activeCell="L23" sqref="L23:L24"/>
    </sheetView>
  </sheetViews>
  <sheetFormatPr defaultRowHeight="12.75" x14ac:dyDescent="0.2"/>
  <cols>
    <col min="1" max="1" width="7.140625" style="109" customWidth="1"/>
    <col min="2" max="2" width="40.42578125" style="109" customWidth="1"/>
    <col min="3" max="3" width="11.28515625" style="128" customWidth="1"/>
    <col min="4" max="4" width="11.28515625" style="109" customWidth="1"/>
    <col min="5" max="5" width="12" style="109" customWidth="1"/>
    <col min="6" max="16384" width="9.140625" style="109"/>
  </cols>
  <sheetData>
    <row r="1" spans="1:5" ht="12.75" customHeight="1" x14ac:dyDescent="0.2">
      <c r="A1" s="124"/>
      <c r="B1" s="125"/>
      <c r="C1" s="70"/>
      <c r="E1" s="70" t="s">
        <v>46</v>
      </c>
    </row>
    <row r="2" spans="1:5" ht="12.75" customHeight="1" x14ac:dyDescent="0.2">
      <c r="A2" s="126"/>
      <c r="B2" s="126"/>
      <c r="C2" s="126"/>
      <c r="E2" s="117" t="s">
        <v>167</v>
      </c>
    </row>
    <row r="3" spans="1:5" ht="12.75" customHeight="1" x14ac:dyDescent="0.2">
      <c r="A3" s="120"/>
      <c r="B3" s="120"/>
      <c r="C3" s="120"/>
      <c r="E3" s="117" t="s">
        <v>143</v>
      </c>
    </row>
    <row r="4" spans="1:5" ht="12.75" customHeight="1" x14ac:dyDescent="0.2">
      <c r="A4" s="126"/>
      <c r="B4" s="126"/>
      <c r="C4" s="126"/>
      <c r="E4" s="117" t="s">
        <v>77</v>
      </c>
    </row>
    <row r="5" spans="1:5" x14ac:dyDescent="0.2">
      <c r="A5" s="126"/>
      <c r="B5" s="126"/>
      <c r="C5" s="126"/>
      <c r="E5" s="117" t="s">
        <v>44</v>
      </c>
    </row>
    <row r="6" spans="1:5" ht="13.5" customHeight="1" x14ac:dyDescent="0.2">
      <c r="A6" s="126"/>
      <c r="B6" s="126"/>
      <c r="C6" s="126"/>
      <c r="E6" s="117" t="s">
        <v>700</v>
      </c>
    </row>
    <row r="7" spans="1:5" x14ac:dyDescent="0.2">
      <c r="A7" s="126"/>
      <c r="B7" s="126"/>
      <c r="C7" s="126"/>
      <c r="E7" s="120"/>
    </row>
    <row r="8" spans="1:5" ht="13.5" customHeight="1" x14ac:dyDescent="0.3">
      <c r="B8" s="127"/>
    </row>
    <row r="9" spans="1:5" ht="14.25" customHeight="1" x14ac:dyDescent="0.25">
      <c r="A9" s="317" t="s">
        <v>112</v>
      </c>
      <c r="B9" s="317"/>
      <c r="C9" s="317"/>
      <c r="D9" s="317"/>
      <c r="E9" s="317"/>
    </row>
    <row r="10" spans="1:5" ht="90.75" customHeight="1" x14ac:dyDescent="0.25">
      <c r="A10" s="318" t="s">
        <v>717</v>
      </c>
      <c r="B10" s="318"/>
      <c r="C10" s="318"/>
      <c r="D10" s="318"/>
      <c r="E10" s="318"/>
    </row>
    <row r="11" spans="1:5" ht="17.25" customHeight="1" x14ac:dyDescent="0.25">
      <c r="A11" s="129"/>
      <c r="B11" s="129"/>
      <c r="C11" s="129"/>
    </row>
    <row r="12" spans="1:5" ht="15.75" x14ac:dyDescent="0.25">
      <c r="B12" s="130"/>
      <c r="C12" s="131"/>
      <c r="E12" s="131" t="s">
        <v>111</v>
      </c>
    </row>
    <row r="13" spans="1:5" ht="32.25" customHeight="1" x14ac:dyDescent="0.2">
      <c r="A13" s="132" t="s">
        <v>37</v>
      </c>
      <c r="B13" s="133" t="s">
        <v>38</v>
      </c>
      <c r="C13" s="114" t="s">
        <v>165</v>
      </c>
      <c r="D13" s="114" t="s">
        <v>169</v>
      </c>
      <c r="E13" s="114" t="s">
        <v>718</v>
      </c>
    </row>
    <row r="14" spans="1:5" ht="19.5" customHeight="1" x14ac:dyDescent="0.25">
      <c r="A14" s="134">
        <v>1</v>
      </c>
      <c r="B14" s="135" t="s">
        <v>155</v>
      </c>
      <c r="C14" s="136">
        <v>200</v>
      </c>
      <c r="D14" s="136">
        <v>200</v>
      </c>
      <c r="E14" s="136">
        <v>200</v>
      </c>
    </row>
    <row r="15" spans="1:5" ht="19.5" customHeight="1" x14ac:dyDescent="0.25">
      <c r="A15" s="134">
        <v>2</v>
      </c>
      <c r="B15" s="135" t="s">
        <v>151</v>
      </c>
      <c r="C15" s="136">
        <f>1200+350</f>
        <v>1550</v>
      </c>
      <c r="D15" s="136">
        <f t="shared" ref="D15:E15" si="0">1200+350</f>
        <v>1550</v>
      </c>
      <c r="E15" s="136">
        <f t="shared" si="0"/>
        <v>1550</v>
      </c>
    </row>
    <row r="16" spans="1:5" ht="18" customHeight="1" x14ac:dyDescent="0.25">
      <c r="A16" s="137"/>
      <c r="B16" s="138" t="s">
        <v>113</v>
      </c>
      <c r="C16" s="139">
        <f>SUM(C14:C15)</f>
        <v>1750</v>
      </c>
      <c r="D16" s="139">
        <f>SUM(D14:D15)</f>
        <v>1750</v>
      </c>
      <c r="E16" s="139">
        <f>SUM(E14:E15)</f>
        <v>1750</v>
      </c>
    </row>
    <row r="17" spans="2:3" ht="18.75" x14ac:dyDescent="0.3">
      <c r="B17" s="140"/>
    </row>
    <row r="18" spans="2:3" ht="18.75" x14ac:dyDescent="0.3">
      <c r="B18" s="140"/>
      <c r="C18" s="141"/>
    </row>
    <row r="19" spans="2:3" ht="18.75" x14ac:dyDescent="0.3">
      <c r="B19" s="140"/>
    </row>
  </sheetData>
  <mergeCells count="2"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D25"/>
  <sheetViews>
    <sheetView zoomScaleNormal="75" zoomScaleSheetLayoutView="100" workbookViewId="0">
      <selection activeCell="B6" sqref="B6:D6"/>
    </sheetView>
  </sheetViews>
  <sheetFormatPr defaultRowHeight="12.75" x14ac:dyDescent="0.2"/>
  <cols>
    <col min="1" max="1" width="36.42578125" style="15" customWidth="1"/>
    <col min="2" max="2" width="21.140625" style="16" customWidth="1"/>
    <col min="3" max="3" width="18.28515625" style="16" customWidth="1"/>
    <col min="4" max="4" width="10.5703125" style="16" customWidth="1"/>
    <col min="5" max="5" width="10.42578125" customWidth="1"/>
  </cols>
  <sheetData>
    <row r="1" spans="1:4" x14ac:dyDescent="0.2">
      <c r="A1" s="39"/>
      <c r="B1" s="281" t="s">
        <v>87</v>
      </c>
      <c r="C1" s="281"/>
      <c r="D1" s="281"/>
    </row>
    <row r="2" spans="1:4" x14ac:dyDescent="0.2">
      <c r="A2" s="39"/>
      <c r="B2" s="281" t="s">
        <v>167</v>
      </c>
      <c r="C2" s="281"/>
      <c r="D2" s="281"/>
    </row>
    <row r="3" spans="1:4" x14ac:dyDescent="0.2">
      <c r="A3" s="39"/>
      <c r="B3" s="117"/>
      <c r="C3" s="117"/>
      <c r="D3" s="117" t="s">
        <v>143</v>
      </c>
    </row>
    <row r="4" spans="1:4" x14ac:dyDescent="0.2">
      <c r="A4" s="39"/>
      <c r="B4" s="281" t="s">
        <v>77</v>
      </c>
      <c r="C4" s="281"/>
      <c r="D4" s="281"/>
    </row>
    <row r="5" spans="1:4" x14ac:dyDescent="0.2">
      <c r="A5" s="39"/>
      <c r="B5" s="281" t="s">
        <v>44</v>
      </c>
      <c r="C5" s="281"/>
      <c r="D5" s="281"/>
    </row>
    <row r="6" spans="1:4" x14ac:dyDescent="0.2">
      <c r="A6" s="39"/>
      <c r="B6" s="281" t="s">
        <v>700</v>
      </c>
      <c r="C6" s="281"/>
      <c r="D6" s="281"/>
    </row>
    <row r="7" spans="1:4" x14ac:dyDescent="0.2">
      <c r="A7" s="39"/>
      <c r="B7" s="281"/>
      <c r="C7" s="281"/>
      <c r="D7" s="281"/>
    </row>
    <row r="8" spans="1:4" ht="15.75" x14ac:dyDescent="0.25">
      <c r="A8" s="34"/>
      <c r="B8"/>
      <c r="C8"/>
      <c r="D8"/>
    </row>
    <row r="9" spans="1:4" ht="15.75" x14ac:dyDescent="0.25">
      <c r="A9" s="282" t="s">
        <v>78</v>
      </c>
      <c r="B9" s="282"/>
      <c r="C9" s="282"/>
      <c r="D9" s="56"/>
    </row>
    <row r="10" spans="1:4" ht="15.75" x14ac:dyDescent="0.25">
      <c r="A10" s="282" t="s">
        <v>110</v>
      </c>
      <c r="B10" s="282"/>
      <c r="C10" s="282"/>
      <c r="D10" s="282"/>
    </row>
    <row r="11" spans="1:4" ht="15.75" x14ac:dyDescent="0.25">
      <c r="A11" s="282" t="s">
        <v>702</v>
      </c>
      <c r="B11" s="282"/>
      <c r="C11" s="282"/>
      <c r="D11" s="282"/>
    </row>
    <row r="12" spans="1:4" ht="15.75" x14ac:dyDescent="0.25">
      <c r="A12" s="7"/>
      <c r="B12"/>
      <c r="C12"/>
      <c r="D12"/>
    </row>
    <row r="13" spans="1:4" ht="15.75" x14ac:dyDescent="0.25">
      <c r="A13" s="7"/>
      <c r="B13"/>
      <c r="C13" s="35"/>
      <c r="D13" s="55" t="s">
        <v>36</v>
      </c>
    </row>
    <row r="14" spans="1:4" ht="18" customHeight="1" x14ac:dyDescent="0.2">
      <c r="A14" s="59" t="s">
        <v>4</v>
      </c>
      <c r="B14" s="59" t="s">
        <v>79</v>
      </c>
      <c r="C14" s="283" t="s">
        <v>142</v>
      </c>
      <c r="D14" s="283"/>
    </row>
    <row r="15" spans="1:4" ht="18" customHeight="1" x14ac:dyDescent="0.2">
      <c r="A15" s="88"/>
      <c r="B15" s="88"/>
      <c r="C15" s="110" t="s">
        <v>168</v>
      </c>
      <c r="D15" s="110" t="s">
        <v>703</v>
      </c>
    </row>
    <row r="16" spans="1:4" x14ac:dyDescent="0.2">
      <c r="A16" s="36">
        <v>1</v>
      </c>
      <c r="B16" s="36">
        <v>2</v>
      </c>
      <c r="C16" s="36">
        <v>3</v>
      </c>
      <c r="D16" s="36">
        <v>4</v>
      </c>
    </row>
    <row r="17" spans="1:4" ht="25.5" x14ac:dyDescent="0.2">
      <c r="A17" s="37" t="s">
        <v>81</v>
      </c>
      <c r="B17" s="24" t="s">
        <v>82</v>
      </c>
      <c r="C17" s="101">
        <v>0</v>
      </c>
      <c r="D17" s="101">
        <v>0</v>
      </c>
    </row>
    <row r="18" spans="1:4" ht="15.75" x14ac:dyDescent="0.2">
      <c r="A18" s="37" t="s">
        <v>7</v>
      </c>
      <c r="B18" s="99"/>
      <c r="C18" s="100">
        <v>0</v>
      </c>
      <c r="D18" s="100"/>
    </row>
    <row r="19" spans="1:4" ht="51" x14ac:dyDescent="0.2">
      <c r="A19" s="18" t="s">
        <v>83</v>
      </c>
      <c r="B19" s="24" t="s">
        <v>88</v>
      </c>
      <c r="C19" s="100">
        <v>0</v>
      </c>
      <c r="D19" s="100">
        <v>0</v>
      </c>
    </row>
    <row r="20" spans="1:4" ht="51" x14ac:dyDescent="0.2">
      <c r="A20" s="18" t="s">
        <v>84</v>
      </c>
      <c r="B20" s="24" t="s">
        <v>89</v>
      </c>
      <c r="C20" s="100">
        <v>0</v>
      </c>
      <c r="D20" s="100">
        <v>0</v>
      </c>
    </row>
    <row r="21" spans="1:4" ht="63.75" x14ac:dyDescent="0.2">
      <c r="A21" s="18" t="s">
        <v>85</v>
      </c>
      <c r="B21" s="24" t="s">
        <v>90</v>
      </c>
      <c r="C21" s="100">
        <v>0</v>
      </c>
      <c r="D21" s="100">
        <v>0</v>
      </c>
    </row>
    <row r="22" spans="1:4" ht="63.75" x14ac:dyDescent="0.2">
      <c r="A22" s="18" t="s">
        <v>86</v>
      </c>
      <c r="B22" s="24" t="s">
        <v>91</v>
      </c>
      <c r="C22" s="100">
        <v>0</v>
      </c>
      <c r="D22" s="100">
        <v>0</v>
      </c>
    </row>
    <row r="23" spans="1:4" ht="15.75" x14ac:dyDescent="0.25">
      <c r="A23" s="34"/>
      <c r="B23"/>
      <c r="C23"/>
      <c r="D23"/>
    </row>
    <row r="24" spans="1:4" x14ac:dyDescent="0.2">
      <c r="A24" s="38"/>
      <c r="B24"/>
      <c r="C24"/>
      <c r="D24"/>
    </row>
    <row r="25" spans="1:4" ht="18.75" x14ac:dyDescent="0.3">
      <c r="A25" s="9"/>
      <c r="B25"/>
      <c r="C25"/>
      <c r="D25"/>
    </row>
  </sheetData>
  <mergeCells count="10">
    <mergeCell ref="B1:D1"/>
    <mergeCell ref="B2:D2"/>
    <mergeCell ref="B4:D4"/>
    <mergeCell ref="B5:D5"/>
    <mergeCell ref="B6:D6"/>
    <mergeCell ref="C14:D14"/>
    <mergeCell ref="A10:D10"/>
    <mergeCell ref="A11:D11"/>
    <mergeCell ref="A9:C9"/>
    <mergeCell ref="B7:D7"/>
  </mergeCells>
  <pageMargins left="0.98425196850393704" right="0.59055118110236227" top="0.62992125984251968" bottom="0.70866141732283472" header="0.23622047244094491" footer="0.27559055118110237"/>
  <pageSetup paperSize="9" fitToHeight="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7"/>
  <dimension ref="A1:E20"/>
  <sheetViews>
    <sheetView workbookViewId="0">
      <selection activeCell="H11" sqref="H11"/>
    </sheetView>
  </sheetViews>
  <sheetFormatPr defaultRowHeight="12.75" x14ac:dyDescent="0.2"/>
  <cols>
    <col min="1" max="1" width="7.140625" style="145" customWidth="1"/>
    <col min="2" max="2" width="35.7109375" style="145" customWidth="1"/>
    <col min="3" max="5" width="9.5703125" style="145" customWidth="1"/>
    <col min="6" max="16384" width="9.140625" style="145"/>
  </cols>
  <sheetData>
    <row r="1" spans="1:5" ht="12.75" customHeight="1" x14ac:dyDescent="0.2">
      <c r="A1" s="144"/>
      <c r="B1" s="125"/>
      <c r="C1" s="70"/>
      <c r="E1" s="70" t="s">
        <v>47</v>
      </c>
    </row>
    <row r="2" spans="1:5" ht="12.75" customHeight="1" x14ac:dyDescent="0.2">
      <c r="A2" s="146"/>
      <c r="B2" s="146"/>
      <c r="C2" s="146"/>
      <c r="E2" s="117" t="s">
        <v>167</v>
      </c>
    </row>
    <row r="3" spans="1:5" ht="12.75" customHeight="1" x14ac:dyDescent="0.2">
      <c r="A3" s="147"/>
      <c r="B3" s="147"/>
      <c r="C3" s="147"/>
      <c r="E3" s="117" t="s">
        <v>143</v>
      </c>
    </row>
    <row r="4" spans="1:5" ht="12.75" customHeight="1" x14ac:dyDescent="0.2">
      <c r="A4" s="146"/>
      <c r="B4" s="146"/>
      <c r="C4" s="146"/>
      <c r="E4" s="117" t="s">
        <v>77</v>
      </c>
    </row>
    <row r="5" spans="1:5" x14ac:dyDescent="0.2">
      <c r="A5" s="146"/>
      <c r="B5" s="146"/>
      <c r="C5" s="146"/>
      <c r="E5" s="117" t="s">
        <v>44</v>
      </c>
    </row>
    <row r="6" spans="1:5" ht="13.5" customHeight="1" x14ac:dyDescent="0.2">
      <c r="A6" s="146"/>
      <c r="B6" s="146"/>
      <c r="C6" s="146"/>
      <c r="E6" s="117" t="s">
        <v>700</v>
      </c>
    </row>
    <row r="7" spans="1:5" ht="18.75" x14ac:dyDescent="0.3">
      <c r="B7" s="148"/>
      <c r="E7" s="147"/>
    </row>
    <row r="8" spans="1:5" ht="15.75" x14ac:dyDescent="0.25">
      <c r="A8" s="322" t="s">
        <v>112</v>
      </c>
      <c r="B8" s="322"/>
      <c r="C8" s="322"/>
      <c r="D8" s="322"/>
      <c r="E8" s="322"/>
    </row>
    <row r="9" spans="1:5" ht="87" customHeight="1" x14ac:dyDescent="0.25">
      <c r="A9" s="323" t="s">
        <v>805</v>
      </c>
      <c r="B9" s="323"/>
      <c r="C9" s="323"/>
      <c r="D9" s="323"/>
      <c r="E9" s="323"/>
    </row>
    <row r="10" spans="1:5" ht="15.75" customHeight="1" x14ac:dyDescent="0.25">
      <c r="A10" s="149"/>
      <c r="B10" s="149"/>
      <c r="C10" s="149"/>
      <c r="D10" s="150"/>
      <c r="E10" s="150"/>
    </row>
    <row r="11" spans="1:5" ht="15.75" x14ac:dyDescent="0.25">
      <c r="A11" s="150"/>
      <c r="B11" s="151"/>
      <c r="C11" s="150"/>
      <c r="D11" s="150"/>
      <c r="E11" s="152" t="s">
        <v>111</v>
      </c>
    </row>
    <row r="12" spans="1:5" ht="37.5" customHeight="1" x14ac:dyDescent="0.2">
      <c r="A12" s="153" t="s">
        <v>37</v>
      </c>
      <c r="B12" s="154" t="s">
        <v>38</v>
      </c>
      <c r="C12" s="114" t="s">
        <v>165</v>
      </c>
      <c r="D12" s="114" t="s">
        <v>169</v>
      </c>
      <c r="E12" s="114" t="s">
        <v>718</v>
      </c>
    </row>
    <row r="13" spans="1:5" customFormat="1" ht="20.25" customHeight="1" x14ac:dyDescent="0.25">
      <c r="A13" s="77">
        <v>1</v>
      </c>
      <c r="B13" s="135" t="s">
        <v>151</v>
      </c>
      <c r="C13" s="82"/>
      <c r="D13" s="82">
        <v>300</v>
      </c>
      <c r="E13" s="82"/>
    </row>
    <row r="14" spans="1:5" customFormat="1" ht="20.25" customHeight="1" x14ac:dyDescent="0.25">
      <c r="A14" s="77">
        <v>2</v>
      </c>
      <c r="B14" s="107" t="s">
        <v>157</v>
      </c>
      <c r="C14" s="82"/>
      <c r="D14" s="82"/>
      <c r="E14" s="82">
        <v>300</v>
      </c>
    </row>
    <row r="15" spans="1:5" customFormat="1" ht="20.25" customHeight="1" x14ac:dyDescent="0.25">
      <c r="A15" s="77">
        <v>3</v>
      </c>
      <c r="B15" s="107" t="s">
        <v>154</v>
      </c>
      <c r="C15" s="82">
        <v>300</v>
      </c>
      <c r="D15" s="82"/>
      <c r="E15" s="82"/>
    </row>
    <row r="16" spans="1:5" ht="14.25" x14ac:dyDescent="0.2">
      <c r="A16" s="155"/>
      <c r="B16" s="155" t="s">
        <v>113</v>
      </c>
      <c r="C16" s="156">
        <f>SUM(C13:C15)</f>
        <v>300</v>
      </c>
      <c r="D16" s="156">
        <f t="shared" ref="D16:E16" si="0">SUM(D13:D15)</f>
        <v>300</v>
      </c>
      <c r="E16" s="156">
        <f t="shared" si="0"/>
        <v>300</v>
      </c>
    </row>
    <row r="17" spans="2:2" ht="18.75" x14ac:dyDescent="0.3">
      <c r="B17" s="157"/>
    </row>
    <row r="18" spans="2:2" ht="18.75" x14ac:dyDescent="0.3">
      <c r="B18" s="157"/>
    </row>
    <row r="19" spans="2:2" ht="18.75" x14ac:dyDescent="0.3">
      <c r="B19" s="157"/>
    </row>
    <row r="20" spans="2:2" ht="18.75" x14ac:dyDescent="0.3">
      <c r="B20" s="157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1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G34"/>
  <sheetViews>
    <sheetView zoomScaleNormal="75" zoomScaleSheetLayoutView="100" workbookViewId="0">
      <selection activeCell="D17" sqref="D17:D20"/>
    </sheetView>
  </sheetViews>
  <sheetFormatPr defaultRowHeight="12.75" x14ac:dyDescent="0.2"/>
  <cols>
    <col min="1" max="1" width="40.7109375" style="15" customWidth="1"/>
    <col min="2" max="2" width="13.85546875" style="16" customWidth="1"/>
    <col min="3" max="3" width="10.7109375" style="16" customWidth="1"/>
    <col min="4" max="4" width="10.5703125" style="16" customWidth="1"/>
    <col min="5" max="5" width="10.42578125" style="67" customWidth="1"/>
  </cols>
  <sheetData>
    <row r="1" spans="1:7" x14ac:dyDescent="0.2">
      <c r="A1" s="286" t="s">
        <v>45</v>
      </c>
      <c r="B1" s="286"/>
      <c r="C1" s="286"/>
      <c r="D1" s="286"/>
      <c r="E1" s="286"/>
    </row>
    <row r="2" spans="1:7" x14ac:dyDescent="0.2">
      <c r="A2" s="57"/>
      <c r="B2" s="57"/>
      <c r="C2" s="57"/>
      <c r="D2" s="57"/>
      <c r="E2" s="117" t="s">
        <v>167</v>
      </c>
      <c r="F2" s="117"/>
      <c r="G2" s="117"/>
    </row>
    <row r="3" spans="1:7" x14ac:dyDescent="0.2">
      <c r="A3" s="117"/>
      <c r="B3" s="117"/>
      <c r="C3" s="117"/>
      <c r="D3" s="117"/>
      <c r="E3" s="117" t="s">
        <v>143</v>
      </c>
      <c r="F3" s="117"/>
    </row>
    <row r="4" spans="1:7" x14ac:dyDescent="0.2">
      <c r="A4" s="57"/>
      <c r="B4" s="57"/>
      <c r="C4" s="57"/>
      <c r="D4" s="57"/>
      <c r="E4" s="117" t="s">
        <v>77</v>
      </c>
      <c r="F4" s="117"/>
      <c r="G4" s="117"/>
    </row>
    <row r="5" spans="1:7" x14ac:dyDescent="0.2">
      <c r="A5" s="57"/>
      <c r="B5" s="57"/>
      <c r="C5" s="57"/>
      <c r="D5" s="57"/>
      <c r="E5" s="117" t="s">
        <v>44</v>
      </c>
      <c r="F5" s="117"/>
      <c r="G5" s="117"/>
    </row>
    <row r="6" spans="1:7" x14ac:dyDescent="0.2">
      <c r="A6" s="57"/>
      <c r="B6" s="281" t="s">
        <v>700</v>
      </c>
      <c r="C6" s="281"/>
      <c r="D6" s="281"/>
      <c r="E6" s="281"/>
      <c r="F6" s="57"/>
      <c r="G6" s="57"/>
    </row>
    <row r="7" spans="1:7" x14ac:dyDescent="0.2">
      <c r="A7" s="118"/>
      <c r="B7" s="57"/>
      <c r="C7" s="57"/>
      <c r="D7" s="57"/>
      <c r="E7" s="117"/>
      <c r="F7" s="117"/>
      <c r="G7" s="117"/>
    </row>
    <row r="9" spans="1:7" ht="14.25" customHeight="1" x14ac:dyDescent="0.2">
      <c r="A9" s="284" t="s">
        <v>135</v>
      </c>
      <c r="B9" s="284"/>
      <c r="C9" s="284"/>
      <c r="D9" s="284"/>
      <c r="E9" s="284"/>
    </row>
    <row r="10" spans="1:7" ht="15" customHeight="1" x14ac:dyDescent="0.25">
      <c r="A10" s="284" t="s">
        <v>144</v>
      </c>
      <c r="B10" s="284"/>
      <c r="C10" s="284"/>
      <c r="D10" s="284"/>
      <c r="E10" s="284"/>
    </row>
    <row r="11" spans="1:7" ht="14.25" customHeight="1" x14ac:dyDescent="0.2">
      <c r="A11" s="284" t="s">
        <v>145</v>
      </c>
      <c r="B11" s="284"/>
      <c r="C11" s="284"/>
      <c r="D11" s="284"/>
      <c r="E11" s="284"/>
    </row>
    <row r="12" spans="1:7" ht="14.25" x14ac:dyDescent="0.2">
      <c r="A12" s="285" t="s">
        <v>719</v>
      </c>
      <c r="B12" s="285"/>
      <c r="C12" s="285"/>
      <c r="D12" s="285"/>
      <c r="E12" s="285"/>
    </row>
    <row r="13" spans="1:7" x14ac:dyDescent="0.2">
      <c r="A13" s="10"/>
      <c r="B13" s="11"/>
      <c r="C13" s="11"/>
      <c r="D13" s="11"/>
      <c r="E13" s="91"/>
    </row>
    <row r="14" spans="1:7" x14ac:dyDescent="0.2">
      <c r="A14" s="12"/>
      <c r="B14" s="11"/>
      <c r="C14" s="11"/>
      <c r="E14" s="11" t="s">
        <v>33</v>
      </c>
    </row>
    <row r="15" spans="1:7" ht="12.75" customHeight="1" x14ac:dyDescent="0.2">
      <c r="A15" s="287" t="s">
        <v>62</v>
      </c>
      <c r="B15" s="297" t="s">
        <v>146</v>
      </c>
      <c r="C15" s="298"/>
      <c r="D15" s="298"/>
      <c r="E15" s="299"/>
    </row>
    <row r="16" spans="1:7" ht="13.5" customHeight="1" x14ac:dyDescent="0.2">
      <c r="A16" s="288"/>
      <c r="B16" s="290" t="s">
        <v>150</v>
      </c>
      <c r="C16" s="294" t="s">
        <v>7</v>
      </c>
      <c r="D16" s="295"/>
      <c r="E16" s="296"/>
    </row>
    <row r="17" spans="1:5" ht="20.25" customHeight="1" x14ac:dyDescent="0.2">
      <c r="A17" s="288"/>
      <c r="B17" s="290"/>
      <c r="C17" s="291" t="s">
        <v>147</v>
      </c>
      <c r="D17" s="291" t="s">
        <v>148</v>
      </c>
      <c r="E17" s="291" t="s">
        <v>149</v>
      </c>
    </row>
    <row r="18" spans="1:5" x14ac:dyDescent="0.2">
      <c r="A18" s="288"/>
      <c r="B18" s="290"/>
      <c r="C18" s="292"/>
      <c r="D18" s="292"/>
      <c r="E18" s="292"/>
    </row>
    <row r="19" spans="1:5" x14ac:dyDescent="0.2">
      <c r="A19" s="288"/>
      <c r="B19" s="290"/>
      <c r="C19" s="292"/>
      <c r="D19" s="292"/>
      <c r="E19" s="292"/>
    </row>
    <row r="20" spans="1:5" x14ac:dyDescent="0.2">
      <c r="A20" s="289"/>
      <c r="B20" s="290"/>
      <c r="C20" s="293"/>
      <c r="D20" s="293"/>
      <c r="E20" s="293"/>
    </row>
    <row r="21" spans="1:5" x14ac:dyDescent="0.2">
      <c r="A21" s="13">
        <v>1</v>
      </c>
      <c r="B21" s="14">
        <v>2</v>
      </c>
      <c r="C21" s="14">
        <v>3</v>
      </c>
      <c r="D21" s="14">
        <v>4</v>
      </c>
      <c r="E21" s="90">
        <v>5</v>
      </c>
    </row>
    <row r="22" spans="1:5" ht="41.25" customHeight="1" x14ac:dyDescent="0.2">
      <c r="A22" s="58" t="s">
        <v>55</v>
      </c>
      <c r="B22" s="97">
        <v>100</v>
      </c>
      <c r="C22" s="92">
        <v>100</v>
      </c>
      <c r="D22" s="93"/>
      <c r="E22" s="94"/>
    </row>
    <row r="23" spans="1:5" ht="39.75" customHeight="1" x14ac:dyDescent="0.2">
      <c r="A23" s="25" t="s">
        <v>134</v>
      </c>
      <c r="B23" s="92">
        <v>100</v>
      </c>
      <c r="C23" s="92"/>
      <c r="D23" s="93">
        <v>100</v>
      </c>
      <c r="E23" s="94"/>
    </row>
    <row r="24" spans="1:5" ht="12.75" hidden="1" customHeight="1" x14ac:dyDescent="0.2">
      <c r="A24" s="98"/>
      <c r="B24" s="92"/>
      <c r="C24" s="92"/>
      <c r="D24" s="93"/>
      <c r="E24" s="94"/>
    </row>
    <row r="25" spans="1:5" ht="39.75" customHeight="1" x14ac:dyDescent="0.2">
      <c r="A25" s="26" t="s">
        <v>56</v>
      </c>
      <c r="B25" s="92">
        <v>100</v>
      </c>
      <c r="C25" s="92">
        <v>100</v>
      </c>
      <c r="D25" s="93"/>
      <c r="E25" s="94"/>
    </row>
    <row r="26" spans="1:5" ht="39.75" customHeight="1" x14ac:dyDescent="0.2">
      <c r="A26" s="25" t="s">
        <v>132</v>
      </c>
      <c r="B26" s="92">
        <v>100</v>
      </c>
      <c r="C26" s="92"/>
      <c r="D26" s="93">
        <v>100</v>
      </c>
      <c r="E26" s="94"/>
    </row>
    <row r="27" spans="1:5" ht="35.25" customHeight="1" x14ac:dyDescent="0.2">
      <c r="A27" s="25" t="s">
        <v>133</v>
      </c>
      <c r="B27" s="92">
        <v>100</v>
      </c>
      <c r="C27" s="92"/>
      <c r="D27" s="93"/>
      <c r="E27" s="94">
        <v>100</v>
      </c>
    </row>
    <row r="28" spans="1:5" ht="36.75" customHeight="1" x14ac:dyDescent="0.2">
      <c r="A28" s="25" t="s">
        <v>2</v>
      </c>
      <c r="B28" s="92">
        <v>100</v>
      </c>
      <c r="C28" s="92">
        <v>100</v>
      </c>
      <c r="D28" s="93"/>
      <c r="E28" s="95"/>
    </row>
    <row r="29" spans="1:5" ht="12.75" hidden="1" customHeight="1" x14ac:dyDescent="0.2">
      <c r="A29" s="98"/>
      <c r="B29" s="92"/>
      <c r="C29" s="92"/>
      <c r="D29" s="93"/>
      <c r="E29" s="95"/>
    </row>
    <row r="30" spans="1:5" ht="30.75" customHeight="1" x14ac:dyDescent="0.2">
      <c r="A30" s="25" t="s">
        <v>136</v>
      </c>
      <c r="B30" s="92">
        <v>100</v>
      </c>
      <c r="C30" s="92"/>
      <c r="D30" s="93">
        <v>100</v>
      </c>
      <c r="E30" s="95"/>
    </row>
    <row r="31" spans="1:5" ht="27.75" customHeight="1" x14ac:dyDescent="0.2">
      <c r="A31" s="25" t="s">
        <v>137</v>
      </c>
      <c r="B31" s="92">
        <v>100</v>
      </c>
      <c r="C31" s="92"/>
      <c r="D31" s="93"/>
      <c r="E31" s="95">
        <v>100</v>
      </c>
    </row>
    <row r="32" spans="1:5" ht="38.25" customHeight="1" x14ac:dyDescent="0.2">
      <c r="A32" s="58" t="s">
        <v>3</v>
      </c>
      <c r="B32" s="92">
        <v>100</v>
      </c>
      <c r="C32" s="92">
        <v>100</v>
      </c>
      <c r="D32" s="93"/>
      <c r="E32" s="95"/>
    </row>
    <row r="33" spans="1:5" ht="36" customHeight="1" x14ac:dyDescent="0.2">
      <c r="A33" s="25" t="s">
        <v>138</v>
      </c>
      <c r="B33" s="92">
        <v>100</v>
      </c>
      <c r="C33" s="92"/>
      <c r="D33" s="93">
        <v>100</v>
      </c>
      <c r="E33" s="95"/>
    </row>
    <row r="34" spans="1:5" ht="46.5" customHeight="1" x14ac:dyDescent="0.2">
      <c r="A34" s="25" t="s">
        <v>139</v>
      </c>
      <c r="B34" s="92">
        <v>100</v>
      </c>
      <c r="C34" s="92"/>
      <c r="D34" s="93"/>
      <c r="E34" s="95">
        <v>100</v>
      </c>
    </row>
  </sheetData>
  <customSheetViews>
    <customSheetView guid="{DD1BD9CF-FE90-4CEC-AE14-04DEB166CCCD}" showPageBreaks="1" hiddenRows="1" showRuler="0">
      <selection activeCell="C23" sqref="C23"/>
      <pageMargins left="0.38" right="0.25" top="0.22" bottom="0.32" header="0.22" footer="0.28000000000000003"/>
      <pageSetup paperSize="9" fitToHeight="4" orientation="portrait" r:id="rId1"/>
      <headerFooter alignWithMargins="0"/>
    </customSheetView>
  </customSheetViews>
  <mergeCells count="13">
    <mergeCell ref="A15:A20"/>
    <mergeCell ref="B16:B20"/>
    <mergeCell ref="C17:C20"/>
    <mergeCell ref="D17:D20"/>
    <mergeCell ref="C16:E16"/>
    <mergeCell ref="E17:E20"/>
    <mergeCell ref="B15:E15"/>
    <mergeCell ref="A9:E9"/>
    <mergeCell ref="A10:E10"/>
    <mergeCell ref="A11:E11"/>
    <mergeCell ref="A12:E12"/>
    <mergeCell ref="A1:E1"/>
    <mergeCell ref="B6:E6"/>
  </mergeCells>
  <phoneticPr fontId="0" type="noConversion"/>
  <pageMargins left="0.98425196850393704" right="0.62992125984251968" top="0.62992125984251968" bottom="0.51181102362204722" header="0.23622047244094491" footer="0.27559055118110237"/>
  <pageSetup paperSize="9" fitToHeight="4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E258"/>
  <sheetViews>
    <sheetView topLeftCell="A52" workbookViewId="0">
      <selection activeCell="B24" sqref="B24"/>
    </sheetView>
  </sheetViews>
  <sheetFormatPr defaultRowHeight="15" x14ac:dyDescent="0.25"/>
  <cols>
    <col min="1" max="1" width="21.5703125" style="2" customWidth="1"/>
    <col min="2" max="2" width="51.140625" style="2" customWidth="1"/>
    <col min="3" max="3" width="12.85546875" style="2" customWidth="1"/>
    <col min="4" max="4" width="9.140625" style="2"/>
    <col min="5" max="5" width="10.140625" style="2" customWidth="1"/>
    <col min="6" max="16384" width="9.140625" style="2"/>
  </cols>
  <sheetData>
    <row r="1" spans="1:5" ht="15" customHeight="1" x14ac:dyDescent="0.25">
      <c r="A1" s="303" t="s">
        <v>141</v>
      </c>
      <c r="B1" s="303"/>
      <c r="C1" s="303"/>
    </row>
    <row r="2" spans="1:5" ht="12.75" customHeight="1" x14ac:dyDescent="0.25">
      <c r="A2" s="117"/>
      <c r="B2" s="117"/>
      <c r="C2" s="117" t="s">
        <v>167</v>
      </c>
      <c r="D2" s="57"/>
      <c r="E2" s="57"/>
    </row>
    <row r="3" spans="1:5" ht="12.75" customHeight="1" x14ac:dyDescent="0.25">
      <c r="A3" s="117"/>
      <c r="B3" s="117"/>
      <c r="C3" s="117" t="s">
        <v>143</v>
      </c>
      <c r="D3" s="57"/>
    </row>
    <row r="4" spans="1:5" ht="14.25" customHeight="1" x14ac:dyDescent="0.25">
      <c r="A4" s="117"/>
      <c r="B4" s="117"/>
      <c r="C4" s="117" t="s">
        <v>77</v>
      </c>
      <c r="D4" s="57"/>
    </row>
    <row r="5" spans="1:5" ht="15" customHeight="1" x14ac:dyDescent="0.25">
      <c r="A5" s="117"/>
      <c r="B5" s="117"/>
      <c r="C5" s="117" t="s">
        <v>44</v>
      </c>
      <c r="D5" s="57"/>
    </row>
    <row r="6" spans="1:5" ht="15" customHeight="1" x14ac:dyDescent="0.25">
      <c r="A6" s="117"/>
      <c r="B6" s="117"/>
      <c r="C6" s="117" t="s">
        <v>700</v>
      </c>
      <c r="D6" s="57"/>
    </row>
    <row r="7" spans="1:5" ht="15" customHeight="1" x14ac:dyDescent="0.25">
      <c r="A7" s="281"/>
      <c r="B7" s="281"/>
      <c r="C7" s="281"/>
      <c r="D7" s="57"/>
    </row>
    <row r="8" spans="1:5" ht="15.75" customHeight="1" x14ac:dyDescent="0.25">
      <c r="A8" s="301"/>
      <c r="B8" s="301"/>
      <c r="C8" s="301"/>
    </row>
    <row r="9" spans="1:5" ht="15.75" x14ac:dyDescent="0.25">
      <c r="A9" s="302" t="s">
        <v>140</v>
      </c>
      <c r="B9" s="302"/>
      <c r="C9" s="302"/>
    </row>
    <row r="10" spans="1:5" ht="15.75" x14ac:dyDescent="0.25">
      <c r="A10" s="302" t="s">
        <v>709</v>
      </c>
      <c r="B10" s="302"/>
      <c r="C10" s="302"/>
    </row>
    <row r="11" spans="1:5" x14ac:dyDescent="0.25">
      <c r="A11" s="40"/>
      <c r="B11" s="40"/>
      <c r="C11" s="40"/>
    </row>
    <row r="12" spans="1:5" x14ac:dyDescent="0.25">
      <c r="A12" s="20"/>
      <c r="B12" s="20"/>
      <c r="C12" s="23" t="s">
        <v>21</v>
      </c>
    </row>
    <row r="13" spans="1:5" ht="43.5" customHeight="1" x14ac:dyDescent="0.25">
      <c r="A13" s="21" t="s">
        <v>710</v>
      </c>
      <c r="B13" s="21" t="s">
        <v>8</v>
      </c>
      <c r="C13" s="21" t="s">
        <v>5</v>
      </c>
    </row>
    <row r="14" spans="1:5" x14ac:dyDescent="0.25">
      <c r="A14" s="31">
        <v>1</v>
      </c>
      <c r="B14" s="159">
        <v>2</v>
      </c>
      <c r="C14" s="159">
        <v>3</v>
      </c>
    </row>
    <row r="15" spans="1:5" ht="23.25" customHeight="1" x14ac:dyDescent="0.25">
      <c r="A15" s="300" t="s">
        <v>34</v>
      </c>
      <c r="B15" s="300"/>
      <c r="C15" s="178">
        <f>C16+C36</f>
        <v>1444494.683978</v>
      </c>
    </row>
    <row r="16" spans="1:5" s="3" customFormat="1" ht="17.25" customHeight="1" x14ac:dyDescent="0.2">
      <c r="A16" s="168" t="s">
        <v>9</v>
      </c>
      <c r="B16" s="169" t="s">
        <v>68</v>
      </c>
      <c r="C16" s="165">
        <f>C17+C19+C21+C25+C27+C28+C31+C33+C35</f>
        <v>112792</v>
      </c>
    </row>
    <row r="17" spans="1:3" s="3" customFormat="1" ht="14.25" x14ac:dyDescent="0.2">
      <c r="A17" s="168" t="s">
        <v>10</v>
      </c>
      <c r="B17" s="170" t="s">
        <v>49</v>
      </c>
      <c r="C17" s="165">
        <f>C18</f>
        <v>86667</v>
      </c>
    </row>
    <row r="18" spans="1:3" s="3" customFormat="1" ht="14.25" x14ac:dyDescent="0.2">
      <c r="A18" s="171" t="s">
        <v>11</v>
      </c>
      <c r="B18" s="172" t="s">
        <v>12</v>
      </c>
      <c r="C18" s="166">
        <v>86667</v>
      </c>
    </row>
    <row r="19" spans="1:3" s="3" customFormat="1" ht="14.25" x14ac:dyDescent="0.2">
      <c r="A19" s="168" t="s">
        <v>50</v>
      </c>
      <c r="B19" s="170" t="s">
        <v>690</v>
      </c>
      <c r="C19" s="165">
        <f>C20</f>
        <v>1697</v>
      </c>
    </row>
    <row r="20" spans="1:3" s="3" customFormat="1" ht="25.5" x14ac:dyDescent="0.2">
      <c r="A20" s="171" t="s">
        <v>52</v>
      </c>
      <c r="B20" s="172" t="s">
        <v>69</v>
      </c>
      <c r="C20" s="166">
        <v>1697</v>
      </c>
    </row>
    <row r="21" spans="1:3" s="3" customFormat="1" ht="14.25" x14ac:dyDescent="0.2">
      <c r="A21" s="168" t="s">
        <v>13</v>
      </c>
      <c r="B21" s="170" t="s">
        <v>14</v>
      </c>
      <c r="C21" s="165">
        <f>SUM(C22:C24)</f>
        <v>7968</v>
      </c>
    </row>
    <row r="22" spans="1:3" s="3" customFormat="1" ht="14.25" x14ac:dyDescent="0.2">
      <c r="A22" s="171" t="s">
        <v>689</v>
      </c>
      <c r="B22" s="172" t="s">
        <v>688</v>
      </c>
      <c r="C22" s="166">
        <v>6423</v>
      </c>
    </row>
    <row r="23" spans="1:3" s="3" customFormat="1" ht="16.5" customHeight="1" x14ac:dyDescent="0.2">
      <c r="A23" s="171" t="s">
        <v>64</v>
      </c>
      <c r="B23" s="172" t="s">
        <v>15</v>
      </c>
      <c r="C23" s="166">
        <v>170</v>
      </c>
    </row>
    <row r="24" spans="1:3" s="3" customFormat="1" ht="24" customHeight="1" x14ac:dyDescent="0.2">
      <c r="A24" s="171" t="s">
        <v>63</v>
      </c>
      <c r="B24" s="172" t="s">
        <v>40</v>
      </c>
      <c r="C24" s="166">
        <v>1375</v>
      </c>
    </row>
    <row r="25" spans="1:3" s="3" customFormat="1" ht="16.5" customHeight="1" x14ac:dyDescent="0.2">
      <c r="A25" s="168" t="s">
        <v>70</v>
      </c>
      <c r="B25" s="170" t="s">
        <v>16</v>
      </c>
      <c r="C25" s="165">
        <f>SUM(C26:C26)</f>
        <v>9167</v>
      </c>
    </row>
    <row r="26" spans="1:3" s="3" customFormat="1" ht="17.25" customHeight="1" x14ac:dyDescent="0.2">
      <c r="A26" s="171" t="s">
        <v>65</v>
      </c>
      <c r="B26" s="172" t="s">
        <v>17</v>
      </c>
      <c r="C26" s="166">
        <v>9167</v>
      </c>
    </row>
    <row r="27" spans="1:3" s="3" customFormat="1" ht="18" customHeight="1" x14ac:dyDescent="0.2">
      <c r="A27" s="173" t="s">
        <v>53</v>
      </c>
      <c r="B27" s="174" t="s">
        <v>18</v>
      </c>
      <c r="C27" s="158">
        <v>4215</v>
      </c>
    </row>
    <row r="28" spans="1:3" s="3" customFormat="1" ht="38.25" x14ac:dyDescent="0.2">
      <c r="A28" s="168" t="s">
        <v>19</v>
      </c>
      <c r="B28" s="174" t="s">
        <v>20</v>
      </c>
      <c r="C28" s="158">
        <f>C29+C30</f>
        <v>1988</v>
      </c>
    </row>
    <row r="29" spans="1:3" s="3" customFormat="1" ht="64.5" customHeight="1" x14ac:dyDescent="0.2">
      <c r="A29" s="171" t="s">
        <v>66</v>
      </c>
      <c r="B29" s="175" t="s">
        <v>71</v>
      </c>
      <c r="C29" s="167">
        <v>1298</v>
      </c>
    </row>
    <row r="30" spans="1:3" s="3" customFormat="1" ht="69.75" customHeight="1" x14ac:dyDescent="0.2">
      <c r="A30" s="176" t="s">
        <v>54</v>
      </c>
      <c r="B30" s="177" t="s">
        <v>72</v>
      </c>
      <c r="C30" s="167">
        <v>690</v>
      </c>
    </row>
    <row r="31" spans="1:3" s="3" customFormat="1" ht="21.75" customHeight="1" x14ac:dyDescent="0.2">
      <c r="A31" s="168" t="s">
        <v>22</v>
      </c>
      <c r="B31" s="174" t="s">
        <v>23</v>
      </c>
      <c r="C31" s="158">
        <f>C32</f>
        <v>519</v>
      </c>
    </row>
    <row r="32" spans="1:3" s="3" customFormat="1" ht="17.25" customHeight="1" x14ac:dyDescent="0.2">
      <c r="A32" s="171" t="s">
        <v>24</v>
      </c>
      <c r="B32" s="177" t="s">
        <v>25</v>
      </c>
      <c r="C32" s="167">
        <v>519</v>
      </c>
    </row>
    <row r="33" spans="1:3" s="3" customFormat="1" ht="31.5" customHeight="1" x14ac:dyDescent="0.2">
      <c r="A33" s="168" t="s">
        <v>26</v>
      </c>
      <c r="B33" s="174" t="s">
        <v>27</v>
      </c>
      <c r="C33" s="158">
        <f>C34</f>
        <v>51</v>
      </c>
    </row>
    <row r="34" spans="1:3" s="3" customFormat="1" ht="25.5" x14ac:dyDescent="0.2">
      <c r="A34" s="176" t="s">
        <v>67</v>
      </c>
      <c r="B34" s="175" t="s">
        <v>73</v>
      </c>
      <c r="C34" s="167">
        <v>51</v>
      </c>
    </row>
    <row r="35" spans="1:3" ht="17.25" customHeight="1" x14ac:dyDescent="0.25">
      <c r="A35" s="168" t="s">
        <v>28</v>
      </c>
      <c r="B35" s="174" t="s">
        <v>29</v>
      </c>
      <c r="C35" s="158">
        <v>520</v>
      </c>
    </row>
    <row r="36" spans="1:3" s="1" customFormat="1" ht="21.75" customHeight="1" x14ac:dyDescent="0.25">
      <c r="A36" s="27" t="s">
        <v>30</v>
      </c>
      <c r="B36" s="28" t="s">
        <v>31</v>
      </c>
      <c r="C36" s="49">
        <f>C37</f>
        <v>1331702.683978</v>
      </c>
    </row>
    <row r="37" spans="1:3" s="1" customFormat="1" ht="25.5" x14ac:dyDescent="0.25">
      <c r="A37" s="41" t="s">
        <v>160</v>
      </c>
      <c r="B37" s="28" t="s">
        <v>32</v>
      </c>
      <c r="C37" s="50">
        <f>C38+C48+C41+C74</f>
        <v>1331702.683978</v>
      </c>
    </row>
    <row r="38" spans="1:3" s="1" customFormat="1" ht="25.5" x14ac:dyDescent="0.25">
      <c r="A38" s="41" t="s">
        <v>161</v>
      </c>
      <c r="B38" s="28" t="s">
        <v>74</v>
      </c>
      <c r="C38" s="50">
        <f>C39+C40</f>
        <v>141657.79999999999</v>
      </c>
    </row>
    <row r="39" spans="1:3" s="1" customFormat="1" ht="38.25" x14ac:dyDescent="0.25">
      <c r="A39" s="29" t="s">
        <v>115</v>
      </c>
      <c r="B39" s="42" t="s">
        <v>92</v>
      </c>
      <c r="C39" s="43">
        <v>138806.9</v>
      </c>
    </row>
    <row r="40" spans="1:3" s="1" customFormat="1" ht="38.25" x14ac:dyDescent="0.25">
      <c r="A40" s="31" t="s">
        <v>116</v>
      </c>
      <c r="B40" s="42" t="s">
        <v>93</v>
      </c>
      <c r="C40" s="43">
        <v>2850.9</v>
      </c>
    </row>
    <row r="41" spans="1:3" s="1" customFormat="1" x14ac:dyDescent="0.25">
      <c r="A41" s="21" t="s">
        <v>126</v>
      </c>
      <c r="B41" s="86" t="s">
        <v>109</v>
      </c>
      <c r="C41" s="50">
        <f>SUM(C42:C47)</f>
        <v>79600.383977999998</v>
      </c>
    </row>
    <row r="42" spans="1:3" s="1" customFormat="1" ht="76.5" x14ac:dyDescent="0.25">
      <c r="A42" s="29" t="s">
        <v>127</v>
      </c>
      <c r="B42" s="42" t="s">
        <v>94</v>
      </c>
      <c r="C42" s="43">
        <v>38034.400000000001</v>
      </c>
    </row>
    <row r="43" spans="1:3" ht="38.25" x14ac:dyDescent="0.25">
      <c r="A43" s="29" t="s">
        <v>127</v>
      </c>
      <c r="B43" s="42" t="s">
        <v>107</v>
      </c>
      <c r="C43" s="43">
        <v>1510.2839779999997</v>
      </c>
    </row>
    <row r="44" spans="1:3" ht="51" x14ac:dyDescent="0.25">
      <c r="A44" s="29" t="s">
        <v>128</v>
      </c>
      <c r="B44" s="87" t="s">
        <v>57</v>
      </c>
      <c r="C44" s="43">
        <v>4009.9</v>
      </c>
    </row>
    <row r="45" spans="1:3" s="1" customFormat="1" ht="25.5" x14ac:dyDescent="0.25">
      <c r="A45" s="111" t="s">
        <v>162</v>
      </c>
      <c r="B45" s="112" t="s">
        <v>163</v>
      </c>
      <c r="C45" s="43">
        <v>7536.4</v>
      </c>
    </row>
    <row r="46" spans="1:3" ht="38.25" x14ac:dyDescent="0.25">
      <c r="A46" s="121" t="s">
        <v>130</v>
      </c>
      <c r="B46" s="122" t="s">
        <v>170</v>
      </c>
      <c r="C46" s="43">
        <v>6060</v>
      </c>
    </row>
    <row r="47" spans="1:3" ht="51" x14ac:dyDescent="0.25">
      <c r="A47" s="121" t="s">
        <v>705</v>
      </c>
      <c r="B47" s="87" t="s">
        <v>704</v>
      </c>
      <c r="C47" s="43">
        <v>22449.4</v>
      </c>
    </row>
    <row r="48" spans="1:3" s="1" customFormat="1" ht="25.5" x14ac:dyDescent="0.25">
      <c r="A48" s="32" t="s">
        <v>117</v>
      </c>
      <c r="B48" s="28" t="s">
        <v>75</v>
      </c>
      <c r="C48" s="50">
        <f>SUM(C50:C73)</f>
        <v>1069111.1000000001</v>
      </c>
    </row>
    <row r="49" spans="1:3" s="1" customFormat="1" ht="165.75" x14ac:dyDescent="0.25">
      <c r="A49" s="29" t="s">
        <v>118</v>
      </c>
      <c r="B49" s="42" t="s">
        <v>95</v>
      </c>
      <c r="C49" s="43">
        <f>C50+C51</f>
        <v>613117</v>
      </c>
    </row>
    <row r="50" spans="1:3" s="1" customFormat="1" ht="76.5" x14ac:dyDescent="0.25">
      <c r="A50" s="29" t="s">
        <v>118</v>
      </c>
      <c r="B50" s="42" t="s">
        <v>96</v>
      </c>
      <c r="C50" s="43">
        <v>424890</v>
      </c>
    </row>
    <row r="51" spans="1:3" s="1" customFormat="1" ht="25.5" x14ac:dyDescent="0.25">
      <c r="A51" s="29" t="s">
        <v>118</v>
      </c>
      <c r="B51" s="42" t="s">
        <v>97</v>
      </c>
      <c r="C51" s="43">
        <v>188227</v>
      </c>
    </row>
    <row r="52" spans="1:3" s="1" customFormat="1" ht="38.25" x14ac:dyDescent="0.25">
      <c r="A52" s="121" t="s">
        <v>175</v>
      </c>
      <c r="B52" s="123" t="s">
        <v>176</v>
      </c>
      <c r="C52" s="43">
        <v>252525.3</v>
      </c>
    </row>
    <row r="53" spans="1:3" s="1" customFormat="1" ht="38.25" x14ac:dyDescent="0.25">
      <c r="A53" s="29" t="s">
        <v>118</v>
      </c>
      <c r="B53" s="33" t="s">
        <v>104</v>
      </c>
      <c r="C53" s="51">
        <v>10</v>
      </c>
    </row>
    <row r="54" spans="1:3" s="1" customFormat="1" ht="38.25" x14ac:dyDescent="0.25">
      <c r="A54" s="29" t="s">
        <v>118</v>
      </c>
      <c r="B54" s="42" t="s">
        <v>98</v>
      </c>
      <c r="C54" s="43">
        <v>7529.7</v>
      </c>
    </row>
    <row r="55" spans="1:3" s="1" customFormat="1" ht="38.25" x14ac:dyDescent="0.25">
      <c r="A55" s="29" t="s">
        <v>118</v>
      </c>
      <c r="B55" s="30" t="s">
        <v>99</v>
      </c>
      <c r="C55" s="43">
        <v>16046.8</v>
      </c>
    </row>
    <row r="56" spans="1:3" s="1" customFormat="1" ht="51" x14ac:dyDescent="0.25">
      <c r="A56" s="24" t="s">
        <v>119</v>
      </c>
      <c r="B56" s="87" t="s">
        <v>58</v>
      </c>
      <c r="C56" s="43">
        <v>36.700000000000003</v>
      </c>
    </row>
    <row r="57" spans="1:3" s="1" customFormat="1" ht="25.5" x14ac:dyDescent="0.25">
      <c r="A57" s="29" t="s">
        <v>120</v>
      </c>
      <c r="B57" s="30" t="s">
        <v>41</v>
      </c>
      <c r="C57" s="43">
        <v>8404</v>
      </c>
    </row>
    <row r="58" spans="1:3" s="1" customFormat="1" ht="51" x14ac:dyDescent="0.25">
      <c r="A58" s="121" t="s">
        <v>118</v>
      </c>
      <c r="B58" s="122" t="s">
        <v>102</v>
      </c>
      <c r="C58" s="43">
        <v>2587.9</v>
      </c>
    </row>
    <row r="59" spans="1:3" s="1" customFormat="1" ht="76.5" x14ac:dyDescent="0.25">
      <c r="A59" s="29" t="s">
        <v>118</v>
      </c>
      <c r="B59" s="42" t="s">
        <v>100</v>
      </c>
      <c r="C59" s="43">
        <v>15660.1</v>
      </c>
    </row>
    <row r="60" spans="1:3" s="1" customFormat="1" ht="38.25" x14ac:dyDescent="0.25">
      <c r="A60" s="24" t="s">
        <v>121</v>
      </c>
      <c r="B60" s="25" t="s">
        <v>60</v>
      </c>
      <c r="C60" s="43">
        <v>1496.8000000000002</v>
      </c>
    </row>
    <row r="61" spans="1:3" ht="51" x14ac:dyDescent="0.25">
      <c r="A61" s="29" t="s">
        <v>108</v>
      </c>
      <c r="B61" s="87" t="s">
        <v>122</v>
      </c>
      <c r="C61" s="43">
        <v>294.7</v>
      </c>
    </row>
    <row r="62" spans="1:3" ht="76.5" x14ac:dyDescent="0.25">
      <c r="A62" s="29" t="s">
        <v>118</v>
      </c>
      <c r="B62" s="42" t="s">
        <v>105</v>
      </c>
      <c r="C62" s="43">
        <v>10020.5</v>
      </c>
    </row>
    <row r="63" spans="1:3" s="1" customFormat="1" ht="38.25" x14ac:dyDescent="0.25">
      <c r="A63" s="29" t="s">
        <v>123</v>
      </c>
      <c r="B63" s="87" t="s">
        <v>59</v>
      </c>
      <c r="C63" s="43">
        <v>42937.4</v>
      </c>
    </row>
    <row r="64" spans="1:3" s="1" customFormat="1" ht="51" x14ac:dyDescent="0.25">
      <c r="A64" s="29" t="s">
        <v>118</v>
      </c>
      <c r="B64" s="33" t="s">
        <v>103</v>
      </c>
      <c r="C64" s="51">
        <v>1384.7</v>
      </c>
    </row>
    <row r="65" spans="1:3" ht="38.25" x14ac:dyDescent="0.25">
      <c r="A65" s="29" t="s">
        <v>118</v>
      </c>
      <c r="B65" s="42" t="s">
        <v>106</v>
      </c>
      <c r="C65" s="43">
        <v>246.5</v>
      </c>
    </row>
    <row r="66" spans="1:3" s="1" customFormat="1" ht="38.25" x14ac:dyDescent="0.25">
      <c r="A66" s="29" t="s">
        <v>118</v>
      </c>
      <c r="B66" s="42" t="s">
        <v>101</v>
      </c>
      <c r="C66" s="43">
        <v>495.90000000000003</v>
      </c>
    </row>
    <row r="67" spans="1:3" s="1" customFormat="1" ht="38.25" x14ac:dyDescent="0.25">
      <c r="A67" s="29" t="s">
        <v>118</v>
      </c>
      <c r="B67" s="33" t="s">
        <v>43</v>
      </c>
      <c r="C67" s="51">
        <v>729.1</v>
      </c>
    </row>
    <row r="68" spans="1:3" s="1" customFormat="1" ht="25.5" x14ac:dyDescent="0.25">
      <c r="A68" s="29" t="s">
        <v>118</v>
      </c>
      <c r="B68" s="30" t="s">
        <v>42</v>
      </c>
      <c r="C68" s="43">
        <v>627</v>
      </c>
    </row>
    <row r="69" spans="1:3" s="1" customFormat="1" ht="51" x14ac:dyDescent="0.25">
      <c r="A69" s="29" t="s">
        <v>124</v>
      </c>
      <c r="B69" s="87" t="s">
        <v>166</v>
      </c>
      <c r="C69" s="43">
        <v>31506.400000000001</v>
      </c>
    </row>
    <row r="70" spans="1:3" s="1" customFormat="1" ht="51" x14ac:dyDescent="0.25">
      <c r="A70" s="121" t="s">
        <v>172</v>
      </c>
      <c r="B70" s="123" t="s">
        <v>173</v>
      </c>
      <c r="C70" s="43">
        <v>60100.1</v>
      </c>
    </row>
    <row r="71" spans="1:3" ht="51" x14ac:dyDescent="0.25">
      <c r="A71" s="29" t="s">
        <v>125</v>
      </c>
      <c r="B71" s="87" t="s">
        <v>61</v>
      </c>
      <c r="C71" s="43">
        <v>10</v>
      </c>
    </row>
    <row r="72" spans="1:3" x14ac:dyDescent="0.25">
      <c r="A72" s="29" t="s">
        <v>118</v>
      </c>
      <c r="B72" s="44" t="s">
        <v>164</v>
      </c>
      <c r="C72" s="43">
        <v>3015</v>
      </c>
    </row>
    <row r="73" spans="1:3" ht="51" x14ac:dyDescent="0.25">
      <c r="A73" s="121" t="s">
        <v>118</v>
      </c>
      <c r="B73" s="123" t="s">
        <v>174</v>
      </c>
      <c r="C73" s="43">
        <v>329.5</v>
      </c>
    </row>
    <row r="74" spans="1:3" ht="25.5" customHeight="1" x14ac:dyDescent="0.25">
      <c r="A74" s="108" t="s">
        <v>129</v>
      </c>
      <c r="B74" s="86" t="s">
        <v>48</v>
      </c>
      <c r="C74" s="50">
        <f>C75+C76</f>
        <v>41333.4</v>
      </c>
    </row>
    <row r="75" spans="1:3" ht="63.75" x14ac:dyDescent="0.25">
      <c r="A75" s="162" t="s">
        <v>706</v>
      </c>
      <c r="B75" s="163" t="s">
        <v>707</v>
      </c>
      <c r="C75" s="164">
        <v>37517.9</v>
      </c>
    </row>
    <row r="76" spans="1:3" ht="51" x14ac:dyDescent="0.25">
      <c r="A76" s="162" t="s">
        <v>131</v>
      </c>
      <c r="B76" s="163" t="s">
        <v>708</v>
      </c>
      <c r="C76" s="164">
        <v>3815.5</v>
      </c>
    </row>
    <row r="77" spans="1:3" x14ac:dyDescent="0.25">
      <c r="B77" s="4"/>
      <c r="C77" s="5"/>
    </row>
    <row r="78" spans="1:3" x14ac:dyDescent="0.25">
      <c r="B78" s="4"/>
      <c r="C78" s="5"/>
    </row>
    <row r="79" spans="1:3" x14ac:dyDescent="0.25">
      <c r="B79" s="4"/>
      <c r="C79" s="5"/>
    </row>
    <row r="80" spans="1:3" x14ac:dyDescent="0.25">
      <c r="B80" s="4"/>
      <c r="C80" s="5"/>
    </row>
    <row r="81" spans="2:3" x14ac:dyDescent="0.25">
      <c r="B81" s="4"/>
      <c r="C81" s="5"/>
    </row>
    <row r="82" spans="2:3" x14ac:dyDescent="0.25">
      <c r="B82" s="4"/>
      <c r="C82" s="5"/>
    </row>
    <row r="83" spans="2:3" x14ac:dyDescent="0.25">
      <c r="B83" s="4"/>
      <c r="C83" s="5"/>
    </row>
    <row r="84" spans="2:3" x14ac:dyDescent="0.25">
      <c r="B84" s="4"/>
      <c r="C84" s="5"/>
    </row>
    <row r="85" spans="2:3" x14ac:dyDescent="0.25">
      <c r="B85" s="4"/>
      <c r="C85" s="5"/>
    </row>
    <row r="86" spans="2:3" x14ac:dyDescent="0.25">
      <c r="B86" s="4"/>
      <c r="C86" s="5"/>
    </row>
    <row r="87" spans="2:3" x14ac:dyDescent="0.25">
      <c r="B87" s="4"/>
      <c r="C87" s="5"/>
    </row>
    <row r="88" spans="2:3" x14ac:dyDescent="0.25">
      <c r="B88" s="4"/>
      <c r="C88" s="5"/>
    </row>
    <row r="89" spans="2:3" x14ac:dyDescent="0.25">
      <c r="B89" s="4"/>
      <c r="C89" s="5"/>
    </row>
    <row r="90" spans="2:3" x14ac:dyDescent="0.25">
      <c r="B90" s="4"/>
      <c r="C90" s="5"/>
    </row>
    <row r="91" spans="2:3" x14ac:dyDescent="0.25">
      <c r="B91" s="4"/>
      <c r="C91" s="5"/>
    </row>
    <row r="92" spans="2:3" x14ac:dyDescent="0.25">
      <c r="B92" s="4"/>
      <c r="C92" s="5"/>
    </row>
    <row r="93" spans="2:3" x14ac:dyDescent="0.25">
      <c r="B93" s="4"/>
      <c r="C93" s="5"/>
    </row>
    <row r="94" spans="2:3" x14ac:dyDescent="0.25">
      <c r="B94" s="4"/>
      <c r="C94" s="5"/>
    </row>
    <row r="95" spans="2:3" x14ac:dyDescent="0.25">
      <c r="B95" s="4"/>
      <c r="C95" s="5"/>
    </row>
    <row r="96" spans="2:3" x14ac:dyDescent="0.25">
      <c r="B96" s="4"/>
      <c r="C96" s="5"/>
    </row>
    <row r="97" spans="2:3" x14ac:dyDescent="0.25">
      <c r="B97" s="4"/>
      <c r="C97" s="5"/>
    </row>
    <row r="98" spans="2:3" x14ac:dyDescent="0.25">
      <c r="B98" s="4"/>
      <c r="C98" s="5"/>
    </row>
    <row r="99" spans="2:3" x14ac:dyDescent="0.25">
      <c r="B99" s="4"/>
      <c r="C99" s="5"/>
    </row>
    <row r="100" spans="2:3" x14ac:dyDescent="0.25">
      <c r="B100" s="4"/>
      <c r="C100" s="5"/>
    </row>
    <row r="101" spans="2:3" x14ac:dyDescent="0.25">
      <c r="B101" s="4"/>
      <c r="C101" s="5"/>
    </row>
    <row r="102" spans="2:3" x14ac:dyDescent="0.25">
      <c r="B102" s="4"/>
      <c r="C102" s="5"/>
    </row>
    <row r="103" spans="2:3" x14ac:dyDescent="0.25">
      <c r="B103" s="4"/>
      <c r="C103" s="5"/>
    </row>
    <row r="104" spans="2:3" x14ac:dyDescent="0.25">
      <c r="B104" s="4"/>
      <c r="C104" s="5"/>
    </row>
    <row r="105" spans="2:3" x14ac:dyDescent="0.25">
      <c r="B105" s="4"/>
      <c r="C105" s="5"/>
    </row>
    <row r="106" spans="2:3" x14ac:dyDescent="0.25">
      <c r="B106" s="4"/>
      <c r="C106" s="5"/>
    </row>
    <row r="107" spans="2:3" x14ac:dyDescent="0.25">
      <c r="B107" s="4"/>
      <c r="C107" s="5"/>
    </row>
    <row r="108" spans="2:3" x14ac:dyDescent="0.25">
      <c r="B108" s="4"/>
      <c r="C108" s="5"/>
    </row>
    <row r="109" spans="2:3" x14ac:dyDescent="0.25">
      <c r="B109" s="4"/>
      <c r="C109" s="5"/>
    </row>
    <row r="110" spans="2:3" x14ac:dyDescent="0.25">
      <c r="B110" s="4"/>
      <c r="C110" s="5"/>
    </row>
    <row r="111" spans="2:3" x14ac:dyDescent="0.25">
      <c r="B111" s="4"/>
      <c r="C111" s="5"/>
    </row>
    <row r="112" spans="2:3" x14ac:dyDescent="0.25">
      <c r="B112" s="4"/>
      <c r="C112" s="5"/>
    </row>
    <row r="113" spans="2:3" x14ac:dyDescent="0.25">
      <c r="B113" s="4"/>
      <c r="C113" s="5"/>
    </row>
    <row r="114" spans="2:3" x14ac:dyDescent="0.25">
      <c r="B114" s="4"/>
      <c r="C114" s="5"/>
    </row>
    <row r="115" spans="2:3" x14ac:dyDescent="0.25">
      <c r="B115" s="4"/>
      <c r="C115" s="5"/>
    </row>
    <row r="116" spans="2:3" x14ac:dyDescent="0.25">
      <c r="B116" s="4"/>
      <c r="C116" s="5"/>
    </row>
    <row r="117" spans="2:3" x14ac:dyDescent="0.25">
      <c r="B117" s="4"/>
      <c r="C117" s="5"/>
    </row>
    <row r="118" spans="2:3" x14ac:dyDescent="0.25">
      <c r="B118" s="4"/>
      <c r="C118" s="5"/>
    </row>
    <row r="119" spans="2:3" x14ac:dyDescent="0.25">
      <c r="B119" s="4"/>
      <c r="C119" s="5"/>
    </row>
    <row r="120" spans="2:3" x14ac:dyDescent="0.25">
      <c r="B120" s="4"/>
      <c r="C120" s="5"/>
    </row>
    <row r="121" spans="2:3" x14ac:dyDescent="0.25">
      <c r="B121" s="4"/>
      <c r="C121" s="5"/>
    </row>
    <row r="122" spans="2:3" x14ac:dyDescent="0.25">
      <c r="B122" s="4"/>
      <c r="C122" s="5"/>
    </row>
    <row r="123" spans="2:3" x14ac:dyDescent="0.25">
      <c r="B123" s="4"/>
      <c r="C123" s="5"/>
    </row>
    <row r="124" spans="2:3" x14ac:dyDescent="0.25">
      <c r="B124" s="4"/>
      <c r="C124" s="5"/>
    </row>
    <row r="125" spans="2:3" x14ac:dyDescent="0.25">
      <c r="B125" s="4"/>
      <c r="C125" s="5"/>
    </row>
    <row r="126" spans="2:3" x14ac:dyDescent="0.25">
      <c r="B126" s="4"/>
      <c r="C126" s="5"/>
    </row>
    <row r="127" spans="2:3" x14ac:dyDescent="0.25">
      <c r="B127" s="4"/>
      <c r="C127" s="5"/>
    </row>
    <row r="128" spans="2:3" x14ac:dyDescent="0.25">
      <c r="B128" s="4"/>
      <c r="C128" s="5"/>
    </row>
    <row r="129" spans="2:3" x14ac:dyDescent="0.25">
      <c r="B129" s="4"/>
      <c r="C129" s="5"/>
    </row>
    <row r="130" spans="2:3" x14ac:dyDescent="0.25">
      <c r="B130" s="4"/>
      <c r="C130" s="5"/>
    </row>
    <row r="131" spans="2:3" x14ac:dyDescent="0.25">
      <c r="B131" s="4"/>
      <c r="C131" s="5"/>
    </row>
    <row r="132" spans="2:3" x14ac:dyDescent="0.25">
      <c r="B132" s="4"/>
      <c r="C132" s="5"/>
    </row>
    <row r="133" spans="2:3" x14ac:dyDescent="0.25">
      <c r="B133" s="4"/>
      <c r="C133" s="5"/>
    </row>
    <row r="134" spans="2:3" x14ac:dyDescent="0.25">
      <c r="B134" s="4"/>
      <c r="C134" s="5"/>
    </row>
    <row r="135" spans="2:3" x14ac:dyDescent="0.25">
      <c r="B135" s="4"/>
      <c r="C135" s="5"/>
    </row>
    <row r="136" spans="2:3" x14ac:dyDescent="0.25">
      <c r="B136" s="4"/>
      <c r="C136" s="5"/>
    </row>
    <row r="137" spans="2:3" x14ac:dyDescent="0.25">
      <c r="B137" s="4"/>
      <c r="C137" s="5"/>
    </row>
    <row r="138" spans="2:3" x14ac:dyDescent="0.25">
      <c r="B138" s="4"/>
      <c r="C138" s="5"/>
    </row>
    <row r="139" spans="2:3" x14ac:dyDescent="0.25">
      <c r="B139" s="4"/>
      <c r="C139" s="5"/>
    </row>
    <row r="140" spans="2:3" x14ac:dyDescent="0.25">
      <c r="B140" s="4"/>
      <c r="C140" s="5"/>
    </row>
    <row r="141" spans="2:3" x14ac:dyDescent="0.25">
      <c r="B141" s="4"/>
      <c r="C141" s="5"/>
    </row>
    <row r="142" spans="2:3" x14ac:dyDescent="0.25">
      <c r="B142" s="4"/>
      <c r="C142" s="5"/>
    </row>
    <row r="143" spans="2:3" x14ac:dyDescent="0.25">
      <c r="B143" s="4"/>
      <c r="C143" s="5"/>
    </row>
    <row r="144" spans="2:3" x14ac:dyDescent="0.25">
      <c r="B144" s="4"/>
      <c r="C144" s="5"/>
    </row>
    <row r="145" spans="2:3" x14ac:dyDescent="0.25">
      <c r="B145" s="4"/>
      <c r="C145" s="5"/>
    </row>
    <row r="146" spans="2:3" x14ac:dyDescent="0.25">
      <c r="B146" s="4"/>
      <c r="C146" s="5"/>
    </row>
    <row r="147" spans="2:3" x14ac:dyDescent="0.25">
      <c r="B147" s="4"/>
      <c r="C147" s="5"/>
    </row>
    <row r="148" spans="2:3" x14ac:dyDescent="0.25">
      <c r="B148" s="4"/>
      <c r="C148" s="5"/>
    </row>
    <row r="149" spans="2:3" x14ac:dyDescent="0.25">
      <c r="B149" s="4"/>
      <c r="C149" s="5"/>
    </row>
    <row r="150" spans="2:3" x14ac:dyDescent="0.25">
      <c r="B150" s="4"/>
      <c r="C150" s="5"/>
    </row>
    <row r="151" spans="2:3" x14ac:dyDescent="0.25">
      <c r="B151" s="4"/>
      <c r="C151" s="5"/>
    </row>
    <row r="152" spans="2:3" x14ac:dyDescent="0.25">
      <c r="B152" s="4"/>
      <c r="C152" s="5"/>
    </row>
    <row r="153" spans="2:3" x14ac:dyDescent="0.25">
      <c r="B153" s="4"/>
      <c r="C153" s="5"/>
    </row>
    <row r="154" spans="2:3" x14ac:dyDescent="0.25">
      <c r="B154" s="4"/>
      <c r="C154" s="5"/>
    </row>
    <row r="155" spans="2:3" x14ac:dyDescent="0.25">
      <c r="B155" s="4"/>
      <c r="C155" s="5"/>
    </row>
    <row r="156" spans="2:3" x14ac:dyDescent="0.25">
      <c r="B156" s="4"/>
    </row>
    <row r="157" spans="2:3" x14ac:dyDescent="0.25">
      <c r="B157" s="4"/>
    </row>
    <row r="158" spans="2:3" x14ac:dyDescent="0.25">
      <c r="B158" s="4"/>
    </row>
    <row r="159" spans="2:3" x14ac:dyDescent="0.25">
      <c r="B159" s="4"/>
    </row>
    <row r="160" spans="2:3" x14ac:dyDescent="0.25">
      <c r="B160" s="4"/>
    </row>
    <row r="161" spans="2:2" x14ac:dyDescent="0.25">
      <c r="B161" s="4"/>
    </row>
    <row r="162" spans="2:2" x14ac:dyDescent="0.25">
      <c r="B162" s="4"/>
    </row>
    <row r="163" spans="2:2" x14ac:dyDescent="0.25">
      <c r="B163" s="4"/>
    </row>
    <row r="164" spans="2:2" x14ac:dyDescent="0.25">
      <c r="B164" s="4"/>
    </row>
    <row r="165" spans="2:2" x14ac:dyDescent="0.25">
      <c r="B165" s="4"/>
    </row>
    <row r="166" spans="2:2" x14ac:dyDescent="0.25">
      <c r="B166" s="4"/>
    </row>
    <row r="167" spans="2:2" x14ac:dyDescent="0.25">
      <c r="B167" s="4"/>
    </row>
    <row r="168" spans="2:2" x14ac:dyDescent="0.25">
      <c r="B168" s="4"/>
    </row>
    <row r="169" spans="2:2" x14ac:dyDescent="0.25">
      <c r="B169" s="4"/>
    </row>
    <row r="170" spans="2:2" x14ac:dyDescent="0.25">
      <c r="B170" s="4"/>
    </row>
    <row r="171" spans="2:2" x14ac:dyDescent="0.25">
      <c r="B171" s="4"/>
    </row>
    <row r="172" spans="2:2" x14ac:dyDescent="0.25">
      <c r="B172" s="4"/>
    </row>
    <row r="173" spans="2:2" x14ac:dyDescent="0.25">
      <c r="B173" s="4"/>
    </row>
    <row r="174" spans="2:2" x14ac:dyDescent="0.25">
      <c r="B174" s="4"/>
    </row>
    <row r="175" spans="2:2" x14ac:dyDescent="0.25">
      <c r="B175" s="4"/>
    </row>
    <row r="176" spans="2:2" x14ac:dyDescent="0.25">
      <c r="B176" s="4"/>
    </row>
    <row r="177" spans="2:2" x14ac:dyDescent="0.25">
      <c r="B177" s="4"/>
    </row>
    <row r="178" spans="2:2" x14ac:dyDescent="0.25">
      <c r="B178" s="4"/>
    </row>
    <row r="179" spans="2:2" x14ac:dyDescent="0.25">
      <c r="B179" s="4"/>
    </row>
    <row r="180" spans="2:2" x14ac:dyDescent="0.25">
      <c r="B180" s="4"/>
    </row>
    <row r="181" spans="2:2" x14ac:dyDescent="0.25">
      <c r="B181" s="4"/>
    </row>
    <row r="182" spans="2:2" x14ac:dyDescent="0.25">
      <c r="B182" s="4"/>
    </row>
    <row r="183" spans="2:2" x14ac:dyDescent="0.25">
      <c r="B183" s="4"/>
    </row>
    <row r="184" spans="2:2" x14ac:dyDescent="0.25">
      <c r="B184" s="4"/>
    </row>
    <row r="185" spans="2:2" x14ac:dyDescent="0.25">
      <c r="B185" s="4"/>
    </row>
    <row r="186" spans="2:2" x14ac:dyDescent="0.25">
      <c r="B186" s="4"/>
    </row>
    <row r="187" spans="2:2" x14ac:dyDescent="0.25">
      <c r="B187" s="4"/>
    </row>
    <row r="188" spans="2:2" x14ac:dyDescent="0.25">
      <c r="B188" s="4"/>
    </row>
    <row r="189" spans="2:2" x14ac:dyDescent="0.25">
      <c r="B189" s="4"/>
    </row>
    <row r="190" spans="2:2" x14ac:dyDescent="0.25">
      <c r="B190" s="4"/>
    </row>
    <row r="191" spans="2:2" x14ac:dyDescent="0.25">
      <c r="B191" s="4"/>
    </row>
    <row r="192" spans="2:2" x14ac:dyDescent="0.25">
      <c r="B192" s="4"/>
    </row>
    <row r="193" spans="2:2" x14ac:dyDescent="0.25">
      <c r="B193" s="4"/>
    </row>
    <row r="194" spans="2:2" x14ac:dyDescent="0.25">
      <c r="B194" s="4"/>
    </row>
    <row r="195" spans="2:2" x14ac:dyDescent="0.25">
      <c r="B195" s="4"/>
    </row>
    <row r="196" spans="2:2" x14ac:dyDescent="0.25">
      <c r="B196" s="4"/>
    </row>
    <row r="197" spans="2:2" x14ac:dyDescent="0.25">
      <c r="B197" s="4"/>
    </row>
    <row r="198" spans="2:2" x14ac:dyDescent="0.25">
      <c r="B198" s="4"/>
    </row>
    <row r="199" spans="2:2" x14ac:dyDescent="0.25">
      <c r="B199" s="4"/>
    </row>
    <row r="200" spans="2:2" x14ac:dyDescent="0.25">
      <c r="B200" s="4"/>
    </row>
    <row r="201" spans="2:2" x14ac:dyDescent="0.25">
      <c r="B201" s="4"/>
    </row>
    <row r="202" spans="2:2" x14ac:dyDescent="0.25">
      <c r="B202" s="4"/>
    </row>
    <row r="203" spans="2:2" x14ac:dyDescent="0.25">
      <c r="B203" s="4"/>
    </row>
    <row r="204" spans="2:2" x14ac:dyDescent="0.25">
      <c r="B204" s="4"/>
    </row>
    <row r="205" spans="2:2" x14ac:dyDescent="0.25">
      <c r="B205" s="4"/>
    </row>
    <row r="206" spans="2:2" x14ac:dyDescent="0.25">
      <c r="B206" s="4"/>
    </row>
    <row r="207" spans="2:2" x14ac:dyDescent="0.25">
      <c r="B207" s="4"/>
    </row>
    <row r="208" spans="2:2" x14ac:dyDescent="0.25">
      <c r="B208" s="4"/>
    </row>
    <row r="209" spans="2:2" x14ac:dyDescent="0.25">
      <c r="B209" s="4"/>
    </row>
    <row r="210" spans="2:2" x14ac:dyDescent="0.25">
      <c r="B210" s="4"/>
    </row>
    <row r="211" spans="2:2" x14ac:dyDescent="0.25">
      <c r="B211" s="4"/>
    </row>
    <row r="212" spans="2:2" x14ac:dyDescent="0.25">
      <c r="B212" s="4"/>
    </row>
    <row r="213" spans="2:2" x14ac:dyDescent="0.25">
      <c r="B213" s="4"/>
    </row>
    <row r="214" spans="2:2" x14ac:dyDescent="0.25">
      <c r="B214" s="4"/>
    </row>
    <row r="215" spans="2:2" x14ac:dyDescent="0.25">
      <c r="B215" s="4"/>
    </row>
    <row r="216" spans="2:2" x14ac:dyDescent="0.25">
      <c r="B216" s="4"/>
    </row>
    <row r="217" spans="2:2" x14ac:dyDescent="0.25">
      <c r="B217" s="4"/>
    </row>
    <row r="218" spans="2:2" x14ac:dyDescent="0.25">
      <c r="B218" s="4"/>
    </row>
    <row r="219" spans="2:2" x14ac:dyDescent="0.25">
      <c r="B219" s="4"/>
    </row>
    <row r="220" spans="2:2" x14ac:dyDescent="0.25">
      <c r="B220" s="4"/>
    </row>
    <row r="221" spans="2:2" x14ac:dyDescent="0.25">
      <c r="B221" s="4"/>
    </row>
    <row r="222" spans="2:2" x14ac:dyDescent="0.25">
      <c r="B222" s="4"/>
    </row>
    <row r="223" spans="2:2" x14ac:dyDescent="0.25">
      <c r="B223" s="4"/>
    </row>
    <row r="224" spans="2:2" x14ac:dyDescent="0.25">
      <c r="B224" s="4"/>
    </row>
    <row r="225" spans="2:2" x14ac:dyDescent="0.25">
      <c r="B225" s="4"/>
    </row>
    <row r="226" spans="2:2" x14ac:dyDescent="0.25">
      <c r="B226" s="4"/>
    </row>
    <row r="227" spans="2:2" x14ac:dyDescent="0.25">
      <c r="B227" s="4"/>
    </row>
    <row r="228" spans="2:2" x14ac:dyDescent="0.25">
      <c r="B228" s="4"/>
    </row>
    <row r="229" spans="2:2" x14ac:dyDescent="0.25">
      <c r="B229" s="4"/>
    </row>
    <row r="230" spans="2:2" x14ac:dyDescent="0.25">
      <c r="B230" s="4"/>
    </row>
    <row r="231" spans="2:2" x14ac:dyDescent="0.25">
      <c r="B231" s="4"/>
    </row>
    <row r="232" spans="2:2" x14ac:dyDescent="0.25">
      <c r="B232" s="4"/>
    </row>
    <row r="233" spans="2:2" x14ac:dyDescent="0.25">
      <c r="B233" s="4"/>
    </row>
    <row r="234" spans="2:2" x14ac:dyDescent="0.25">
      <c r="B234" s="4"/>
    </row>
    <row r="235" spans="2:2" x14ac:dyDescent="0.25">
      <c r="B235" s="4"/>
    </row>
    <row r="236" spans="2:2" x14ac:dyDescent="0.25">
      <c r="B236" s="4"/>
    </row>
    <row r="237" spans="2:2" x14ac:dyDescent="0.25">
      <c r="B237" s="4"/>
    </row>
    <row r="238" spans="2:2" x14ac:dyDescent="0.25">
      <c r="B238" s="4"/>
    </row>
    <row r="239" spans="2:2" x14ac:dyDescent="0.25">
      <c r="B239" s="4"/>
    </row>
    <row r="240" spans="2:2" x14ac:dyDescent="0.25">
      <c r="B240" s="4"/>
    </row>
    <row r="241" spans="2:2" x14ac:dyDescent="0.25">
      <c r="B241" s="4"/>
    </row>
    <row r="242" spans="2:2" x14ac:dyDescent="0.25">
      <c r="B242" s="4"/>
    </row>
    <row r="243" spans="2:2" x14ac:dyDescent="0.25">
      <c r="B243" s="4"/>
    </row>
    <row r="244" spans="2:2" x14ac:dyDescent="0.25">
      <c r="B244" s="4"/>
    </row>
    <row r="245" spans="2:2" x14ac:dyDescent="0.25">
      <c r="B245" s="4"/>
    </row>
    <row r="246" spans="2:2" x14ac:dyDescent="0.25">
      <c r="B246" s="4"/>
    </row>
    <row r="247" spans="2:2" x14ac:dyDescent="0.25">
      <c r="B247" s="4"/>
    </row>
    <row r="248" spans="2:2" x14ac:dyDescent="0.25">
      <c r="B248" s="4"/>
    </row>
    <row r="249" spans="2:2" x14ac:dyDescent="0.25">
      <c r="B249" s="4"/>
    </row>
    <row r="250" spans="2:2" x14ac:dyDescent="0.25">
      <c r="B250" s="4"/>
    </row>
    <row r="251" spans="2:2" x14ac:dyDescent="0.25">
      <c r="B251" s="4"/>
    </row>
    <row r="252" spans="2:2" x14ac:dyDescent="0.25">
      <c r="B252" s="4"/>
    </row>
    <row r="253" spans="2:2" x14ac:dyDescent="0.25">
      <c r="B253" s="4"/>
    </row>
    <row r="254" spans="2:2" x14ac:dyDescent="0.25">
      <c r="B254" s="4"/>
    </row>
    <row r="255" spans="2:2" x14ac:dyDescent="0.25">
      <c r="B255" s="4"/>
    </row>
    <row r="256" spans="2:2" x14ac:dyDescent="0.25">
      <c r="B256" s="4"/>
    </row>
    <row r="257" spans="2:2" x14ac:dyDescent="0.25">
      <c r="B257" s="4"/>
    </row>
    <row r="258" spans="2:2" x14ac:dyDescent="0.25">
      <c r="B258" s="4"/>
    </row>
  </sheetData>
  <customSheetViews>
    <customSheetView guid="{DD1BD9CF-FE90-4CEC-AE14-04DEB166CCCD}" showPageBreaks="1" hiddenRows="1" hiddenColumns="1" showRuler="0" topLeftCell="B5">
      <selection activeCell="B5" sqref="B5:D5"/>
      <pageMargins left="0.45" right="0.28000000000000003" top="0.43" bottom="0.3" header="0.5" footer="0.5"/>
      <pageSetup paperSize="9" orientation="portrait" verticalDpi="0" r:id="rId1"/>
      <headerFooter alignWithMargins="0"/>
    </customSheetView>
  </customSheetViews>
  <mergeCells count="6">
    <mergeCell ref="A15:B15"/>
    <mergeCell ref="A8:C8"/>
    <mergeCell ref="A9:C9"/>
    <mergeCell ref="A10:C10"/>
    <mergeCell ref="A1:C1"/>
    <mergeCell ref="A7:C7"/>
  </mergeCells>
  <phoneticPr fontId="8" type="noConversion"/>
  <pageMargins left="1.0236220472440944" right="0.47244094488188981" top="0.62992125984251968" bottom="0.51181102362204722" header="0.51181102362204722" footer="0.51181102362204722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/>
  <dimension ref="A1:F259"/>
  <sheetViews>
    <sheetView workbookViewId="0">
      <selection sqref="A1:D1"/>
    </sheetView>
  </sheetViews>
  <sheetFormatPr defaultRowHeight="15" x14ac:dyDescent="0.25"/>
  <cols>
    <col min="1" max="1" width="21.5703125" style="2" customWidth="1"/>
    <col min="2" max="2" width="44.7109375" style="2" customWidth="1"/>
    <col min="3" max="3" width="10.7109375" style="2" customWidth="1"/>
    <col min="4" max="4" width="10.28515625" style="2" customWidth="1"/>
    <col min="5" max="5" width="9.140625" style="2"/>
    <col min="6" max="6" width="10.140625" style="2" customWidth="1"/>
    <col min="7" max="16384" width="9.140625" style="2"/>
  </cols>
  <sheetData>
    <row r="1" spans="1:6" ht="15" customHeight="1" x14ac:dyDescent="0.25">
      <c r="A1" s="303" t="s">
        <v>6</v>
      </c>
      <c r="B1" s="303"/>
      <c r="C1" s="303"/>
      <c r="D1" s="303"/>
    </row>
    <row r="2" spans="1:6" ht="12.75" customHeight="1" x14ac:dyDescent="0.25">
      <c r="A2" s="117"/>
      <c r="B2" s="117"/>
      <c r="C2" s="117"/>
      <c r="D2" s="117" t="s">
        <v>167</v>
      </c>
      <c r="E2" s="57"/>
      <c r="F2" s="57"/>
    </row>
    <row r="3" spans="1:6" ht="12.75" customHeight="1" x14ac:dyDescent="0.25">
      <c r="A3" s="117"/>
      <c r="B3" s="117"/>
      <c r="C3" s="117"/>
      <c r="D3" s="117" t="s">
        <v>143</v>
      </c>
      <c r="E3" s="57"/>
    </row>
    <row r="4" spans="1:6" ht="14.25" customHeight="1" x14ac:dyDescent="0.25">
      <c r="A4" s="117"/>
      <c r="B4" s="117"/>
      <c r="C4" s="117"/>
      <c r="D4" s="117" t="s">
        <v>77</v>
      </c>
      <c r="E4" s="57"/>
    </row>
    <row r="5" spans="1:6" ht="15" customHeight="1" x14ac:dyDescent="0.25">
      <c r="A5" s="117"/>
      <c r="B5" s="117"/>
      <c r="C5" s="117"/>
      <c r="D5" s="117" t="s">
        <v>44</v>
      </c>
      <c r="E5" s="57"/>
    </row>
    <row r="6" spans="1:6" ht="15" customHeight="1" x14ac:dyDescent="0.25">
      <c r="A6" s="117"/>
      <c r="B6" s="117"/>
      <c r="C6" s="117"/>
      <c r="D6" s="161" t="s">
        <v>700</v>
      </c>
      <c r="E6" s="57"/>
    </row>
    <row r="7" spans="1:6" ht="15" customHeight="1" x14ac:dyDescent="0.25">
      <c r="A7" s="281"/>
      <c r="B7" s="281"/>
      <c r="C7" s="281"/>
      <c r="D7" s="281"/>
      <c r="E7" s="57"/>
    </row>
    <row r="8" spans="1:6" ht="15.75" customHeight="1" x14ac:dyDescent="0.25">
      <c r="A8" s="301"/>
      <c r="B8" s="301"/>
      <c r="C8" s="301"/>
      <c r="D8" s="301"/>
    </row>
    <row r="9" spans="1:6" ht="15.75" x14ac:dyDescent="0.25">
      <c r="A9" s="302" t="s">
        <v>140</v>
      </c>
      <c r="B9" s="302"/>
      <c r="C9" s="302"/>
      <c r="D9" s="302"/>
    </row>
    <row r="10" spans="1:6" ht="15.75" x14ac:dyDescent="0.25">
      <c r="A10" s="302" t="s">
        <v>702</v>
      </c>
      <c r="B10" s="302"/>
      <c r="C10" s="302"/>
      <c r="D10" s="302"/>
    </row>
    <row r="11" spans="1:6" x14ac:dyDescent="0.25">
      <c r="A11" s="119"/>
      <c r="B11" s="119"/>
      <c r="C11" s="119"/>
      <c r="D11" s="119"/>
    </row>
    <row r="12" spans="1:6" x14ac:dyDescent="0.25">
      <c r="A12" s="20"/>
      <c r="B12" s="20"/>
      <c r="C12" s="20"/>
      <c r="D12" s="23" t="s">
        <v>21</v>
      </c>
    </row>
    <row r="13" spans="1:6" ht="43.5" customHeight="1" x14ac:dyDescent="0.25">
      <c r="A13" s="21" t="s">
        <v>710</v>
      </c>
      <c r="B13" s="21" t="s">
        <v>8</v>
      </c>
      <c r="C13" s="306" t="s">
        <v>142</v>
      </c>
      <c r="D13" s="306"/>
    </row>
    <row r="14" spans="1:6" ht="43.5" customHeight="1" x14ac:dyDescent="0.25">
      <c r="A14" s="21"/>
      <c r="B14" s="21"/>
      <c r="C14" s="21" t="s">
        <v>168</v>
      </c>
      <c r="D14" s="21" t="s">
        <v>703</v>
      </c>
    </row>
    <row r="15" spans="1:6" x14ac:dyDescent="0.25">
      <c r="A15" s="31">
        <v>1</v>
      </c>
      <c r="B15" s="159">
        <v>2</v>
      </c>
      <c r="C15" s="160">
        <v>3</v>
      </c>
      <c r="D15" s="160">
        <v>4</v>
      </c>
    </row>
    <row r="16" spans="1:6" ht="23.25" customHeight="1" x14ac:dyDescent="0.25">
      <c r="A16" s="304" t="s">
        <v>34</v>
      </c>
      <c r="B16" s="305"/>
      <c r="C16" s="189">
        <f>C17+C37</f>
        <v>1461630.4998067967</v>
      </c>
      <c r="D16" s="189">
        <f>D17+D37</f>
        <v>1527733.6572983274</v>
      </c>
    </row>
    <row r="17" spans="1:4" s="3" customFormat="1" ht="17.25" customHeight="1" x14ac:dyDescent="0.2">
      <c r="A17" s="168" t="s">
        <v>9</v>
      </c>
      <c r="B17" s="169" t="s">
        <v>68</v>
      </c>
      <c r="C17" s="173">
        <f>C18+C20+C22+C26+C28+C29+C32+C34+C36</f>
        <v>120443</v>
      </c>
      <c r="D17" s="173">
        <f>D18+D20+D22+D26+D28+D29+D32+D34+D36</f>
        <v>129656</v>
      </c>
    </row>
    <row r="18" spans="1:4" s="3" customFormat="1" ht="14.25" x14ac:dyDescent="0.2">
      <c r="A18" s="168" t="s">
        <v>10</v>
      </c>
      <c r="B18" s="170" t="s">
        <v>49</v>
      </c>
      <c r="C18" s="173">
        <f>C19</f>
        <v>93514</v>
      </c>
      <c r="D18" s="173">
        <f>D19</f>
        <v>101868</v>
      </c>
    </row>
    <row r="19" spans="1:4" s="3" customFormat="1" ht="14.25" x14ac:dyDescent="0.2">
      <c r="A19" s="171" t="s">
        <v>11</v>
      </c>
      <c r="B19" s="170" t="s">
        <v>690</v>
      </c>
      <c r="C19" s="179">
        <v>93514</v>
      </c>
      <c r="D19" s="179">
        <v>101868</v>
      </c>
    </row>
    <row r="20" spans="1:4" s="3" customFormat="1" ht="38.25" x14ac:dyDescent="0.2">
      <c r="A20" s="168" t="s">
        <v>50</v>
      </c>
      <c r="B20" s="170" t="s">
        <v>51</v>
      </c>
      <c r="C20" s="173">
        <f>C21</f>
        <v>1776</v>
      </c>
      <c r="D20" s="173">
        <f>D21</f>
        <v>1880</v>
      </c>
    </row>
    <row r="21" spans="1:4" s="3" customFormat="1" ht="25.5" x14ac:dyDescent="0.2">
      <c r="A21" s="171" t="s">
        <v>52</v>
      </c>
      <c r="B21" s="172" t="s">
        <v>69</v>
      </c>
      <c r="C21" s="179">
        <v>1776</v>
      </c>
      <c r="D21" s="179">
        <v>1880</v>
      </c>
    </row>
    <row r="22" spans="1:4" s="3" customFormat="1" ht="14.25" x14ac:dyDescent="0.2">
      <c r="A22" s="168" t="s">
        <v>13</v>
      </c>
      <c r="B22" s="170" t="s">
        <v>14</v>
      </c>
      <c r="C22" s="173">
        <f>SUM(C23:C25)</f>
        <v>8190</v>
      </c>
      <c r="D22" s="173">
        <f>SUM(D23:D25)</f>
        <v>8419</v>
      </c>
    </row>
    <row r="23" spans="1:4" s="3" customFormat="1" ht="14.25" x14ac:dyDescent="0.2">
      <c r="A23" s="171" t="s">
        <v>689</v>
      </c>
      <c r="B23" s="172" t="s">
        <v>688</v>
      </c>
      <c r="C23" s="179">
        <v>6616</v>
      </c>
      <c r="D23" s="179">
        <v>6814</v>
      </c>
    </row>
    <row r="24" spans="1:4" s="3" customFormat="1" ht="14.25" x14ac:dyDescent="0.2">
      <c r="A24" s="171" t="s">
        <v>64</v>
      </c>
      <c r="B24" s="172" t="s">
        <v>15</v>
      </c>
      <c r="C24" s="179">
        <v>172</v>
      </c>
      <c r="D24" s="179">
        <v>174</v>
      </c>
    </row>
    <row r="25" spans="1:4" s="3" customFormat="1" ht="16.5" customHeight="1" x14ac:dyDescent="0.2">
      <c r="A25" s="171" t="s">
        <v>63</v>
      </c>
      <c r="B25" s="172" t="s">
        <v>40</v>
      </c>
      <c r="C25" s="179">
        <v>1402</v>
      </c>
      <c r="D25" s="179">
        <v>1431</v>
      </c>
    </row>
    <row r="26" spans="1:4" s="3" customFormat="1" ht="16.5" customHeight="1" x14ac:dyDescent="0.2">
      <c r="A26" s="168" t="s">
        <v>70</v>
      </c>
      <c r="B26" s="170" t="s">
        <v>16</v>
      </c>
      <c r="C26" s="173">
        <f>SUM(C27:C27)</f>
        <v>9488</v>
      </c>
      <c r="D26" s="173">
        <f>SUM(D27:D27)</f>
        <v>9820</v>
      </c>
    </row>
    <row r="27" spans="1:4" s="3" customFormat="1" ht="17.25" customHeight="1" x14ac:dyDescent="0.2">
      <c r="A27" s="171" t="s">
        <v>65</v>
      </c>
      <c r="B27" s="172" t="s">
        <v>17</v>
      </c>
      <c r="C27" s="179">
        <v>9488</v>
      </c>
      <c r="D27" s="179">
        <v>9820</v>
      </c>
    </row>
    <row r="28" spans="1:4" s="3" customFormat="1" ht="18" customHeight="1" x14ac:dyDescent="0.2">
      <c r="A28" s="173" t="s">
        <v>53</v>
      </c>
      <c r="B28" s="174" t="s">
        <v>18</v>
      </c>
      <c r="C28" s="180">
        <v>4308</v>
      </c>
      <c r="D28" s="180">
        <v>4403</v>
      </c>
    </row>
    <row r="29" spans="1:4" s="3" customFormat="1" ht="38.25" x14ac:dyDescent="0.2">
      <c r="A29" s="168" t="s">
        <v>19</v>
      </c>
      <c r="B29" s="174" t="s">
        <v>20</v>
      </c>
      <c r="C29" s="180">
        <f>C30+C31</f>
        <v>2048</v>
      </c>
      <c r="D29" s="180">
        <f>D30+D31</f>
        <v>2109</v>
      </c>
    </row>
    <row r="30" spans="1:4" s="3" customFormat="1" ht="64.5" customHeight="1" x14ac:dyDescent="0.2">
      <c r="A30" s="171" t="s">
        <v>66</v>
      </c>
      <c r="B30" s="175" t="s">
        <v>71</v>
      </c>
      <c r="C30" s="181">
        <v>1337</v>
      </c>
      <c r="D30" s="181">
        <v>1377</v>
      </c>
    </row>
    <row r="31" spans="1:4" s="3" customFormat="1" ht="69.75" customHeight="1" x14ac:dyDescent="0.2">
      <c r="A31" s="176" t="s">
        <v>54</v>
      </c>
      <c r="B31" s="177" t="s">
        <v>72</v>
      </c>
      <c r="C31" s="181">
        <v>711</v>
      </c>
      <c r="D31" s="181">
        <v>732</v>
      </c>
    </row>
    <row r="32" spans="1:4" s="3" customFormat="1" ht="21.75" customHeight="1" x14ac:dyDescent="0.2">
      <c r="A32" s="168" t="s">
        <v>22</v>
      </c>
      <c r="B32" s="174" t="s">
        <v>23</v>
      </c>
      <c r="C32" s="180">
        <f>C33</f>
        <v>529</v>
      </c>
      <c r="D32" s="180">
        <f>D33</f>
        <v>545</v>
      </c>
    </row>
    <row r="33" spans="1:4" s="3" customFormat="1" ht="17.25" customHeight="1" x14ac:dyDescent="0.2">
      <c r="A33" s="171" t="s">
        <v>24</v>
      </c>
      <c r="B33" s="177" t="s">
        <v>25</v>
      </c>
      <c r="C33" s="181">
        <v>529</v>
      </c>
      <c r="D33" s="181">
        <v>545</v>
      </c>
    </row>
    <row r="34" spans="1:4" s="3" customFormat="1" ht="31.5" customHeight="1" x14ac:dyDescent="0.2">
      <c r="A34" s="168" t="s">
        <v>26</v>
      </c>
      <c r="B34" s="174" t="s">
        <v>27</v>
      </c>
      <c r="C34" s="180">
        <f>C35</f>
        <v>50</v>
      </c>
      <c r="D34" s="180">
        <f>D35</f>
        <v>52</v>
      </c>
    </row>
    <row r="35" spans="1:4" s="3" customFormat="1" ht="38.25" x14ac:dyDescent="0.2">
      <c r="A35" s="176" t="s">
        <v>67</v>
      </c>
      <c r="B35" s="175" t="s">
        <v>73</v>
      </c>
      <c r="C35" s="181">
        <v>50</v>
      </c>
      <c r="D35" s="181">
        <v>52</v>
      </c>
    </row>
    <row r="36" spans="1:4" ht="17.25" customHeight="1" x14ac:dyDescent="0.25">
      <c r="A36" s="21" t="s">
        <v>28</v>
      </c>
      <c r="B36" s="22" t="s">
        <v>29</v>
      </c>
      <c r="C36" s="180">
        <v>540</v>
      </c>
      <c r="D36" s="180">
        <v>560</v>
      </c>
    </row>
    <row r="37" spans="1:4" s="1" customFormat="1" ht="21.75" customHeight="1" x14ac:dyDescent="0.25">
      <c r="A37" s="27" t="s">
        <v>30</v>
      </c>
      <c r="B37" s="28" t="s">
        <v>31</v>
      </c>
      <c r="C37" s="182">
        <f>C38</f>
        <v>1341187.4998067967</v>
      </c>
      <c r="D37" s="182">
        <f>D38</f>
        <v>1398077.6572983274</v>
      </c>
    </row>
    <row r="38" spans="1:4" s="1" customFormat="1" ht="25.5" x14ac:dyDescent="0.25">
      <c r="A38" s="41" t="s">
        <v>160</v>
      </c>
      <c r="B38" s="28" t="s">
        <v>32</v>
      </c>
      <c r="C38" s="183">
        <f>C39+C49+C42+C75</f>
        <v>1341187.4998067967</v>
      </c>
      <c r="D38" s="183">
        <f>D39+D49+D42+D75</f>
        <v>1398077.6572983274</v>
      </c>
    </row>
    <row r="39" spans="1:4" s="1" customFormat="1" ht="25.5" x14ac:dyDescent="0.25">
      <c r="A39" s="41" t="s">
        <v>161</v>
      </c>
      <c r="B39" s="28" t="s">
        <v>74</v>
      </c>
      <c r="C39" s="183">
        <f>C40+C41</f>
        <v>140568.9</v>
      </c>
      <c r="D39" s="183">
        <f>D40+D41</f>
        <v>129566.6</v>
      </c>
    </row>
    <row r="40" spans="1:4" s="1" customFormat="1" ht="38.25" x14ac:dyDescent="0.25">
      <c r="A40" s="29" t="s">
        <v>115</v>
      </c>
      <c r="B40" s="42" t="s">
        <v>92</v>
      </c>
      <c r="C40" s="184">
        <v>137862.79999999999</v>
      </c>
      <c r="D40" s="184">
        <v>126833.8</v>
      </c>
    </row>
    <row r="41" spans="1:4" s="1" customFormat="1" ht="38.25" x14ac:dyDescent="0.25">
      <c r="A41" s="31" t="s">
        <v>116</v>
      </c>
      <c r="B41" s="42" t="s">
        <v>93</v>
      </c>
      <c r="C41" s="184">
        <v>2706.1</v>
      </c>
      <c r="D41" s="184">
        <v>2732.8</v>
      </c>
    </row>
    <row r="42" spans="1:4" s="1" customFormat="1" x14ac:dyDescent="0.25">
      <c r="A42" s="21" t="s">
        <v>126</v>
      </c>
      <c r="B42" s="86" t="s">
        <v>109</v>
      </c>
      <c r="C42" s="183">
        <f>SUM(C43:C48)</f>
        <v>78982.967999999993</v>
      </c>
      <c r="D42" s="183">
        <f>SUM(D43:D48)</f>
        <v>81937.775099999999</v>
      </c>
    </row>
    <row r="43" spans="1:4" s="1" customFormat="1" ht="76.5" x14ac:dyDescent="0.25">
      <c r="A43" s="29" t="s">
        <v>127</v>
      </c>
      <c r="B43" s="42" t="s">
        <v>94</v>
      </c>
      <c r="C43" s="184">
        <v>37233.800000000003</v>
      </c>
      <c r="D43" s="184">
        <v>39325.9</v>
      </c>
    </row>
    <row r="44" spans="1:4" ht="51" x14ac:dyDescent="0.25">
      <c r="A44" s="29" t="s">
        <v>127</v>
      </c>
      <c r="B44" s="42" t="s">
        <v>107</v>
      </c>
      <c r="C44" s="184">
        <v>1478.5</v>
      </c>
      <c r="D44" s="184">
        <v>1561.5821000000001</v>
      </c>
    </row>
    <row r="45" spans="1:4" ht="51" x14ac:dyDescent="0.25">
      <c r="A45" s="29" t="s">
        <v>128</v>
      </c>
      <c r="B45" s="87" t="s">
        <v>57</v>
      </c>
      <c r="C45" s="184">
        <v>4009.866</v>
      </c>
      <c r="D45" s="184">
        <v>4009.866</v>
      </c>
    </row>
    <row r="46" spans="1:4" s="1" customFormat="1" ht="25.5" x14ac:dyDescent="0.25">
      <c r="A46" s="111" t="s">
        <v>162</v>
      </c>
      <c r="B46" s="112" t="s">
        <v>163</v>
      </c>
      <c r="C46" s="184">
        <v>8160.0749999999998</v>
      </c>
      <c r="D46" s="184">
        <v>8939.6999999999989</v>
      </c>
    </row>
    <row r="47" spans="1:4" ht="38.25" x14ac:dyDescent="0.25">
      <c r="A47" s="121" t="s">
        <v>130</v>
      </c>
      <c r="B47" s="122" t="s">
        <v>170</v>
      </c>
      <c r="C47" s="184">
        <v>6059.9939999999997</v>
      </c>
      <c r="D47" s="184">
        <v>6059.9939999999997</v>
      </c>
    </row>
    <row r="48" spans="1:4" ht="63.75" x14ac:dyDescent="0.25">
      <c r="A48" s="121" t="s">
        <v>705</v>
      </c>
      <c r="B48" s="87" t="s">
        <v>704</v>
      </c>
      <c r="C48" s="184">
        <v>22040.733</v>
      </c>
      <c r="D48" s="184">
        <v>22040.733</v>
      </c>
    </row>
    <row r="49" spans="1:4" s="1" customFormat="1" ht="25.5" x14ac:dyDescent="0.25">
      <c r="A49" s="32" t="s">
        <v>117</v>
      </c>
      <c r="B49" s="28" t="s">
        <v>75</v>
      </c>
      <c r="C49" s="183">
        <f>SUM(C51:C74)</f>
        <v>1080382.5438067969</v>
      </c>
      <c r="D49" s="183">
        <f>SUM(D51:D74)</f>
        <v>1145110.3392983275</v>
      </c>
    </row>
    <row r="50" spans="1:4" s="1" customFormat="1" ht="204" x14ac:dyDescent="0.25">
      <c r="A50" s="29" t="s">
        <v>118</v>
      </c>
      <c r="B50" s="42" t="s">
        <v>95</v>
      </c>
      <c r="C50" s="184">
        <f>C51+C52</f>
        <v>600212.30000000005</v>
      </c>
      <c r="D50" s="184">
        <f>D51+D52</f>
        <v>633935</v>
      </c>
    </row>
    <row r="51" spans="1:4" s="1" customFormat="1" ht="89.25" x14ac:dyDescent="0.25">
      <c r="A51" s="29" t="s">
        <v>118</v>
      </c>
      <c r="B51" s="42" t="s">
        <v>96</v>
      </c>
      <c r="C51" s="184">
        <v>415947</v>
      </c>
      <c r="D51" s="184">
        <v>439317</v>
      </c>
    </row>
    <row r="52" spans="1:4" s="1" customFormat="1" ht="25.5" x14ac:dyDescent="0.25">
      <c r="A52" s="29" t="s">
        <v>118</v>
      </c>
      <c r="B52" s="42" t="s">
        <v>97</v>
      </c>
      <c r="C52" s="184">
        <v>184265.3</v>
      </c>
      <c r="D52" s="184">
        <v>194618</v>
      </c>
    </row>
    <row r="53" spans="1:4" s="1" customFormat="1" ht="38.25" x14ac:dyDescent="0.25">
      <c r="A53" s="121" t="s">
        <v>175</v>
      </c>
      <c r="B53" s="123" t="s">
        <v>176</v>
      </c>
      <c r="C53" s="184">
        <v>260463.43434000001</v>
      </c>
      <c r="D53" s="184">
        <v>280635.35353000002</v>
      </c>
    </row>
    <row r="54" spans="1:4" s="1" customFormat="1" ht="51" x14ac:dyDescent="0.25">
      <c r="A54" s="29" t="s">
        <v>118</v>
      </c>
      <c r="B54" s="33" t="s">
        <v>104</v>
      </c>
      <c r="C54" s="185">
        <v>10</v>
      </c>
      <c r="D54" s="185">
        <v>10</v>
      </c>
    </row>
    <row r="55" spans="1:4" s="1" customFormat="1" ht="38.25" x14ac:dyDescent="0.25">
      <c r="A55" s="29" t="s">
        <v>118</v>
      </c>
      <c r="B55" s="42" t="s">
        <v>98</v>
      </c>
      <c r="C55" s="184">
        <v>7371.2</v>
      </c>
      <c r="D55" s="184">
        <v>7785.3702000000003</v>
      </c>
    </row>
    <row r="56" spans="1:4" s="1" customFormat="1" ht="38.25" x14ac:dyDescent="0.25">
      <c r="A56" s="29" t="s">
        <v>118</v>
      </c>
      <c r="B56" s="30" t="s">
        <v>99</v>
      </c>
      <c r="C56" s="184">
        <v>15709</v>
      </c>
      <c r="D56" s="184">
        <v>16591.6675</v>
      </c>
    </row>
    <row r="57" spans="1:4" s="1" customFormat="1" ht="51" x14ac:dyDescent="0.25">
      <c r="A57" s="24" t="s">
        <v>119</v>
      </c>
      <c r="B57" s="87" t="s">
        <v>58</v>
      </c>
      <c r="C57" s="184">
        <v>36</v>
      </c>
      <c r="D57" s="184">
        <v>38</v>
      </c>
    </row>
    <row r="58" spans="1:4" s="1" customFormat="1" ht="25.5" x14ac:dyDescent="0.25">
      <c r="A58" s="29" t="s">
        <v>120</v>
      </c>
      <c r="B58" s="30" t="s">
        <v>41</v>
      </c>
      <c r="C58" s="184">
        <v>8404</v>
      </c>
      <c r="D58" s="184">
        <v>8404</v>
      </c>
    </row>
    <row r="59" spans="1:4" s="1" customFormat="1" ht="51" x14ac:dyDescent="0.25">
      <c r="A59" s="121" t="s">
        <v>118</v>
      </c>
      <c r="B59" s="122" t="s">
        <v>102</v>
      </c>
      <c r="C59" s="184">
        <v>2533.4</v>
      </c>
      <c r="D59" s="184">
        <v>2675.8</v>
      </c>
    </row>
    <row r="60" spans="1:4" s="1" customFormat="1" ht="89.25" x14ac:dyDescent="0.25">
      <c r="A60" s="29" t="s">
        <v>118</v>
      </c>
      <c r="B60" s="42" t="s">
        <v>100</v>
      </c>
      <c r="C60" s="184">
        <v>14923.690366796722</v>
      </c>
      <c r="D60" s="184">
        <v>14807.266115527378</v>
      </c>
    </row>
    <row r="61" spans="1:4" s="1" customFormat="1" ht="51" x14ac:dyDescent="0.25">
      <c r="A61" s="24" t="s">
        <v>121</v>
      </c>
      <c r="B61" s="25" t="s">
        <v>60</v>
      </c>
      <c r="C61" s="184">
        <v>1550.6848</v>
      </c>
      <c r="D61" s="184">
        <v>1606.5094528</v>
      </c>
    </row>
    <row r="62" spans="1:4" ht="63.75" x14ac:dyDescent="0.25">
      <c r="A62" s="29" t="s">
        <v>108</v>
      </c>
      <c r="B62" s="87" t="s">
        <v>122</v>
      </c>
      <c r="C62" s="184">
        <v>36.049999999999997</v>
      </c>
      <c r="D62" s="184">
        <v>16.05</v>
      </c>
    </row>
    <row r="63" spans="1:4" ht="89.25" x14ac:dyDescent="0.25">
      <c r="A63" s="29" t="s">
        <v>118</v>
      </c>
      <c r="B63" s="42" t="s">
        <v>105</v>
      </c>
      <c r="C63" s="184">
        <v>9809.5825000000004</v>
      </c>
      <c r="D63" s="184">
        <v>10360.7451</v>
      </c>
    </row>
    <row r="64" spans="1:4" s="1" customFormat="1" ht="38.25" x14ac:dyDescent="0.25">
      <c r="A64" s="29" t="s">
        <v>123</v>
      </c>
      <c r="B64" s="87" t="s">
        <v>59</v>
      </c>
      <c r="C64" s="184">
        <v>42033.627800000002</v>
      </c>
      <c r="D64" s="184">
        <v>44395.3</v>
      </c>
    </row>
    <row r="65" spans="1:4" s="1" customFormat="1" ht="63.75" x14ac:dyDescent="0.25">
      <c r="A65" s="29" t="s">
        <v>118</v>
      </c>
      <c r="B65" s="33" t="s">
        <v>103</v>
      </c>
      <c r="C65" s="185">
        <v>1355.5540000000001</v>
      </c>
      <c r="D65" s="185">
        <v>1431.7174</v>
      </c>
    </row>
    <row r="66" spans="1:4" ht="38.25" x14ac:dyDescent="0.25">
      <c r="A66" s="29" t="s">
        <v>118</v>
      </c>
      <c r="B66" s="42" t="s">
        <v>106</v>
      </c>
      <c r="C66" s="184">
        <v>241.3</v>
      </c>
      <c r="D66" s="184">
        <v>254.9</v>
      </c>
    </row>
    <row r="67" spans="1:4" s="1" customFormat="1" ht="51" x14ac:dyDescent="0.25">
      <c r="A67" s="29" t="s">
        <v>118</v>
      </c>
      <c r="B67" s="42" t="s">
        <v>101</v>
      </c>
      <c r="C67" s="184">
        <v>470.7</v>
      </c>
      <c r="D67" s="184">
        <v>475.4</v>
      </c>
    </row>
    <row r="68" spans="1:4" s="1" customFormat="1" ht="51" x14ac:dyDescent="0.25">
      <c r="A68" s="29" t="s">
        <v>118</v>
      </c>
      <c r="B68" s="33" t="s">
        <v>43</v>
      </c>
      <c r="C68" s="185">
        <v>692.1</v>
      </c>
      <c r="D68" s="185">
        <v>698.9</v>
      </c>
    </row>
    <row r="69" spans="1:4" s="1" customFormat="1" ht="25.5" x14ac:dyDescent="0.25">
      <c r="A69" s="29" t="s">
        <v>118</v>
      </c>
      <c r="B69" s="30" t="s">
        <v>42</v>
      </c>
      <c r="C69" s="184">
        <v>613.79999999999995</v>
      </c>
      <c r="D69" s="184">
        <v>648.29999999999995</v>
      </c>
    </row>
    <row r="70" spans="1:4" s="1" customFormat="1" ht="63.75" x14ac:dyDescent="0.25">
      <c r="A70" s="29" t="s">
        <v>124</v>
      </c>
      <c r="B70" s="87" t="s">
        <v>166</v>
      </c>
      <c r="C70" s="184">
        <v>35493.800000000003</v>
      </c>
      <c r="D70" s="184">
        <v>37711.300000000003</v>
      </c>
    </row>
    <row r="71" spans="1:4" s="1" customFormat="1" ht="51" x14ac:dyDescent="0.25">
      <c r="A71" s="121" t="s">
        <v>172</v>
      </c>
      <c r="B71" s="123" t="s">
        <v>173</v>
      </c>
      <c r="C71" s="184">
        <v>74982.22</v>
      </c>
      <c r="D71" s="184">
        <v>79185.56</v>
      </c>
    </row>
    <row r="72" spans="1:4" ht="51" x14ac:dyDescent="0.25">
      <c r="A72" s="29" t="s">
        <v>125</v>
      </c>
      <c r="B72" s="87" t="s">
        <v>61</v>
      </c>
      <c r="C72" s="184">
        <v>10</v>
      </c>
      <c r="D72" s="184">
        <v>10</v>
      </c>
    </row>
    <row r="73" spans="1:4" ht="25.5" x14ac:dyDescent="0.25">
      <c r="A73" s="29" t="s">
        <v>118</v>
      </c>
      <c r="B73" s="44" t="s">
        <v>164</v>
      </c>
      <c r="C73" s="184">
        <v>3117.4</v>
      </c>
      <c r="D73" s="184">
        <v>3117.4</v>
      </c>
    </row>
    <row r="74" spans="1:4" ht="51" x14ac:dyDescent="0.25">
      <c r="A74" s="121" t="s">
        <v>118</v>
      </c>
      <c r="B74" s="123" t="s">
        <v>174</v>
      </c>
      <c r="C74" s="184">
        <v>312.7</v>
      </c>
      <c r="D74" s="184">
        <v>315.8</v>
      </c>
    </row>
    <row r="75" spans="1:4" ht="25.5" customHeight="1" x14ac:dyDescent="0.25">
      <c r="A75" s="110" t="s">
        <v>129</v>
      </c>
      <c r="B75" s="86" t="s">
        <v>48</v>
      </c>
      <c r="C75" s="183">
        <f>SUM(C76:C77)</f>
        <v>41253.087999999996</v>
      </c>
      <c r="D75" s="183">
        <f>SUM(D76:D77)</f>
        <v>41462.942900000002</v>
      </c>
    </row>
    <row r="76" spans="1:4" ht="63.75" x14ac:dyDescent="0.25">
      <c r="A76" s="162" t="s">
        <v>706</v>
      </c>
      <c r="B76" s="163" t="s">
        <v>707</v>
      </c>
      <c r="C76" s="186">
        <v>37517.887999999999</v>
      </c>
      <c r="D76" s="186">
        <v>37517.887999999999</v>
      </c>
    </row>
    <row r="77" spans="1:4" ht="51" x14ac:dyDescent="0.25">
      <c r="A77" s="162" t="s">
        <v>131</v>
      </c>
      <c r="B77" s="163" t="s">
        <v>708</v>
      </c>
      <c r="C77" s="186">
        <v>3735.2</v>
      </c>
      <c r="D77" s="187">
        <v>3945.0549000000001</v>
      </c>
    </row>
    <row r="78" spans="1:4" x14ac:dyDescent="0.25">
      <c r="B78" s="4"/>
      <c r="C78" s="4"/>
      <c r="D78" s="5"/>
    </row>
    <row r="79" spans="1:4" x14ac:dyDescent="0.25">
      <c r="B79" s="4"/>
      <c r="C79" s="4"/>
      <c r="D79" s="5"/>
    </row>
    <row r="80" spans="1:4" x14ac:dyDescent="0.25">
      <c r="B80" s="4"/>
      <c r="C80" s="4"/>
      <c r="D80" s="5"/>
    </row>
    <row r="81" spans="2:4" x14ac:dyDescent="0.25">
      <c r="B81" s="4"/>
      <c r="C81" s="4"/>
      <c r="D81" s="5"/>
    </row>
    <row r="82" spans="2:4" x14ac:dyDescent="0.25">
      <c r="B82" s="4"/>
      <c r="C82" s="4"/>
      <c r="D82" s="5"/>
    </row>
    <row r="83" spans="2:4" x14ac:dyDescent="0.25">
      <c r="B83" s="4"/>
      <c r="C83" s="4"/>
      <c r="D83" s="5"/>
    </row>
    <row r="84" spans="2:4" x14ac:dyDescent="0.25">
      <c r="B84" s="4"/>
      <c r="C84" s="4"/>
      <c r="D84" s="5"/>
    </row>
    <row r="85" spans="2:4" x14ac:dyDescent="0.25">
      <c r="B85" s="4"/>
      <c r="C85" s="4"/>
      <c r="D85" s="5"/>
    </row>
    <row r="86" spans="2:4" x14ac:dyDescent="0.25">
      <c r="B86" s="4"/>
      <c r="C86" s="4"/>
      <c r="D86" s="5"/>
    </row>
    <row r="87" spans="2:4" x14ac:dyDescent="0.25">
      <c r="B87" s="4"/>
      <c r="C87" s="4"/>
      <c r="D87" s="5"/>
    </row>
    <row r="88" spans="2:4" x14ac:dyDescent="0.25">
      <c r="B88" s="4"/>
      <c r="C88" s="4"/>
      <c r="D88" s="5"/>
    </row>
    <row r="89" spans="2:4" x14ac:dyDescent="0.25">
      <c r="B89" s="4"/>
      <c r="C89" s="4"/>
      <c r="D89" s="5"/>
    </row>
    <row r="90" spans="2:4" x14ac:dyDescent="0.25">
      <c r="B90" s="4"/>
      <c r="C90" s="4"/>
      <c r="D90" s="5"/>
    </row>
    <row r="91" spans="2:4" x14ac:dyDescent="0.25">
      <c r="B91" s="4"/>
      <c r="C91" s="4"/>
      <c r="D91" s="5"/>
    </row>
    <row r="92" spans="2:4" x14ac:dyDescent="0.25">
      <c r="B92" s="4"/>
      <c r="C92" s="4"/>
      <c r="D92" s="5"/>
    </row>
    <row r="93" spans="2:4" x14ac:dyDescent="0.25">
      <c r="B93" s="4"/>
      <c r="C93" s="4"/>
      <c r="D93" s="5"/>
    </row>
    <row r="94" spans="2:4" x14ac:dyDescent="0.25">
      <c r="B94" s="4"/>
      <c r="C94" s="4"/>
      <c r="D94" s="5"/>
    </row>
    <row r="95" spans="2:4" x14ac:dyDescent="0.25">
      <c r="B95" s="4"/>
      <c r="C95" s="4"/>
      <c r="D95" s="5"/>
    </row>
    <row r="96" spans="2:4" x14ac:dyDescent="0.25">
      <c r="B96" s="4"/>
      <c r="C96" s="4"/>
      <c r="D96" s="5"/>
    </row>
    <row r="97" spans="2:4" x14ac:dyDescent="0.25">
      <c r="B97" s="4"/>
      <c r="C97" s="4"/>
      <c r="D97" s="5"/>
    </row>
    <row r="98" spans="2:4" x14ac:dyDescent="0.25">
      <c r="B98" s="4"/>
      <c r="C98" s="4"/>
      <c r="D98" s="5"/>
    </row>
    <row r="99" spans="2:4" x14ac:dyDescent="0.25">
      <c r="B99" s="4"/>
      <c r="C99" s="4"/>
      <c r="D99" s="5"/>
    </row>
    <row r="100" spans="2:4" x14ac:dyDescent="0.25">
      <c r="B100" s="4"/>
      <c r="C100" s="4"/>
      <c r="D100" s="5"/>
    </row>
    <row r="101" spans="2:4" x14ac:dyDescent="0.25">
      <c r="B101" s="4"/>
      <c r="C101" s="4"/>
      <c r="D101" s="5"/>
    </row>
    <row r="102" spans="2:4" x14ac:dyDescent="0.25">
      <c r="B102" s="4"/>
      <c r="C102" s="4"/>
      <c r="D102" s="5"/>
    </row>
    <row r="103" spans="2:4" x14ac:dyDescent="0.25">
      <c r="B103" s="4"/>
      <c r="C103" s="4"/>
      <c r="D103" s="5"/>
    </row>
    <row r="104" spans="2:4" x14ac:dyDescent="0.25">
      <c r="B104" s="4"/>
      <c r="C104" s="4"/>
      <c r="D104" s="5"/>
    </row>
    <row r="105" spans="2:4" x14ac:dyDescent="0.25">
      <c r="B105" s="4"/>
      <c r="C105" s="4"/>
      <c r="D105" s="5"/>
    </row>
    <row r="106" spans="2:4" x14ac:dyDescent="0.25">
      <c r="B106" s="4"/>
      <c r="C106" s="4"/>
      <c r="D106" s="5"/>
    </row>
    <row r="107" spans="2:4" x14ac:dyDescent="0.25">
      <c r="B107" s="4"/>
      <c r="C107" s="4"/>
      <c r="D107" s="5"/>
    </row>
    <row r="108" spans="2:4" x14ac:dyDescent="0.25">
      <c r="B108" s="4"/>
      <c r="C108" s="4"/>
      <c r="D108" s="5"/>
    </row>
    <row r="109" spans="2:4" x14ac:dyDescent="0.25">
      <c r="B109" s="4"/>
      <c r="C109" s="4"/>
      <c r="D109" s="5"/>
    </row>
    <row r="110" spans="2:4" x14ac:dyDescent="0.25">
      <c r="B110" s="4"/>
      <c r="C110" s="4"/>
      <c r="D110" s="5"/>
    </row>
    <row r="111" spans="2:4" x14ac:dyDescent="0.25">
      <c r="B111" s="4"/>
      <c r="C111" s="4"/>
      <c r="D111" s="5"/>
    </row>
    <row r="112" spans="2:4" x14ac:dyDescent="0.25">
      <c r="B112" s="4"/>
      <c r="C112" s="4"/>
      <c r="D112" s="5"/>
    </row>
    <row r="113" spans="2:4" x14ac:dyDescent="0.25">
      <c r="B113" s="4"/>
      <c r="C113" s="4"/>
      <c r="D113" s="5"/>
    </row>
    <row r="114" spans="2:4" x14ac:dyDescent="0.25">
      <c r="B114" s="4"/>
      <c r="C114" s="4"/>
      <c r="D114" s="5"/>
    </row>
    <row r="115" spans="2:4" x14ac:dyDescent="0.25">
      <c r="B115" s="4"/>
      <c r="C115" s="4"/>
      <c r="D115" s="5"/>
    </row>
    <row r="116" spans="2:4" x14ac:dyDescent="0.25">
      <c r="B116" s="4"/>
      <c r="C116" s="4"/>
      <c r="D116" s="5"/>
    </row>
    <row r="117" spans="2:4" x14ac:dyDescent="0.25">
      <c r="B117" s="4"/>
      <c r="C117" s="4"/>
      <c r="D117" s="5"/>
    </row>
    <row r="118" spans="2:4" x14ac:dyDescent="0.25">
      <c r="B118" s="4"/>
      <c r="C118" s="4"/>
      <c r="D118" s="5"/>
    </row>
    <row r="119" spans="2:4" x14ac:dyDescent="0.25">
      <c r="B119" s="4"/>
      <c r="C119" s="4"/>
      <c r="D119" s="5"/>
    </row>
    <row r="120" spans="2:4" x14ac:dyDescent="0.25">
      <c r="B120" s="4"/>
      <c r="C120" s="4"/>
      <c r="D120" s="5"/>
    </row>
    <row r="121" spans="2:4" x14ac:dyDescent="0.25">
      <c r="B121" s="4"/>
      <c r="C121" s="4"/>
      <c r="D121" s="5"/>
    </row>
    <row r="122" spans="2:4" x14ac:dyDescent="0.25">
      <c r="B122" s="4"/>
      <c r="C122" s="4"/>
      <c r="D122" s="5"/>
    </row>
    <row r="123" spans="2:4" x14ac:dyDescent="0.25">
      <c r="B123" s="4"/>
      <c r="C123" s="4"/>
      <c r="D123" s="5"/>
    </row>
    <row r="124" spans="2:4" x14ac:dyDescent="0.25">
      <c r="B124" s="4"/>
      <c r="C124" s="4"/>
      <c r="D124" s="5"/>
    </row>
    <row r="125" spans="2:4" x14ac:dyDescent="0.25">
      <c r="B125" s="4"/>
      <c r="C125" s="4"/>
      <c r="D125" s="5"/>
    </row>
    <row r="126" spans="2:4" x14ac:dyDescent="0.25">
      <c r="B126" s="4"/>
      <c r="C126" s="4"/>
      <c r="D126" s="5"/>
    </row>
    <row r="127" spans="2:4" x14ac:dyDescent="0.25">
      <c r="B127" s="4"/>
      <c r="C127" s="4"/>
      <c r="D127" s="5"/>
    </row>
    <row r="128" spans="2:4" x14ac:dyDescent="0.25">
      <c r="B128" s="4"/>
      <c r="C128" s="4"/>
      <c r="D128" s="5"/>
    </row>
    <row r="129" spans="2:4" x14ac:dyDescent="0.25">
      <c r="B129" s="4"/>
      <c r="C129" s="4"/>
      <c r="D129" s="5"/>
    </row>
    <row r="130" spans="2:4" x14ac:dyDescent="0.25">
      <c r="B130" s="4"/>
      <c r="C130" s="4"/>
      <c r="D130" s="5"/>
    </row>
    <row r="131" spans="2:4" x14ac:dyDescent="0.25">
      <c r="B131" s="4"/>
      <c r="C131" s="4"/>
      <c r="D131" s="5"/>
    </row>
    <row r="132" spans="2:4" x14ac:dyDescent="0.25">
      <c r="B132" s="4"/>
      <c r="C132" s="4"/>
      <c r="D132" s="5"/>
    </row>
    <row r="133" spans="2:4" x14ac:dyDescent="0.25">
      <c r="B133" s="4"/>
      <c r="C133" s="4"/>
      <c r="D133" s="5"/>
    </row>
    <row r="134" spans="2:4" x14ac:dyDescent="0.25">
      <c r="B134" s="4"/>
      <c r="C134" s="4"/>
      <c r="D134" s="5"/>
    </row>
    <row r="135" spans="2:4" x14ac:dyDescent="0.25">
      <c r="B135" s="4"/>
      <c r="C135" s="4"/>
      <c r="D135" s="5"/>
    </row>
    <row r="136" spans="2:4" x14ac:dyDescent="0.25">
      <c r="B136" s="4"/>
      <c r="C136" s="4"/>
      <c r="D136" s="5"/>
    </row>
    <row r="137" spans="2:4" x14ac:dyDescent="0.25">
      <c r="B137" s="4"/>
      <c r="C137" s="4"/>
      <c r="D137" s="5"/>
    </row>
    <row r="138" spans="2:4" x14ac:dyDescent="0.25">
      <c r="B138" s="4"/>
      <c r="C138" s="4"/>
      <c r="D138" s="5"/>
    </row>
    <row r="139" spans="2:4" x14ac:dyDescent="0.25">
      <c r="B139" s="4"/>
      <c r="C139" s="4"/>
      <c r="D139" s="5"/>
    </row>
    <row r="140" spans="2:4" x14ac:dyDescent="0.25">
      <c r="B140" s="4"/>
      <c r="C140" s="4"/>
      <c r="D140" s="5"/>
    </row>
    <row r="141" spans="2:4" x14ac:dyDescent="0.25">
      <c r="B141" s="4"/>
      <c r="C141" s="4"/>
      <c r="D141" s="5"/>
    </row>
    <row r="142" spans="2:4" x14ac:dyDescent="0.25">
      <c r="B142" s="4"/>
      <c r="C142" s="4"/>
      <c r="D142" s="5"/>
    </row>
    <row r="143" spans="2:4" x14ac:dyDescent="0.25">
      <c r="B143" s="4"/>
      <c r="C143" s="4"/>
      <c r="D143" s="5"/>
    </row>
    <row r="144" spans="2:4" x14ac:dyDescent="0.25">
      <c r="B144" s="4"/>
      <c r="C144" s="4"/>
      <c r="D144" s="5"/>
    </row>
    <row r="145" spans="2:4" x14ac:dyDescent="0.25">
      <c r="B145" s="4"/>
      <c r="C145" s="4"/>
      <c r="D145" s="5"/>
    </row>
    <row r="146" spans="2:4" x14ac:dyDescent="0.25">
      <c r="B146" s="4"/>
      <c r="C146" s="4"/>
      <c r="D146" s="5"/>
    </row>
    <row r="147" spans="2:4" x14ac:dyDescent="0.25">
      <c r="B147" s="4"/>
      <c r="C147" s="4"/>
      <c r="D147" s="5"/>
    </row>
    <row r="148" spans="2:4" x14ac:dyDescent="0.25">
      <c r="B148" s="4"/>
      <c r="C148" s="4"/>
      <c r="D148" s="5"/>
    </row>
    <row r="149" spans="2:4" x14ac:dyDescent="0.25">
      <c r="B149" s="4"/>
      <c r="C149" s="4"/>
      <c r="D149" s="5"/>
    </row>
    <row r="150" spans="2:4" x14ac:dyDescent="0.25">
      <c r="B150" s="4"/>
      <c r="C150" s="4"/>
      <c r="D150" s="5"/>
    </row>
    <row r="151" spans="2:4" x14ac:dyDescent="0.25">
      <c r="B151" s="4"/>
      <c r="C151" s="4"/>
      <c r="D151" s="5"/>
    </row>
    <row r="152" spans="2:4" x14ac:dyDescent="0.25">
      <c r="B152" s="4"/>
      <c r="C152" s="4"/>
      <c r="D152" s="5"/>
    </row>
    <row r="153" spans="2:4" x14ac:dyDescent="0.25">
      <c r="B153" s="4"/>
      <c r="C153" s="4"/>
      <c r="D153" s="5"/>
    </row>
    <row r="154" spans="2:4" x14ac:dyDescent="0.25">
      <c r="B154" s="4"/>
      <c r="C154" s="4"/>
      <c r="D154" s="5"/>
    </row>
    <row r="155" spans="2:4" x14ac:dyDescent="0.25">
      <c r="B155" s="4"/>
      <c r="C155" s="4"/>
      <c r="D155" s="5"/>
    </row>
    <row r="156" spans="2:4" x14ac:dyDescent="0.25">
      <c r="B156" s="4"/>
      <c r="C156" s="4"/>
      <c r="D156" s="5"/>
    </row>
    <row r="157" spans="2:4" x14ac:dyDescent="0.25">
      <c r="B157" s="4"/>
      <c r="C157" s="4"/>
    </row>
    <row r="158" spans="2:4" x14ac:dyDescent="0.25">
      <c r="B158" s="4"/>
      <c r="C158" s="4"/>
    </row>
    <row r="159" spans="2:4" x14ac:dyDescent="0.25">
      <c r="B159" s="4"/>
      <c r="C159" s="4"/>
    </row>
    <row r="160" spans="2:4" x14ac:dyDescent="0.25">
      <c r="B160" s="4"/>
      <c r="C160" s="4"/>
    </row>
    <row r="161" spans="2:3" x14ac:dyDescent="0.25">
      <c r="B161" s="4"/>
      <c r="C161" s="4"/>
    </row>
    <row r="162" spans="2:3" x14ac:dyDescent="0.25">
      <c r="B162" s="4"/>
      <c r="C162" s="4"/>
    </row>
    <row r="163" spans="2:3" x14ac:dyDescent="0.25">
      <c r="B163" s="4"/>
      <c r="C163" s="4"/>
    </row>
    <row r="164" spans="2:3" x14ac:dyDescent="0.25">
      <c r="B164" s="4"/>
      <c r="C164" s="4"/>
    </row>
    <row r="165" spans="2:3" x14ac:dyDescent="0.25">
      <c r="B165" s="4"/>
      <c r="C165" s="4"/>
    </row>
    <row r="166" spans="2:3" x14ac:dyDescent="0.25">
      <c r="B166" s="4"/>
      <c r="C166" s="4"/>
    </row>
    <row r="167" spans="2:3" x14ac:dyDescent="0.25">
      <c r="B167" s="4"/>
      <c r="C167" s="4"/>
    </row>
    <row r="168" spans="2:3" x14ac:dyDescent="0.25">
      <c r="B168" s="4"/>
      <c r="C168" s="4"/>
    </row>
    <row r="169" spans="2:3" x14ac:dyDescent="0.25">
      <c r="B169" s="4"/>
      <c r="C169" s="4"/>
    </row>
    <row r="170" spans="2:3" x14ac:dyDescent="0.25">
      <c r="B170" s="4"/>
      <c r="C170" s="4"/>
    </row>
    <row r="171" spans="2:3" x14ac:dyDescent="0.25">
      <c r="B171" s="4"/>
      <c r="C171" s="4"/>
    </row>
    <row r="172" spans="2:3" x14ac:dyDescent="0.25">
      <c r="B172" s="4"/>
      <c r="C172" s="4"/>
    </row>
    <row r="173" spans="2:3" x14ac:dyDescent="0.25">
      <c r="B173" s="4"/>
      <c r="C173" s="4"/>
    </row>
    <row r="174" spans="2:3" x14ac:dyDescent="0.25">
      <c r="B174" s="4"/>
      <c r="C174" s="4"/>
    </row>
    <row r="175" spans="2:3" x14ac:dyDescent="0.25">
      <c r="B175" s="4"/>
      <c r="C175" s="4"/>
    </row>
    <row r="176" spans="2:3" x14ac:dyDescent="0.25">
      <c r="B176" s="4"/>
      <c r="C176" s="4"/>
    </row>
    <row r="177" spans="2:3" x14ac:dyDescent="0.25">
      <c r="B177" s="4"/>
      <c r="C177" s="4"/>
    </row>
    <row r="178" spans="2:3" x14ac:dyDescent="0.25">
      <c r="B178" s="4"/>
      <c r="C178" s="4"/>
    </row>
    <row r="179" spans="2:3" x14ac:dyDescent="0.25">
      <c r="B179" s="4"/>
      <c r="C179" s="4"/>
    </row>
    <row r="180" spans="2:3" x14ac:dyDescent="0.25">
      <c r="B180" s="4"/>
      <c r="C180" s="4"/>
    </row>
    <row r="181" spans="2:3" x14ac:dyDescent="0.25">
      <c r="B181" s="4"/>
      <c r="C181" s="4"/>
    </row>
    <row r="182" spans="2:3" x14ac:dyDescent="0.25">
      <c r="B182" s="4"/>
      <c r="C182" s="4"/>
    </row>
    <row r="183" spans="2:3" x14ac:dyDescent="0.25">
      <c r="B183" s="4"/>
      <c r="C183" s="4"/>
    </row>
    <row r="184" spans="2:3" x14ac:dyDescent="0.25">
      <c r="B184" s="4"/>
      <c r="C184" s="4"/>
    </row>
    <row r="185" spans="2:3" x14ac:dyDescent="0.25">
      <c r="B185" s="4"/>
      <c r="C185" s="4"/>
    </row>
    <row r="186" spans="2:3" x14ac:dyDescent="0.25">
      <c r="B186" s="4"/>
      <c r="C186" s="4"/>
    </row>
    <row r="187" spans="2:3" x14ac:dyDescent="0.25">
      <c r="B187" s="4"/>
      <c r="C187" s="4"/>
    </row>
    <row r="188" spans="2:3" x14ac:dyDescent="0.25">
      <c r="B188" s="4"/>
      <c r="C188" s="4"/>
    </row>
    <row r="189" spans="2:3" x14ac:dyDescent="0.25">
      <c r="B189" s="4"/>
      <c r="C189" s="4"/>
    </row>
    <row r="190" spans="2:3" x14ac:dyDescent="0.25">
      <c r="B190" s="4"/>
      <c r="C190" s="4"/>
    </row>
    <row r="191" spans="2:3" x14ac:dyDescent="0.25">
      <c r="B191" s="4"/>
      <c r="C191" s="4"/>
    </row>
    <row r="192" spans="2:3" x14ac:dyDescent="0.25">
      <c r="B192" s="4"/>
      <c r="C192" s="4"/>
    </row>
    <row r="193" spans="2:3" x14ac:dyDescent="0.25">
      <c r="B193" s="4"/>
      <c r="C193" s="4"/>
    </row>
    <row r="194" spans="2:3" x14ac:dyDescent="0.25">
      <c r="B194" s="4"/>
      <c r="C194" s="4"/>
    </row>
    <row r="195" spans="2:3" x14ac:dyDescent="0.25">
      <c r="B195" s="4"/>
      <c r="C195" s="4"/>
    </row>
    <row r="196" spans="2:3" x14ac:dyDescent="0.25">
      <c r="B196" s="4"/>
      <c r="C196" s="4"/>
    </row>
    <row r="197" spans="2:3" x14ac:dyDescent="0.25">
      <c r="B197" s="4"/>
      <c r="C197" s="4"/>
    </row>
    <row r="198" spans="2:3" x14ac:dyDescent="0.25">
      <c r="B198" s="4"/>
      <c r="C198" s="4"/>
    </row>
    <row r="199" spans="2:3" x14ac:dyDescent="0.25">
      <c r="B199" s="4"/>
      <c r="C199" s="4"/>
    </row>
    <row r="200" spans="2:3" x14ac:dyDescent="0.25">
      <c r="B200" s="4"/>
      <c r="C200" s="4"/>
    </row>
    <row r="201" spans="2:3" x14ac:dyDescent="0.25">
      <c r="B201" s="4"/>
      <c r="C201" s="4"/>
    </row>
    <row r="202" spans="2:3" x14ac:dyDescent="0.25">
      <c r="B202" s="4"/>
      <c r="C202" s="4"/>
    </row>
    <row r="203" spans="2:3" x14ac:dyDescent="0.25">
      <c r="B203" s="4"/>
      <c r="C203" s="4"/>
    </row>
    <row r="204" spans="2:3" x14ac:dyDescent="0.25">
      <c r="B204" s="4"/>
      <c r="C204" s="4"/>
    </row>
    <row r="205" spans="2:3" x14ac:dyDescent="0.25">
      <c r="B205" s="4"/>
      <c r="C205" s="4"/>
    </row>
    <row r="206" spans="2:3" x14ac:dyDescent="0.25">
      <c r="B206" s="4"/>
      <c r="C206" s="4"/>
    </row>
    <row r="207" spans="2:3" x14ac:dyDescent="0.25">
      <c r="B207" s="4"/>
      <c r="C207" s="4"/>
    </row>
    <row r="208" spans="2:3" x14ac:dyDescent="0.25">
      <c r="B208" s="4"/>
      <c r="C208" s="4"/>
    </row>
    <row r="209" spans="2:3" x14ac:dyDescent="0.25">
      <c r="B209" s="4"/>
      <c r="C209" s="4"/>
    </row>
    <row r="210" spans="2:3" x14ac:dyDescent="0.25">
      <c r="B210" s="4"/>
      <c r="C210" s="4"/>
    </row>
    <row r="211" spans="2:3" x14ac:dyDescent="0.25">
      <c r="B211" s="4"/>
      <c r="C211" s="4"/>
    </row>
    <row r="212" spans="2:3" x14ac:dyDescent="0.25">
      <c r="B212" s="4"/>
      <c r="C212" s="4"/>
    </row>
    <row r="213" spans="2:3" x14ac:dyDescent="0.25">
      <c r="B213" s="4"/>
      <c r="C213" s="4"/>
    </row>
    <row r="214" spans="2:3" x14ac:dyDescent="0.25">
      <c r="B214" s="4"/>
      <c r="C214" s="4"/>
    </row>
    <row r="215" spans="2:3" x14ac:dyDescent="0.25">
      <c r="B215" s="4"/>
      <c r="C215" s="4"/>
    </row>
    <row r="216" spans="2:3" x14ac:dyDescent="0.25">
      <c r="B216" s="4"/>
      <c r="C216" s="4"/>
    </row>
    <row r="217" spans="2:3" x14ac:dyDescent="0.25">
      <c r="B217" s="4"/>
      <c r="C217" s="4"/>
    </row>
    <row r="218" spans="2:3" x14ac:dyDescent="0.25">
      <c r="B218" s="4"/>
      <c r="C218" s="4"/>
    </row>
    <row r="219" spans="2:3" x14ac:dyDescent="0.25">
      <c r="B219" s="4"/>
      <c r="C219" s="4"/>
    </row>
    <row r="220" spans="2:3" x14ac:dyDescent="0.25">
      <c r="B220" s="4"/>
      <c r="C220" s="4"/>
    </row>
    <row r="221" spans="2:3" x14ac:dyDescent="0.25">
      <c r="B221" s="4"/>
      <c r="C221" s="4"/>
    </row>
    <row r="222" spans="2:3" x14ac:dyDescent="0.25">
      <c r="B222" s="4"/>
      <c r="C222" s="4"/>
    </row>
    <row r="223" spans="2:3" x14ac:dyDescent="0.25">
      <c r="B223" s="4"/>
      <c r="C223" s="4"/>
    </row>
    <row r="224" spans="2:3" x14ac:dyDescent="0.25">
      <c r="B224" s="4"/>
      <c r="C224" s="4"/>
    </row>
    <row r="225" spans="2:3" x14ac:dyDescent="0.25">
      <c r="B225" s="4"/>
      <c r="C225" s="4"/>
    </row>
    <row r="226" spans="2:3" x14ac:dyDescent="0.25">
      <c r="B226" s="4"/>
      <c r="C226" s="4"/>
    </row>
    <row r="227" spans="2:3" x14ac:dyDescent="0.25">
      <c r="B227" s="4"/>
      <c r="C227" s="4"/>
    </row>
    <row r="228" spans="2:3" x14ac:dyDescent="0.25">
      <c r="B228" s="4"/>
      <c r="C228" s="4"/>
    </row>
    <row r="229" spans="2:3" x14ac:dyDescent="0.25">
      <c r="B229" s="4"/>
      <c r="C229" s="4"/>
    </row>
    <row r="230" spans="2:3" x14ac:dyDescent="0.25">
      <c r="B230" s="4"/>
      <c r="C230" s="4"/>
    </row>
    <row r="231" spans="2:3" x14ac:dyDescent="0.25">
      <c r="B231" s="4"/>
      <c r="C231" s="4"/>
    </row>
    <row r="232" spans="2:3" x14ac:dyDescent="0.25">
      <c r="B232" s="4"/>
      <c r="C232" s="4"/>
    </row>
    <row r="233" spans="2:3" x14ac:dyDescent="0.25">
      <c r="B233" s="4"/>
      <c r="C233" s="4"/>
    </row>
    <row r="234" spans="2:3" x14ac:dyDescent="0.25">
      <c r="B234" s="4"/>
      <c r="C234" s="4"/>
    </row>
    <row r="235" spans="2:3" x14ac:dyDescent="0.25">
      <c r="B235" s="4"/>
      <c r="C235" s="4"/>
    </row>
    <row r="236" spans="2:3" x14ac:dyDescent="0.25">
      <c r="B236" s="4"/>
      <c r="C236" s="4"/>
    </row>
    <row r="237" spans="2:3" x14ac:dyDescent="0.25">
      <c r="B237" s="4"/>
      <c r="C237" s="4"/>
    </row>
    <row r="238" spans="2:3" x14ac:dyDescent="0.25">
      <c r="B238" s="4"/>
      <c r="C238" s="4"/>
    </row>
    <row r="239" spans="2:3" x14ac:dyDescent="0.25">
      <c r="B239" s="4"/>
      <c r="C239" s="4"/>
    </row>
    <row r="240" spans="2:3" x14ac:dyDescent="0.25">
      <c r="B240" s="4"/>
      <c r="C240" s="4"/>
    </row>
    <row r="241" spans="2:3" x14ac:dyDescent="0.25">
      <c r="B241" s="4"/>
      <c r="C241" s="4"/>
    </row>
    <row r="242" spans="2:3" x14ac:dyDescent="0.25">
      <c r="B242" s="4"/>
      <c r="C242" s="4"/>
    </row>
    <row r="243" spans="2:3" x14ac:dyDescent="0.25">
      <c r="B243" s="4"/>
      <c r="C243" s="4"/>
    </row>
    <row r="244" spans="2:3" x14ac:dyDescent="0.25">
      <c r="B244" s="4"/>
      <c r="C244" s="4"/>
    </row>
    <row r="245" spans="2:3" x14ac:dyDescent="0.25">
      <c r="B245" s="4"/>
      <c r="C245" s="4"/>
    </row>
    <row r="246" spans="2:3" x14ac:dyDescent="0.25">
      <c r="B246" s="4"/>
      <c r="C246" s="4"/>
    </row>
    <row r="247" spans="2:3" x14ac:dyDescent="0.25">
      <c r="B247" s="4"/>
      <c r="C247" s="4"/>
    </row>
    <row r="248" spans="2:3" x14ac:dyDescent="0.25">
      <c r="B248" s="4"/>
      <c r="C248" s="4"/>
    </row>
    <row r="249" spans="2:3" x14ac:dyDescent="0.25">
      <c r="B249" s="4"/>
      <c r="C249" s="4"/>
    </row>
    <row r="250" spans="2:3" x14ac:dyDescent="0.25">
      <c r="B250" s="4"/>
      <c r="C250" s="4"/>
    </row>
    <row r="251" spans="2:3" x14ac:dyDescent="0.25">
      <c r="B251" s="4"/>
      <c r="C251" s="4"/>
    </row>
    <row r="252" spans="2:3" x14ac:dyDescent="0.25">
      <c r="B252" s="4"/>
      <c r="C252" s="4"/>
    </row>
    <row r="253" spans="2:3" x14ac:dyDescent="0.25">
      <c r="B253" s="4"/>
      <c r="C253" s="4"/>
    </row>
    <row r="254" spans="2:3" x14ac:dyDescent="0.25">
      <c r="B254" s="4"/>
      <c r="C254" s="4"/>
    </row>
    <row r="255" spans="2:3" x14ac:dyDescent="0.25">
      <c r="B255" s="4"/>
      <c r="C255" s="4"/>
    </row>
    <row r="256" spans="2:3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</sheetData>
  <mergeCells count="7">
    <mergeCell ref="A16:B16"/>
    <mergeCell ref="C13:D13"/>
    <mergeCell ref="A1:D1"/>
    <mergeCell ref="A7:D7"/>
    <mergeCell ref="A8:D8"/>
    <mergeCell ref="A9:D9"/>
    <mergeCell ref="A10:D10"/>
  </mergeCells>
  <pageMargins left="0.86614173228346458" right="0.55118110236220474" top="0.62992125984251968" bottom="0.51181102362204722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C1721"/>
  <sheetViews>
    <sheetView showGridLines="0" topLeftCell="A1060" workbookViewId="0">
      <selection activeCell="U1035" sqref="U1035"/>
    </sheetView>
  </sheetViews>
  <sheetFormatPr defaultColWidth="9.140625" defaultRowHeight="12.75" x14ac:dyDescent="0.2"/>
  <cols>
    <col min="1" max="1" width="1.7109375" style="190" customWidth="1"/>
    <col min="2" max="11" width="0" style="190" hidden="1" customWidth="1"/>
    <col min="12" max="12" width="49.5703125" style="190" customWidth="1"/>
    <col min="13" max="14" width="5.7109375" style="190" customWidth="1"/>
    <col min="15" max="15" width="12.5703125" style="190" customWidth="1"/>
    <col min="16" max="16" width="5.7109375" style="190" customWidth="1"/>
    <col min="17" max="20" width="0" style="190" hidden="1" customWidth="1"/>
    <col min="21" max="21" width="9.140625" style="190" customWidth="1"/>
    <col min="22" max="29" width="0" style="190" hidden="1" customWidth="1"/>
    <col min="30" max="256" width="9.140625" style="190" customWidth="1"/>
    <col min="257" max="16384" width="9.140625" style="190"/>
  </cols>
  <sheetData>
    <row r="1" spans="1:29" ht="12.75" customHeight="1" x14ac:dyDescent="0.2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191"/>
      <c r="M1" s="191"/>
      <c r="N1" s="193"/>
      <c r="O1" s="193"/>
      <c r="P1" s="191"/>
      <c r="Q1" s="191"/>
      <c r="R1" s="222"/>
      <c r="S1" s="221"/>
      <c r="T1" s="219"/>
      <c r="U1" s="272" t="s">
        <v>793</v>
      </c>
      <c r="V1" s="191"/>
      <c r="W1" s="191"/>
      <c r="X1" s="191"/>
      <c r="Y1" s="191"/>
      <c r="Z1" s="191"/>
      <c r="AA1" s="191"/>
      <c r="AB1" s="191"/>
      <c r="AC1" s="191"/>
    </row>
    <row r="2" spans="1:29" ht="12.7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227"/>
      <c r="O2" s="227"/>
      <c r="P2" s="227"/>
      <c r="Q2" s="227"/>
      <c r="R2" s="227"/>
      <c r="S2" s="228"/>
      <c r="T2" s="193"/>
      <c r="U2" s="273" t="s">
        <v>167</v>
      </c>
      <c r="V2" s="191"/>
      <c r="W2" s="191"/>
      <c r="X2" s="191"/>
      <c r="Y2" s="191"/>
      <c r="Z2" s="191"/>
      <c r="AA2" s="191"/>
      <c r="AB2" s="191"/>
      <c r="AC2" s="191"/>
    </row>
    <row r="3" spans="1:29" ht="12.7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219"/>
      <c r="M3" s="219"/>
      <c r="N3" s="227"/>
      <c r="O3" s="227"/>
      <c r="P3" s="227"/>
      <c r="Q3" s="227"/>
      <c r="R3" s="227"/>
      <c r="S3" s="226"/>
      <c r="T3" s="191"/>
      <c r="U3" s="274" t="s">
        <v>143</v>
      </c>
      <c r="V3" s="191"/>
      <c r="W3" s="191"/>
      <c r="X3" s="191"/>
      <c r="Y3" s="191"/>
      <c r="Z3" s="191"/>
      <c r="AA3" s="191"/>
      <c r="AB3" s="191"/>
      <c r="AC3" s="191"/>
    </row>
    <row r="4" spans="1:29" ht="12.75" customHeight="1" x14ac:dyDescent="0.2">
      <c r="A4" s="225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19"/>
      <c r="M4" s="219"/>
      <c r="N4" s="219"/>
      <c r="O4" s="219"/>
      <c r="P4" s="219"/>
      <c r="Q4" s="219"/>
      <c r="R4" s="219"/>
      <c r="S4" s="226"/>
      <c r="T4" s="220"/>
      <c r="U4" s="274" t="s">
        <v>77</v>
      </c>
      <c r="V4" s="191"/>
      <c r="W4" s="191"/>
      <c r="X4" s="191"/>
      <c r="Y4" s="191"/>
      <c r="Z4" s="191"/>
      <c r="AA4" s="191"/>
      <c r="AB4" s="191"/>
      <c r="AC4" s="191"/>
    </row>
    <row r="5" spans="1:29" ht="12.75" customHeight="1" x14ac:dyDescent="0.2">
      <c r="A5" s="225"/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19"/>
      <c r="M5" s="219"/>
      <c r="N5" s="219"/>
      <c r="O5" s="219"/>
      <c r="P5" s="219"/>
      <c r="Q5" s="219"/>
      <c r="R5" s="219"/>
      <c r="S5" s="222"/>
      <c r="T5" s="223"/>
      <c r="U5" s="275" t="s">
        <v>44</v>
      </c>
      <c r="V5" s="191"/>
      <c r="W5" s="191"/>
      <c r="X5" s="191"/>
      <c r="Y5" s="191"/>
      <c r="Z5" s="191"/>
      <c r="AA5" s="191"/>
      <c r="AB5" s="191"/>
      <c r="AC5" s="191"/>
    </row>
    <row r="6" spans="1:29" ht="12.75" customHeight="1" x14ac:dyDescent="0.2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193"/>
      <c r="M6" s="193"/>
      <c r="N6" s="193"/>
      <c r="O6" s="193"/>
      <c r="P6" s="193"/>
      <c r="Q6" s="193"/>
      <c r="R6" s="193"/>
      <c r="S6" s="221"/>
      <c r="T6" s="219"/>
      <c r="U6" s="272" t="s">
        <v>700</v>
      </c>
      <c r="V6" s="191"/>
      <c r="W6" s="191"/>
      <c r="X6" s="191"/>
      <c r="Y6" s="191"/>
      <c r="Z6" s="191"/>
      <c r="AA6" s="191"/>
      <c r="AB6" s="191"/>
      <c r="AC6" s="191"/>
    </row>
    <row r="7" spans="1:29" ht="12.75" customHeight="1" x14ac:dyDescent="0.2">
      <c r="A7" s="220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191"/>
      <c r="M7" s="191"/>
      <c r="N7" s="191"/>
      <c r="O7" s="191"/>
      <c r="P7" s="191"/>
      <c r="Q7" s="191"/>
      <c r="R7" s="191"/>
      <c r="S7" s="191"/>
      <c r="T7" s="219"/>
      <c r="U7" s="219"/>
      <c r="V7" s="191"/>
      <c r="W7" s="191"/>
      <c r="X7" s="191"/>
      <c r="Y7" s="191"/>
      <c r="Z7" s="191"/>
      <c r="AA7" s="191"/>
      <c r="AB7" s="191"/>
      <c r="AC7" s="191"/>
    </row>
    <row r="8" spans="1:29" ht="79.5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310" t="s">
        <v>783</v>
      </c>
      <c r="M8" s="310"/>
      <c r="N8" s="310"/>
      <c r="O8" s="310"/>
      <c r="P8" s="310"/>
      <c r="Q8" s="310"/>
      <c r="R8" s="310"/>
      <c r="S8" s="310"/>
      <c r="T8" s="310"/>
      <c r="U8" s="310"/>
      <c r="V8" s="191"/>
      <c r="W8" s="191"/>
      <c r="X8" s="191"/>
      <c r="Y8" s="191"/>
      <c r="Z8" s="191"/>
      <c r="AA8" s="191"/>
      <c r="AB8" s="191"/>
      <c r="AC8" s="191"/>
    </row>
    <row r="9" spans="1:29" ht="12.75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8"/>
      <c r="N9" s="218"/>
      <c r="O9" s="218"/>
      <c r="P9" s="218"/>
      <c r="Q9" s="218"/>
      <c r="R9" s="215"/>
      <c r="S9" s="217"/>
      <c r="T9" s="215"/>
      <c r="U9" s="216" t="s">
        <v>36</v>
      </c>
      <c r="V9" s="215"/>
      <c r="W9" s="215"/>
      <c r="X9" s="213"/>
      <c r="Y9" s="214" t="s">
        <v>668</v>
      </c>
      <c r="Z9" s="214"/>
      <c r="AA9" s="193"/>
      <c r="AB9" s="213"/>
      <c r="AC9" s="191"/>
    </row>
    <row r="10" spans="1:29" ht="66" customHeight="1" x14ac:dyDescent="0.2">
      <c r="A10" s="198"/>
      <c r="B10" s="211" t="s">
        <v>667</v>
      </c>
      <c r="C10" s="211" t="s">
        <v>666</v>
      </c>
      <c r="D10" s="211"/>
      <c r="E10" s="211"/>
      <c r="F10" s="211"/>
      <c r="G10" s="211" t="s">
        <v>660</v>
      </c>
      <c r="H10" s="211"/>
      <c r="I10" s="211"/>
      <c r="J10" s="211" t="s">
        <v>665</v>
      </c>
      <c r="K10" s="211" t="s">
        <v>664</v>
      </c>
      <c r="L10" s="212" t="s">
        <v>4</v>
      </c>
      <c r="M10" s="212" t="s">
        <v>663</v>
      </c>
      <c r="N10" s="212" t="s">
        <v>662</v>
      </c>
      <c r="O10" s="212" t="s">
        <v>661</v>
      </c>
      <c r="P10" s="212" t="s">
        <v>660</v>
      </c>
      <c r="Q10" s="212" t="s">
        <v>659</v>
      </c>
      <c r="R10" s="212"/>
      <c r="S10" s="212" t="s">
        <v>5</v>
      </c>
      <c r="T10" s="212" t="s">
        <v>699</v>
      </c>
      <c r="U10" s="212" t="s">
        <v>5</v>
      </c>
      <c r="V10" s="211" t="s">
        <v>658</v>
      </c>
      <c r="W10" s="211" t="s">
        <v>657</v>
      </c>
      <c r="X10" s="211"/>
      <c r="Y10" s="211" t="s">
        <v>656</v>
      </c>
      <c r="Z10" s="211" t="s">
        <v>655</v>
      </c>
      <c r="AA10" s="211" t="s">
        <v>654</v>
      </c>
      <c r="AB10" s="211" t="s">
        <v>653</v>
      </c>
      <c r="AC10" s="198"/>
    </row>
    <row r="11" spans="1:29" ht="12.75" customHeight="1" x14ac:dyDescent="0.2">
      <c r="A11" s="19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10">
        <v>1</v>
      </c>
      <c r="M11" s="210">
        <v>2</v>
      </c>
      <c r="N11" s="210">
        <v>3</v>
      </c>
      <c r="O11" s="210">
        <v>4</v>
      </c>
      <c r="P11" s="210">
        <v>5</v>
      </c>
      <c r="Q11" s="210">
        <v>7</v>
      </c>
      <c r="R11" s="210"/>
      <c r="S11" s="210">
        <v>6</v>
      </c>
      <c r="T11" s="210">
        <v>7</v>
      </c>
      <c r="U11" s="210">
        <v>6</v>
      </c>
      <c r="V11" s="209">
        <v>9</v>
      </c>
      <c r="W11" s="209">
        <v>10</v>
      </c>
      <c r="X11" s="209"/>
      <c r="Y11" s="209">
        <v>9</v>
      </c>
      <c r="Z11" s="209">
        <v>10</v>
      </c>
      <c r="AA11" s="209">
        <v>11</v>
      </c>
      <c r="AB11" s="209">
        <v>12</v>
      </c>
      <c r="AC11" s="198"/>
    </row>
    <row r="12" spans="1:29" s="197" customFormat="1" ht="12" customHeight="1" x14ac:dyDescent="0.2">
      <c r="A12" s="198"/>
      <c r="B12" s="208"/>
      <c r="C12" s="208"/>
      <c r="D12" s="207"/>
      <c r="E12" s="207"/>
      <c r="F12" s="207"/>
      <c r="G12" s="206"/>
      <c r="H12" s="206"/>
      <c r="I12" s="206"/>
      <c r="J12" s="206"/>
      <c r="K12" s="206"/>
      <c r="L12" s="206" t="s">
        <v>652</v>
      </c>
      <c r="M12" s="203"/>
      <c r="N12" s="203"/>
      <c r="O12" s="205"/>
      <c r="P12" s="204"/>
      <c r="Q12" s="203"/>
      <c r="R12" s="202"/>
      <c r="S12" s="199">
        <v>0</v>
      </c>
      <c r="T12" s="199">
        <v>0</v>
      </c>
      <c r="U12" s="201">
        <v>1444494.7</v>
      </c>
      <c r="V12" s="199"/>
      <c r="W12" s="199"/>
      <c r="X12" s="200"/>
      <c r="Y12" s="199"/>
      <c r="Z12" s="199"/>
      <c r="AA12" s="199"/>
      <c r="AB12" s="199"/>
      <c r="AC12" s="198"/>
    </row>
    <row r="13" spans="1:29" ht="12.75" customHeight="1" x14ac:dyDescent="0.2">
      <c r="A13" s="191"/>
      <c r="B13" s="307" t="s">
        <v>651</v>
      </c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196">
        <v>1</v>
      </c>
      <c r="N13" s="196">
        <v>0</v>
      </c>
      <c r="O13" s="195">
        <v>0</v>
      </c>
      <c r="P13" s="194">
        <v>0</v>
      </c>
      <c r="Q13" s="308"/>
      <c r="R13" s="308"/>
      <c r="S13" s="308"/>
      <c r="T13" s="308"/>
      <c r="U13" s="193">
        <v>50933.23</v>
      </c>
      <c r="V13" s="309"/>
      <c r="W13" s="309"/>
      <c r="X13" s="309"/>
      <c r="Y13" s="309"/>
      <c r="Z13" s="309"/>
      <c r="AA13" s="309"/>
      <c r="AB13" s="309"/>
      <c r="AC13" s="191"/>
    </row>
    <row r="14" spans="1:29" ht="21.75" customHeight="1" x14ac:dyDescent="0.2">
      <c r="A14" s="191"/>
      <c r="B14" s="307" t="s">
        <v>650</v>
      </c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196">
        <v>1</v>
      </c>
      <c r="N14" s="196">
        <v>2</v>
      </c>
      <c r="O14" s="195">
        <v>0</v>
      </c>
      <c r="P14" s="194">
        <v>0</v>
      </c>
      <c r="Q14" s="308"/>
      <c r="R14" s="308"/>
      <c r="S14" s="308"/>
      <c r="T14" s="308"/>
      <c r="U14" s="193">
        <v>1168.3</v>
      </c>
      <c r="V14" s="309"/>
      <c r="W14" s="309"/>
      <c r="X14" s="309"/>
      <c r="Y14" s="309"/>
      <c r="Z14" s="309"/>
      <c r="AA14" s="309"/>
      <c r="AB14" s="309"/>
      <c r="AC14" s="191"/>
    </row>
    <row r="15" spans="1:29" ht="21.75" customHeight="1" x14ac:dyDescent="0.2">
      <c r="A15" s="191"/>
      <c r="B15" s="307" t="s">
        <v>604</v>
      </c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196">
        <v>1</v>
      </c>
      <c r="N15" s="196">
        <v>2</v>
      </c>
      <c r="O15" s="195" t="s">
        <v>603</v>
      </c>
      <c r="P15" s="194">
        <v>0</v>
      </c>
      <c r="Q15" s="308"/>
      <c r="R15" s="308"/>
      <c r="S15" s="308"/>
      <c r="T15" s="308"/>
      <c r="U15" s="193">
        <v>1168.3</v>
      </c>
      <c r="V15" s="309"/>
      <c r="W15" s="309"/>
      <c r="X15" s="309"/>
      <c r="Y15" s="309"/>
      <c r="Z15" s="309"/>
      <c r="AA15" s="309"/>
      <c r="AB15" s="309"/>
      <c r="AC15" s="191"/>
    </row>
    <row r="16" spans="1:29" ht="21.75" customHeight="1" x14ac:dyDescent="0.2">
      <c r="A16" s="191"/>
      <c r="B16" s="307" t="s">
        <v>602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196">
        <v>1</v>
      </c>
      <c r="N16" s="196">
        <v>2</v>
      </c>
      <c r="O16" s="195" t="s">
        <v>649</v>
      </c>
      <c r="P16" s="194">
        <v>0</v>
      </c>
      <c r="Q16" s="308"/>
      <c r="R16" s="308"/>
      <c r="S16" s="308"/>
      <c r="T16" s="308"/>
      <c r="U16" s="193">
        <v>1168.3</v>
      </c>
      <c r="V16" s="309"/>
      <c r="W16" s="309"/>
      <c r="X16" s="309"/>
      <c r="Y16" s="309"/>
      <c r="Z16" s="309"/>
      <c r="AA16" s="309"/>
      <c r="AB16" s="309"/>
      <c r="AC16" s="191"/>
    </row>
    <row r="17" spans="1:29" ht="21.75" customHeight="1" x14ac:dyDescent="0.2">
      <c r="A17" s="191"/>
      <c r="B17" s="307" t="s">
        <v>397</v>
      </c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196">
        <v>1</v>
      </c>
      <c r="N17" s="196">
        <v>2</v>
      </c>
      <c r="O17" s="195" t="s">
        <v>648</v>
      </c>
      <c r="P17" s="194">
        <v>0</v>
      </c>
      <c r="Q17" s="308"/>
      <c r="R17" s="308"/>
      <c r="S17" s="308"/>
      <c r="T17" s="308"/>
      <c r="U17" s="193">
        <v>1168.3</v>
      </c>
      <c r="V17" s="309"/>
      <c r="W17" s="309"/>
      <c r="X17" s="309"/>
      <c r="Y17" s="309"/>
      <c r="Z17" s="309"/>
      <c r="AA17" s="309"/>
      <c r="AB17" s="309"/>
      <c r="AC17" s="191"/>
    </row>
    <row r="18" spans="1:29" ht="42.75" customHeight="1" x14ac:dyDescent="0.2">
      <c r="A18" s="191"/>
      <c r="B18" s="307" t="s">
        <v>263</v>
      </c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196">
        <v>1</v>
      </c>
      <c r="N18" s="196">
        <v>2</v>
      </c>
      <c r="O18" s="195" t="s">
        <v>648</v>
      </c>
      <c r="P18" s="194" t="s">
        <v>262</v>
      </c>
      <c r="Q18" s="308"/>
      <c r="R18" s="308"/>
      <c r="S18" s="308"/>
      <c r="T18" s="308"/>
      <c r="U18" s="193">
        <v>1168.3</v>
      </c>
      <c r="V18" s="309"/>
      <c r="W18" s="309"/>
      <c r="X18" s="309"/>
      <c r="Y18" s="309"/>
      <c r="Z18" s="309"/>
      <c r="AA18" s="309"/>
      <c r="AB18" s="309"/>
      <c r="AC18" s="191"/>
    </row>
    <row r="19" spans="1:29" ht="21.75" customHeight="1" x14ac:dyDescent="0.2">
      <c r="A19" s="191"/>
      <c r="B19" s="307" t="s">
        <v>261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196">
        <v>1</v>
      </c>
      <c r="N19" s="196">
        <v>2</v>
      </c>
      <c r="O19" s="195" t="s">
        <v>648</v>
      </c>
      <c r="P19" s="194" t="s">
        <v>260</v>
      </c>
      <c r="Q19" s="308"/>
      <c r="R19" s="308"/>
      <c r="S19" s="308"/>
      <c r="T19" s="308"/>
      <c r="U19" s="193">
        <v>1168.3</v>
      </c>
      <c r="V19" s="309"/>
      <c r="W19" s="309"/>
      <c r="X19" s="309"/>
      <c r="Y19" s="309"/>
      <c r="Z19" s="309"/>
      <c r="AA19" s="309"/>
      <c r="AB19" s="309"/>
      <c r="AC19" s="191"/>
    </row>
    <row r="20" spans="1:29" ht="32.25" customHeight="1" x14ac:dyDescent="0.2">
      <c r="A20" s="191"/>
      <c r="B20" s="307" t="s">
        <v>259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196">
        <v>1</v>
      </c>
      <c r="N20" s="196">
        <v>2</v>
      </c>
      <c r="O20" s="195" t="s">
        <v>648</v>
      </c>
      <c r="P20" s="194" t="s">
        <v>258</v>
      </c>
      <c r="Q20" s="308"/>
      <c r="R20" s="308"/>
      <c r="S20" s="308"/>
      <c r="T20" s="308"/>
      <c r="U20" s="193">
        <v>897.3</v>
      </c>
      <c r="V20" s="309"/>
      <c r="W20" s="309"/>
      <c r="X20" s="309"/>
      <c r="Y20" s="309"/>
      <c r="Z20" s="309"/>
      <c r="AA20" s="309"/>
      <c r="AB20" s="309"/>
      <c r="AC20" s="191"/>
    </row>
    <row r="21" spans="1:29" ht="32.25" customHeight="1" x14ac:dyDescent="0.2">
      <c r="A21" s="191"/>
      <c r="B21" s="307" t="s">
        <v>257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196">
        <v>1</v>
      </c>
      <c r="N21" s="196">
        <v>2</v>
      </c>
      <c r="O21" s="195" t="s">
        <v>648</v>
      </c>
      <c r="P21" s="194" t="s">
        <v>255</v>
      </c>
      <c r="Q21" s="308"/>
      <c r="R21" s="308"/>
      <c r="S21" s="308"/>
      <c r="T21" s="308"/>
      <c r="U21" s="193">
        <v>271</v>
      </c>
      <c r="V21" s="309"/>
      <c r="W21" s="309"/>
      <c r="X21" s="309"/>
      <c r="Y21" s="309"/>
      <c r="Z21" s="309"/>
      <c r="AA21" s="309"/>
      <c r="AB21" s="309"/>
      <c r="AC21" s="191"/>
    </row>
    <row r="22" spans="1:29" ht="32.25" customHeight="1" x14ac:dyDescent="0.2">
      <c r="A22" s="191"/>
      <c r="B22" s="307" t="s">
        <v>647</v>
      </c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196">
        <v>1</v>
      </c>
      <c r="N22" s="196">
        <v>3</v>
      </c>
      <c r="O22" s="195">
        <v>0</v>
      </c>
      <c r="P22" s="194">
        <v>0</v>
      </c>
      <c r="Q22" s="308"/>
      <c r="R22" s="308"/>
      <c r="S22" s="308"/>
      <c r="T22" s="308"/>
      <c r="U22" s="193">
        <v>3929.07</v>
      </c>
      <c r="V22" s="309"/>
      <c r="W22" s="309"/>
      <c r="X22" s="309"/>
      <c r="Y22" s="309"/>
      <c r="Z22" s="309"/>
      <c r="AA22" s="309"/>
      <c r="AB22" s="309"/>
      <c r="AC22" s="191"/>
    </row>
    <row r="23" spans="1:29" ht="21.75" customHeight="1" x14ac:dyDescent="0.2">
      <c r="A23" s="191"/>
      <c r="B23" s="307" t="s">
        <v>604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196">
        <v>1</v>
      </c>
      <c r="N23" s="196">
        <v>3</v>
      </c>
      <c r="O23" s="195" t="s">
        <v>603</v>
      </c>
      <c r="P23" s="194">
        <v>0</v>
      </c>
      <c r="Q23" s="308"/>
      <c r="R23" s="308"/>
      <c r="S23" s="308"/>
      <c r="T23" s="308"/>
      <c r="U23" s="193">
        <v>1330.47</v>
      </c>
      <c r="V23" s="309"/>
      <c r="W23" s="309"/>
      <c r="X23" s="309"/>
      <c r="Y23" s="309"/>
      <c r="Z23" s="309"/>
      <c r="AA23" s="309"/>
      <c r="AB23" s="309"/>
      <c r="AC23" s="191"/>
    </row>
    <row r="24" spans="1:29" ht="21.75" customHeight="1" x14ac:dyDescent="0.2">
      <c r="A24" s="191"/>
      <c r="B24" s="307" t="s">
        <v>602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196">
        <v>1</v>
      </c>
      <c r="N24" s="196">
        <v>3</v>
      </c>
      <c r="O24" s="195" t="s">
        <v>601</v>
      </c>
      <c r="P24" s="194">
        <v>0</v>
      </c>
      <c r="Q24" s="308"/>
      <c r="R24" s="308"/>
      <c r="S24" s="308"/>
      <c r="T24" s="308"/>
      <c r="U24" s="193">
        <v>1330.47</v>
      </c>
      <c r="V24" s="309"/>
      <c r="W24" s="309"/>
      <c r="X24" s="309"/>
      <c r="Y24" s="309"/>
      <c r="Z24" s="309"/>
      <c r="AA24" s="309"/>
      <c r="AB24" s="309"/>
      <c r="AC24" s="191"/>
    </row>
    <row r="25" spans="1:29" ht="21.75" customHeight="1" x14ac:dyDescent="0.2">
      <c r="A25" s="191"/>
      <c r="B25" s="307" t="s">
        <v>280</v>
      </c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196">
        <v>1</v>
      </c>
      <c r="N25" s="196">
        <v>3</v>
      </c>
      <c r="O25" s="195" t="s">
        <v>646</v>
      </c>
      <c r="P25" s="194">
        <v>0</v>
      </c>
      <c r="Q25" s="308"/>
      <c r="R25" s="308"/>
      <c r="S25" s="308"/>
      <c r="T25" s="308"/>
      <c r="U25" s="193">
        <v>1330.47</v>
      </c>
      <c r="V25" s="309"/>
      <c r="W25" s="309"/>
      <c r="X25" s="309"/>
      <c r="Y25" s="309"/>
      <c r="Z25" s="309"/>
      <c r="AA25" s="309"/>
      <c r="AB25" s="309"/>
      <c r="AC25" s="191"/>
    </row>
    <row r="26" spans="1:29" ht="42.75" customHeight="1" x14ac:dyDescent="0.2">
      <c r="A26" s="191"/>
      <c r="B26" s="307" t="s">
        <v>263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196">
        <v>1</v>
      </c>
      <c r="N26" s="196">
        <v>3</v>
      </c>
      <c r="O26" s="195" t="s">
        <v>646</v>
      </c>
      <c r="P26" s="194" t="s">
        <v>262</v>
      </c>
      <c r="Q26" s="308"/>
      <c r="R26" s="308"/>
      <c r="S26" s="308"/>
      <c r="T26" s="308"/>
      <c r="U26" s="193">
        <v>107</v>
      </c>
      <c r="V26" s="309"/>
      <c r="W26" s="309"/>
      <c r="X26" s="309"/>
      <c r="Y26" s="309"/>
      <c r="Z26" s="309"/>
      <c r="AA26" s="309"/>
      <c r="AB26" s="309"/>
      <c r="AC26" s="191"/>
    </row>
    <row r="27" spans="1:29" ht="21.75" customHeight="1" x14ac:dyDescent="0.2">
      <c r="A27" s="191"/>
      <c r="B27" s="307" t="s">
        <v>261</v>
      </c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196">
        <v>1</v>
      </c>
      <c r="N27" s="196">
        <v>3</v>
      </c>
      <c r="O27" s="195" t="s">
        <v>646</v>
      </c>
      <c r="P27" s="194" t="s">
        <v>260</v>
      </c>
      <c r="Q27" s="308"/>
      <c r="R27" s="308"/>
      <c r="S27" s="308"/>
      <c r="T27" s="308"/>
      <c r="U27" s="193">
        <v>107</v>
      </c>
      <c r="V27" s="309"/>
      <c r="W27" s="309"/>
      <c r="X27" s="309"/>
      <c r="Y27" s="309"/>
      <c r="Z27" s="309"/>
      <c r="AA27" s="309"/>
      <c r="AB27" s="309"/>
      <c r="AC27" s="191"/>
    </row>
    <row r="28" spans="1:29" ht="21.75" customHeight="1" x14ac:dyDescent="0.2">
      <c r="A28" s="191"/>
      <c r="B28" s="307" t="s">
        <v>279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196">
        <v>1</v>
      </c>
      <c r="N28" s="196">
        <v>3</v>
      </c>
      <c r="O28" s="195" t="s">
        <v>646</v>
      </c>
      <c r="P28" s="194" t="s">
        <v>278</v>
      </c>
      <c r="Q28" s="308"/>
      <c r="R28" s="308"/>
      <c r="S28" s="308"/>
      <c r="T28" s="308"/>
      <c r="U28" s="193">
        <v>107</v>
      </c>
      <c r="V28" s="309"/>
      <c r="W28" s="309"/>
      <c r="X28" s="309"/>
      <c r="Y28" s="309"/>
      <c r="Z28" s="309"/>
      <c r="AA28" s="309"/>
      <c r="AB28" s="309"/>
      <c r="AC28" s="191"/>
    </row>
    <row r="29" spans="1:29" ht="21.75" customHeight="1" x14ac:dyDescent="0.2">
      <c r="A29" s="191"/>
      <c r="B29" s="307" t="s">
        <v>223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196">
        <v>1</v>
      </c>
      <c r="N29" s="196">
        <v>3</v>
      </c>
      <c r="O29" s="195" t="s">
        <v>646</v>
      </c>
      <c r="P29" s="194" t="s">
        <v>222</v>
      </c>
      <c r="Q29" s="308"/>
      <c r="R29" s="308"/>
      <c r="S29" s="308"/>
      <c r="T29" s="308"/>
      <c r="U29" s="193">
        <v>1205.3599999999999</v>
      </c>
      <c r="V29" s="309"/>
      <c r="W29" s="309"/>
      <c r="X29" s="309"/>
      <c r="Y29" s="309"/>
      <c r="Z29" s="309"/>
      <c r="AA29" s="309"/>
      <c r="AB29" s="309"/>
      <c r="AC29" s="191"/>
    </row>
    <row r="30" spans="1:29" ht="21.75" customHeight="1" x14ac:dyDescent="0.2">
      <c r="A30" s="191"/>
      <c r="B30" s="307" t="s">
        <v>221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196">
        <v>1</v>
      </c>
      <c r="N30" s="196">
        <v>3</v>
      </c>
      <c r="O30" s="195" t="s">
        <v>646</v>
      </c>
      <c r="P30" s="194" t="s">
        <v>220</v>
      </c>
      <c r="Q30" s="308"/>
      <c r="R30" s="308"/>
      <c r="S30" s="308"/>
      <c r="T30" s="308"/>
      <c r="U30" s="193">
        <v>1205.3599999999999</v>
      </c>
      <c r="V30" s="309"/>
      <c r="W30" s="309"/>
      <c r="X30" s="309"/>
      <c r="Y30" s="309"/>
      <c r="Z30" s="309"/>
      <c r="AA30" s="309"/>
      <c r="AB30" s="309"/>
      <c r="AC30" s="191"/>
    </row>
    <row r="31" spans="1:29" ht="21.75" customHeight="1" x14ac:dyDescent="0.2">
      <c r="A31" s="191"/>
      <c r="B31" s="307" t="s">
        <v>253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196">
        <v>1</v>
      </c>
      <c r="N31" s="196">
        <v>3</v>
      </c>
      <c r="O31" s="195" t="s">
        <v>646</v>
      </c>
      <c r="P31" s="194" t="s">
        <v>252</v>
      </c>
      <c r="Q31" s="308"/>
      <c r="R31" s="308"/>
      <c r="S31" s="308"/>
      <c r="T31" s="308"/>
      <c r="U31" s="193">
        <v>154.02000000000001</v>
      </c>
      <c r="V31" s="309"/>
      <c r="W31" s="309"/>
      <c r="X31" s="309"/>
      <c r="Y31" s="309"/>
      <c r="Z31" s="309"/>
      <c r="AA31" s="309"/>
      <c r="AB31" s="309"/>
      <c r="AC31" s="191"/>
    </row>
    <row r="32" spans="1:29" ht="12.75" customHeight="1" x14ac:dyDescent="0.2">
      <c r="A32" s="191"/>
      <c r="B32" s="307" t="s">
        <v>219</v>
      </c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196">
        <v>1</v>
      </c>
      <c r="N32" s="196">
        <v>3</v>
      </c>
      <c r="O32" s="195" t="s">
        <v>646</v>
      </c>
      <c r="P32" s="194" t="s">
        <v>218</v>
      </c>
      <c r="Q32" s="308"/>
      <c r="R32" s="308"/>
      <c r="S32" s="308"/>
      <c r="T32" s="308"/>
      <c r="U32" s="193">
        <v>1051.3399999999999</v>
      </c>
      <c r="V32" s="309"/>
      <c r="W32" s="309"/>
      <c r="X32" s="309"/>
      <c r="Y32" s="309"/>
      <c r="Z32" s="309"/>
      <c r="AA32" s="309"/>
      <c r="AB32" s="309"/>
      <c r="AC32" s="191"/>
    </row>
    <row r="33" spans="1:29" ht="12.75" customHeight="1" x14ac:dyDescent="0.2">
      <c r="A33" s="191"/>
      <c r="B33" s="307" t="s">
        <v>277</v>
      </c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196">
        <v>1</v>
      </c>
      <c r="N33" s="196">
        <v>3</v>
      </c>
      <c r="O33" s="195" t="s">
        <v>646</v>
      </c>
      <c r="P33" s="194" t="s">
        <v>276</v>
      </c>
      <c r="Q33" s="308"/>
      <c r="R33" s="308"/>
      <c r="S33" s="308"/>
      <c r="T33" s="308"/>
      <c r="U33" s="193">
        <v>18.11</v>
      </c>
      <c r="V33" s="309"/>
      <c r="W33" s="309"/>
      <c r="X33" s="309"/>
      <c r="Y33" s="309"/>
      <c r="Z33" s="309"/>
      <c r="AA33" s="309"/>
      <c r="AB33" s="309"/>
      <c r="AC33" s="191"/>
    </row>
    <row r="34" spans="1:29" ht="12.75" customHeight="1" x14ac:dyDescent="0.2">
      <c r="A34" s="191"/>
      <c r="B34" s="307" t="s">
        <v>275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196">
        <v>1</v>
      </c>
      <c r="N34" s="196">
        <v>3</v>
      </c>
      <c r="O34" s="195" t="s">
        <v>646</v>
      </c>
      <c r="P34" s="194" t="s">
        <v>274</v>
      </c>
      <c r="Q34" s="308"/>
      <c r="R34" s="308"/>
      <c r="S34" s="308"/>
      <c r="T34" s="308"/>
      <c r="U34" s="193">
        <v>18.11</v>
      </c>
      <c r="V34" s="309"/>
      <c r="W34" s="309"/>
      <c r="X34" s="309"/>
      <c r="Y34" s="309"/>
      <c r="Z34" s="309"/>
      <c r="AA34" s="309"/>
      <c r="AB34" s="309"/>
      <c r="AC34" s="191"/>
    </row>
    <row r="35" spans="1:29" ht="12.75" customHeight="1" x14ac:dyDescent="0.2">
      <c r="A35" s="191"/>
      <c r="B35" s="307" t="s">
        <v>415</v>
      </c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196">
        <v>1</v>
      </c>
      <c r="N35" s="196">
        <v>3</v>
      </c>
      <c r="O35" s="195" t="s">
        <v>646</v>
      </c>
      <c r="P35" s="194" t="s">
        <v>414</v>
      </c>
      <c r="Q35" s="308"/>
      <c r="R35" s="308"/>
      <c r="S35" s="308"/>
      <c r="T35" s="308"/>
      <c r="U35" s="193">
        <v>4.1100000000000003</v>
      </c>
      <c r="V35" s="309"/>
      <c r="W35" s="309"/>
      <c r="X35" s="309"/>
      <c r="Y35" s="309"/>
      <c r="Z35" s="309"/>
      <c r="AA35" s="309"/>
      <c r="AB35" s="309"/>
      <c r="AC35" s="191"/>
    </row>
    <row r="36" spans="1:29" ht="12.75" customHeight="1" x14ac:dyDescent="0.2">
      <c r="A36" s="191"/>
      <c r="B36" s="307" t="s">
        <v>273</v>
      </c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196">
        <v>1</v>
      </c>
      <c r="N36" s="196">
        <v>3</v>
      </c>
      <c r="O36" s="195" t="s">
        <v>646</v>
      </c>
      <c r="P36" s="194" t="s">
        <v>272</v>
      </c>
      <c r="Q36" s="308"/>
      <c r="R36" s="308"/>
      <c r="S36" s="308"/>
      <c r="T36" s="308"/>
      <c r="U36" s="193">
        <v>4</v>
      </c>
      <c r="V36" s="309"/>
      <c r="W36" s="309"/>
      <c r="X36" s="309"/>
      <c r="Y36" s="309"/>
      <c r="Z36" s="309"/>
      <c r="AA36" s="309"/>
      <c r="AB36" s="309"/>
      <c r="AC36" s="191"/>
    </row>
    <row r="37" spans="1:29" ht="12.75" customHeight="1" x14ac:dyDescent="0.2">
      <c r="A37" s="191"/>
      <c r="B37" s="307" t="s">
        <v>271</v>
      </c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196">
        <v>1</v>
      </c>
      <c r="N37" s="196">
        <v>3</v>
      </c>
      <c r="O37" s="195" t="s">
        <v>646</v>
      </c>
      <c r="P37" s="194" t="s">
        <v>269</v>
      </c>
      <c r="Q37" s="308"/>
      <c r="R37" s="308"/>
      <c r="S37" s="308"/>
      <c r="T37" s="308"/>
      <c r="U37" s="193">
        <v>10</v>
      </c>
      <c r="V37" s="309"/>
      <c r="W37" s="309"/>
      <c r="X37" s="309"/>
      <c r="Y37" s="309"/>
      <c r="Z37" s="309"/>
      <c r="AA37" s="309"/>
      <c r="AB37" s="309"/>
      <c r="AC37" s="191"/>
    </row>
    <row r="38" spans="1:29" ht="21.75" customHeight="1" x14ac:dyDescent="0.2">
      <c r="A38" s="191"/>
      <c r="B38" s="307" t="s">
        <v>604</v>
      </c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196">
        <v>1</v>
      </c>
      <c r="N38" s="196">
        <v>3</v>
      </c>
      <c r="O38" s="195" t="s">
        <v>603</v>
      </c>
      <c r="P38" s="194">
        <v>0</v>
      </c>
      <c r="Q38" s="308"/>
      <c r="R38" s="308"/>
      <c r="S38" s="308"/>
      <c r="T38" s="308"/>
      <c r="U38" s="193">
        <v>371.1</v>
      </c>
      <c r="V38" s="309"/>
      <c r="W38" s="309"/>
      <c r="X38" s="309"/>
      <c r="Y38" s="309"/>
      <c r="Z38" s="309"/>
      <c r="AA38" s="309"/>
      <c r="AB38" s="309"/>
      <c r="AC38" s="191"/>
    </row>
    <row r="39" spans="1:29" ht="21.75" customHeight="1" x14ac:dyDescent="0.2">
      <c r="A39" s="191"/>
      <c r="B39" s="307" t="s">
        <v>602</v>
      </c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196">
        <v>1</v>
      </c>
      <c r="N39" s="196">
        <v>3</v>
      </c>
      <c r="O39" s="195" t="s">
        <v>601</v>
      </c>
      <c r="P39" s="194">
        <v>0</v>
      </c>
      <c r="Q39" s="308"/>
      <c r="R39" s="308"/>
      <c r="S39" s="308"/>
      <c r="T39" s="308"/>
      <c r="U39" s="193">
        <v>371.1</v>
      </c>
      <c r="V39" s="309"/>
      <c r="W39" s="309"/>
      <c r="X39" s="309"/>
      <c r="Y39" s="309"/>
      <c r="Z39" s="309"/>
      <c r="AA39" s="309"/>
      <c r="AB39" s="309"/>
      <c r="AC39" s="191"/>
    </row>
    <row r="40" spans="1:29" ht="21.75" customHeight="1" x14ac:dyDescent="0.2">
      <c r="A40" s="191"/>
      <c r="B40" s="307" t="s">
        <v>359</v>
      </c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196">
        <v>1</v>
      </c>
      <c r="N40" s="196">
        <v>3</v>
      </c>
      <c r="O40" s="195" t="s">
        <v>600</v>
      </c>
      <c r="P40" s="194">
        <v>0</v>
      </c>
      <c r="Q40" s="308"/>
      <c r="R40" s="308"/>
      <c r="S40" s="308"/>
      <c r="T40" s="308"/>
      <c r="U40" s="193">
        <v>371.1</v>
      </c>
      <c r="V40" s="309"/>
      <c r="W40" s="309"/>
      <c r="X40" s="309"/>
      <c r="Y40" s="309"/>
      <c r="Z40" s="309"/>
      <c r="AA40" s="309"/>
      <c r="AB40" s="309"/>
      <c r="AC40" s="191"/>
    </row>
    <row r="41" spans="1:29" ht="42.75" customHeight="1" x14ac:dyDescent="0.2">
      <c r="A41" s="191"/>
      <c r="B41" s="307" t="s">
        <v>263</v>
      </c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196">
        <v>1</v>
      </c>
      <c r="N41" s="196">
        <v>3</v>
      </c>
      <c r="O41" s="195" t="s">
        <v>600</v>
      </c>
      <c r="P41" s="194" t="s">
        <v>262</v>
      </c>
      <c r="Q41" s="308"/>
      <c r="R41" s="308"/>
      <c r="S41" s="308"/>
      <c r="T41" s="308"/>
      <c r="U41" s="193">
        <v>371.1</v>
      </c>
      <c r="V41" s="309"/>
      <c r="W41" s="309"/>
      <c r="X41" s="309"/>
      <c r="Y41" s="309"/>
      <c r="Z41" s="309"/>
      <c r="AA41" s="309"/>
      <c r="AB41" s="309"/>
      <c r="AC41" s="191"/>
    </row>
    <row r="42" spans="1:29" ht="21.75" customHeight="1" x14ac:dyDescent="0.2">
      <c r="A42" s="191"/>
      <c r="B42" s="307" t="s">
        <v>261</v>
      </c>
      <c r="C42" s="307"/>
      <c r="D42" s="307"/>
      <c r="E42" s="307"/>
      <c r="F42" s="307"/>
      <c r="G42" s="307"/>
      <c r="H42" s="307"/>
      <c r="I42" s="307"/>
      <c r="J42" s="307"/>
      <c r="K42" s="307"/>
      <c r="L42" s="307"/>
      <c r="M42" s="196">
        <v>1</v>
      </c>
      <c r="N42" s="196">
        <v>3</v>
      </c>
      <c r="O42" s="195" t="s">
        <v>600</v>
      </c>
      <c r="P42" s="194" t="s">
        <v>260</v>
      </c>
      <c r="Q42" s="308"/>
      <c r="R42" s="308"/>
      <c r="S42" s="308"/>
      <c r="T42" s="308"/>
      <c r="U42" s="193">
        <v>371.1</v>
      </c>
      <c r="V42" s="309"/>
      <c r="W42" s="309"/>
      <c r="X42" s="309"/>
      <c r="Y42" s="309"/>
      <c r="Z42" s="309"/>
      <c r="AA42" s="309"/>
      <c r="AB42" s="309"/>
      <c r="AC42" s="191"/>
    </row>
    <row r="43" spans="1:29" ht="32.25" customHeight="1" x14ac:dyDescent="0.2">
      <c r="A43" s="191"/>
      <c r="B43" s="307" t="s">
        <v>259</v>
      </c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196">
        <v>1</v>
      </c>
      <c r="N43" s="196">
        <v>3</v>
      </c>
      <c r="O43" s="195" t="s">
        <v>600</v>
      </c>
      <c r="P43" s="194" t="s">
        <v>258</v>
      </c>
      <c r="Q43" s="308"/>
      <c r="R43" s="308"/>
      <c r="S43" s="308"/>
      <c r="T43" s="308"/>
      <c r="U43" s="193">
        <v>285</v>
      </c>
      <c r="V43" s="309"/>
      <c r="W43" s="309"/>
      <c r="X43" s="309"/>
      <c r="Y43" s="309"/>
      <c r="Z43" s="309"/>
      <c r="AA43" s="309"/>
      <c r="AB43" s="309"/>
      <c r="AC43" s="191"/>
    </row>
    <row r="44" spans="1:29" ht="32.25" customHeight="1" x14ac:dyDescent="0.2">
      <c r="A44" s="191"/>
      <c r="B44" s="307" t="s">
        <v>257</v>
      </c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196">
        <v>1</v>
      </c>
      <c r="N44" s="196">
        <v>3</v>
      </c>
      <c r="O44" s="195" t="s">
        <v>600</v>
      </c>
      <c r="P44" s="194" t="s">
        <v>255</v>
      </c>
      <c r="Q44" s="308"/>
      <c r="R44" s="308"/>
      <c r="S44" s="308"/>
      <c r="T44" s="308"/>
      <c r="U44" s="193">
        <v>86.1</v>
      </c>
      <c r="V44" s="309"/>
      <c r="W44" s="309"/>
      <c r="X44" s="309"/>
      <c r="Y44" s="309"/>
      <c r="Z44" s="309"/>
      <c r="AA44" s="309"/>
      <c r="AB44" s="309"/>
      <c r="AC44" s="191"/>
    </row>
    <row r="45" spans="1:29" ht="21.75" customHeight="1" x14ac:dyDescent="0.2">
      <c r="A45" s="191"/>
      <c r="B45" s="307" t="s">
        <v>604</v>
      </c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196">
        <v>1</v>
      </c>
      <c r="N45" s="196">
        <v>3</v>
      </c>
      <c r="O45" s="195" t="s">
        <v>603</v>
      </c>
      <c r="P45" s="194">
        <v>0</v>
      </c>
      <c r="Q45" s="308"/>
      <c r="R45" s="308"/>
      <c r="S45" s="308"/>
      <c r="T45" s="308"/>
      <c r="U45" s="193">
        <v>1185.9000000000001</v>
      </c>
      <c r="V45" s="309"/>
      <c r="W45" s="309"/>
      <c r="X45" s="309"/>
      <c r="Y45" s="309"/>
      <c r="Z45" s="309"/>
      <c r="AA45" s="309"/>
      <c r="AB45" s="309"/>
      <c r="AC45" s="191"/>
    </row>
    <row r="46" spans="1:29" ht="21.75" customHeight="1" x14ac:dyDescent="0.2">
      <c r="A46" s="191"/>
      <c r="B46" s="307" t="s">
        <v>645</v>
      </c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196">
        <v>1</v>
      </c>
      <c r="N46" s="196">
        <v>3</v>
      </c>
      <c r="O46" s="195" t="s">
        <v>644</v>
      </c>
      <c r="P46" s="194">
        <v>0</v>
      </c>
      <c r="Q46" s="308"/>
      <c r="R46" s="308"/>
      <c r="S46" s="308"/>
      <c r="T46" s="308"/>
      <c r="U46" s="193">
        <v>1185.9000000000001</v>
      </c>
      <c r="V46" s="309"/>
      <c r="W46" s="309"/>
      <c r="X46" s="309"/>
      <c r="Y46" s="309"/>
      <c r="Z46" s="309"/>
      <c r="AA46" s="309"/>
      <c r="AB46" s="309"/>
      <c r="AC46" s="191"/>
    </row>
    <row r="47" spans="1:29" ht="21.75" customHeight="1" x14ac:dyDescent="0.2">
      <c r="A47" s="191"/>
      <c r="B47" s="307" t="s">
        <v>359</v>
      </c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196">
        <v>1</v>
      </c>
      <c r="N47" s="196">
        <v>3</v>
      </c>
      <c r="O47" s="195" t="s">
        <v>643</v>
      </c>
      <c r="P47" s="194">
        <v>0</v>
      </c>
      <c r="Q47" s="308"/>
      <c r="R47" s="308"/>
      <c r="S47" s="308"/>
      <c r="T47" s="308"/>
      <c r="U47" s="193">
        <v>1185.9000000000001</v>
      </c>
      <c r="V47" s="309"/>
      <c r="W47" s="309"/>
      <c r="X47" s="309"/>
      <c r="Y47" s="309"/>
      <c r="Z47" s="309"/>
      <c r="AA47" s="309"/>
      <c r="AB47" s="309"/>
      <c r="AC47" s="191"/>
    </row>
    <row r="48" spans="1:29" ht="42.75" customHeight="1" x14ac:dyDescent="0.2">
      <c r="A48" s="191"/>
      <c r="B48" s="307" t="s">
        <v>263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196">
        <v>1</v>
      </c>
      <c r="N48" s="196">
        <v>3</v>
      </c>
      <c r="O48" s="195" t="s">
        <v>643</v>
      </c>
      <c r="P48" s="194" t="s">
        <v>262</v>
      </c>
      <c r="Q48" s="308"/>
      <c r="R48" s="308"/>
      <c r="S48" s="308"/>
      <c r="T48" s="308"/>
      <c r="U48" s="193">
        <v>1185.9000000000001</v>
      </c>
      <c r="V48" s="309"/>
      <c r="W48" s="309"/>
      <c r="X48" s="309"/>
      <c r="Y48" s="309"/>
      <c r="Z48" s="309"/>
      <c r="AA48" s="309"/>
      <c r="AB48" s="309"/>
      <c r="AC48" s="191"/>
    </row>
    <row r="49" spans="1:29" ht="21.75" customHeight="1" x14ac:dyDescent="0.2">
      <c r="A49" s="191"/>
      <c r="B49" s="307" t="s">
        <v>261</v>
      </c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196">
        <v>1</v>
      </c>
      <c r="N49" s="196">
        <v>3</v>
      </c>
      <c r="O49" s="195" t="s">
        <v>643</v>
      </c>
      <c r="P49" s="194" t="s">
        <v>260</v>
      </c>
      <c r="Q49" s="308"/>
      <c r="R49" s="308"/>
      <c r="S49" s="308"/>
      <c r="T49" s="308"/>
      <c r="U49" s="193">
        <v>1185.9000000000001</v>
      </c>
      <c r="V49" s="309"/>
      <c r="W49" s="309"/>
      <c r="X49" s="309"/>
      <c r="Y49" s="309"/>
      <c r="Z49" s="309"/>
      <c r="AA49" s="309"/>
      <c r="AB49" s="309"/>
      <c r="AC49" s="191"/>
    </row>
    <row r="50" spans="1:29" ht="32.25" customHeight="1" x14ac:dyDescent="0.2">
      <c r="A50" s="191"/>
      <c r="B50" s="307" t="s">
        <v>259</v>
      </c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196">
        <v>1</v>
      </c>
      <c r="N50" s="196">
        <v>3</v>
      </c>
      <c r="O50" s="195" t="s">
        <v>643</v>
      </c>
      <c r="P50" s="194" t="s">
        <v>258</v>
      </c>
      <c r="Q50" s="308"/>
      <c r="R50" s="308"/>
      <c r="S50" s="308"/>
      <c r="T50" s="308"/>
      <c r="U50" s="193">
        <v>910.8</v>
      </c>
      <c r="V50" s="309"/>
      <c r="W50" s="309"/>
      <c r="X50" s="309"/>
      <c r="Y50" s="309"/>
      <c r="Z50" s="309"/>
      <c r="AA50" s="309"/>
      <c r="AB50" s="309"/>
      <c r="AC50" s="191"/>
    </row>
    <row r="51" spans="1:29" ht="32.25" customHeight="1" x14ac:dyDescent="0.2">
      <c r="A51" s="191"/>
      <c r="B51" s="307" t="s">
        <v>257</v>
      </c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196">
        <v>1</v>
      </c>
      <c r="N51" s="196">
        <v>3</v>
      </c>
      <c r="O51" s="195" t="s">
        <v>643</v>
      </c>
      <c r="P51" s="194" t="s">
        <v>255</v>
      </c>
      <c r="Q51" s="308"/>
      <c r="R51" s="308"/>
      <c r="S51" s="308"/>
      <c r="T51" s="308"/>
      <c r="U51" s="193">
        <v>275.10000000000002</v>
      </c>
      <c r="V51" s="309"/>
      <c r="W51" s="309"/>
      <c r="X51" s="309"/>
      <c r="Y51" s="309"/>
      <c r="Z51" s="309"/>
      <c r="AA51" s="309"/>
      <c r="AB51" s="309"/>
      <c r="AC51" s="191"/>
    </row>
    <row r="52" spans="1:29" ht="21.75" customHeight="1" x14ac:dyDescent="0.2">
      <c r="A52" s="191"/>
      <c r="B52" s="307" t="s">
        <v>604</v>
      </c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196">
        <v>1</v>
      </c>
      <c r="N52" s="196">
        <v>3</v>
      </c>
      <c r="O52" s="195" t="s">
        <v>603</v>
      </c>
      <c r="P52" s="194">
        <v>0</v>
      </c>
      <c r="Q52" s="308"/>
      <c r="R52" s="308"/>
      <c r="S52" s="308"/>
      <c r="T52" s="308"/>
      <c r="U52" s="193">
        <v>1041.5999999999999</v>
      </c>
      <c r="V52" s="309"/>
      <c r="W52" s="309"/>
      <c r="X52" s="309"/>
      <c r="Y52" s="309"/>
      <c r="Z52" s="309"/>
      <c r="AA52" s="309"/>
      <c r="AB52" s="309"/>
      <c r="AC52" s="191"/>
    </row>
    <row r="53" spans="1:29" ht="21.75" customHeight="1" x14ac:dyDescent="0.2">
      <c r="A53" s="191"/>
      <c r="B53" s="307" t="s">
        <v>642</v>
      </c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196">
        <v>1</v>
      </c>
      <c r="N53" s="196">
        <v>3</v>
      </c>
      <c r="O53" s="195" t="s">
        <v>641</v>
      </c>
      <c r="P53" s="194">
        <v>0</v>
      </c>
      <c r="Q53" s="308"/>
      <c r="R53" s="308"/>
      <c r="S53" s="308"/>
      <c r="T53" s="308"/>
      <c r="U53" s="193">
        <v>1041.5999999999999</v>
      </c>
      <c r="V53" s="309"/>
      <c r="W53" s="309"/>
      <c r="X53" s="309"/>
      <c r="Y53" s="309"/>
      <c r="Z53" s="309"/>
      <c r="AA53" s="309"/>
      <c r="AB53" s="309"/>
      <c r="AC53" s="191"/>
    </row>
    <row r="54" spans="1:29" ht="21.75" customHeight="1" x14ac:dyDescent="0.2">
      <c r="A54" s="191"/>
      <c r="B54" s="307" t="s">
        <v>359</v>
      </c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196">
        <v>1</v>
      </c>
      <c r="N54" s="196">
        <v>3</v>
      </c>
      <c r="O54" s="195" t="s">
        <v>640</v>
      </c>
      <c r="P54" s="194">
        <v>0</v>
      </c>
      <c r="Q54" s="308"/>
      <c r="R54" s="308"/>
      <c r="S54" s="308"/>
      <c r="T54" s="308"/>
      <c r="U54" s="193">
        <v>1041.5999999999999</v>
      </c>
      <c r="V54" s="309"/>
      <c r="W54" s="309"/>
      <c r="X54" s="309"/>
      <c r="Y54" s="309"/>
      <c r="Z54" s="309"/>
      <c r="AA54" s="309"/>
      <c r="AB54" s="309"/>
      <c r="AC54" s="191"/>
    </row>
    <row r="55" spans="1:29" ht="42.75" customHeight="1" x14ac:dyDescent="0.2">
      <c r="A55" s="191"/>
      <c r="B55" s="307" t="s">
        <v>263</v>
      </c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196">
        <v>1</v>
      </c>
      <c r="N55" s="196">
        <v>3</v>
      </c>
      <c r="O55" s="195" t="s">
        <v>640</v>
      </c>
      <c r="P55" s="194" t="s">
        <v>262</v>
      </c>
      <c r="Q55" s="308"/>
      <c r="R55" s="308"/>
      <c r="S55" s="308"/>
      <c r="T55" s="308"/>
      <c r="U55" s="193">
        <v>1041.5999999999999</v>
      </c>
      <c r="V55" s="309"/>
      <c r="W55" s="309"/>
      <c r="X55" s="309"/>
      <c r="Y55" s="309"/>
      <c r="Z55" s="309"/>
      <c r="AA55" s="309"/>
      <c r="AB55" s="309"/>
      <c r="AC55" s="191"/>
    </row>
    <row r="56" spans="1:29" ht="21.75" customHeight="1" x14ac:dyDescent="0.2">
      <c r="A56" s="191"/>
      <c r="B56" s="307" t="s">
        <v>261</v>
      </c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196">
        <v>1</v>
      </c>
      <c r="N56" s="196">
        <v>3</v>
      </c>
      <c r="O56" s="195" t="s">
        <v>640</v>
      </c>
      <c r="P56" s="194" t="s">
        <v>260</v>
      </c>
      <c r="Q56" s="308"/>
      <c r="R56" s="308"/>
      <c r="S56" s="308"/>
      <c r="T56" s="308"/>
      <c r="U56" s="193">
        <v>1041.5999999999999</v>
      </c>
      <c r="V56" s="309"/>
      <c r="W56" s="309"/>
      <c r="X56" s="309"/>
      <c r="Y56" s="309"/>
      <c r="Z56" s="309"/>
      <c r="AA56" s="309"/>
      <c r="AB56" s="309"/>
      <c r="AC56" s="191"/>
    </row>
    <row r="57" spans="1:29" ht="32.25" customHeight="1" x14ac:dyDescent="0.2">
      <c r="A57" s="191"/>
      <c r="B57" s="307" t="s">
        <v>259</v>
      </c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196">
        <v>1</v>
      </c>
      <c r="N57" s="196">
        <v>3</v>
      </c>
      <c r="O57" s="195" t="s">
        <v>640</v>
      </c>
      <c r="P57" s="194" t="s">
        <v>258</v>
      </c>
      <c r="Q57" s="308"/>
      <c r="R57" s="308"/>
      <c r="S57" s="308"/>
      <c r="T57" s="308"/>
      <c r="U57" s="193">
        <v>800</v>
      </c>
      <c r="V57" s="309"/>
      <c r="W57" s="309"/>
      <c r="X57" s="309"/>
      <c r="Y57" s="309"/>
      <c r="Z57" s="309"/>
      <c r="AA57" s="309"/>
      <c r="AB57" s="309"/>
      <c r="AC57" s="191"/>
    </row>
    <row r="58" spans="1:29" ht="32.25" customHeight="1" x14ac:dyDescent="0.2">
      <c r="A58" s="191"/>
      <c r="B58" s="307" t="s">
        <v>257</v>
      </c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196">
        <v>1</v>
      </c>
      <c r="N58" s="196">
        <v>3</v>
      </c>
      <c r="O58" s="195" t="s">
        <v>640</v>
      </c>
      <c r="P58" s="194" t="s">
        <v>255</v>
      </c>
      <c r="Q58" s="308"/>
      <c r="R58" s="308"/>
      <c r="S58" s="308"/>
      <c r="T58" s="308"/>
      <c r="U58" s="193">
        <v>241.6</v>
      </c>
      <c r="V58" s="309"/>
      <c r="W58" s="309"/>
      <c r="X58" s="309"/>
      <c r="Y58" s="309"/>
      <c r="Z58" s="309"/>
      <c r="AA58" s="309"/>
      <c r="AB58" s="309"/>
      <c r="AC58" s="191"/>
    </row>
    <row r="59" spans="1:29" ht="32.25" customHeight="1" x14ac:dyDescent="0.2">
      <c r="A59" s="191"/>
      <c r="B59" s="307" t="s">
        <v>639</v>
      </c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196">
        <v>1</v>
      </c>
      <c r="N59" s="196">
        <v>4</v>
      </c>
      <c r="O59" s="195">
        <v>0</v>
      </c>
      <c r="P59" s="194">
        <v>0</v>
      </c>
      <c r="Q59" s="308"/>
      <c r="R59" s="308"/>
      <c r="S59" s="308"/>
      <c r="T59" s="308"/>
      <c r="U59" s="193">
        <v>17227.22</v>
      </c>
      <c r="V59" s="309"/>
      <c r="W59" s="309"/>
      <c r="X59" s="309"/>
      <c r="Y59" s="309"/>
      <c r="Z59" s="309"/>
      <c r="AA59" s="309"/>
      <c r="AB59" s="309"/>
      <c r="AC59" s="191"/>
    </row>
    <row r="60" spans="1:29" ht="42.75" customHeight="1" x14ac:dyDescent="0.2">
      <c r="A60" s="191"/>
      <c r="B60" s="307" t="s">
        <v>638</v>
      </c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196">
        <v>1</v>
      </c>
      <c r="N60" s="196">
        <v>4</v>
      </c>
      <c r="O60" s="195" t="s">
        <v>637</v>
      </c>
      <c r="P60" s="194">
        <v>0</v>
      </c>
      <c r="Q60" s="308"/>
      <c r="R60" s="308"/>
      <c r="S60" s="308"/>
      <c r="T60" s="308"/>
      <c r="U60" s="193">
        <v>150</v>
      </c>
      <c r="V60" s="309"/>
      <c r="W60" s="309"/>
      <c r="X60" s="309"/>
      <c r="Y60" s="309"/>
      <c r="Z60" s="309"/>
      <c r="AA60" s="309"/>
      <c r="AB60" s="309"/>
      <c r="AC60" s="191"/>
    </row>
    <row r="61" spans="1:29" ht="42.75" customHeight="1" x14ac:dyDescent="0.2">
      <c r="A61" s="191"/>
      <c r="B61" s="307" t="s">
        <v>636</v>
      </c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196">
        <v>1</v>
      </c>
      <c r="N61" s="196">
        <v>4</v>
      </c>
      <c r="O61" s="195" t="s">
        <v>635</v>
      </c>
      <c r="P61" s="194">
        <v>0</v>
      </c>
      <c r="Q61" s="308"/>
      <c r="R61" s="308"/>
      <c r="S61" s="308"/>
      <c r="T61" s="308"/>
      <c r="U61" s="193">
        <v>150</v>
      </c>
      <c r="V61" s="309"/>
      <c r="W61" s="309"/>
      <c r="X61" s="309"/>
      <c r="Y61" s="309"/>
      <c r="Z61" s="309"/>
      <c r="AA61" s="309"/>
      <c r="AB61" s="309"/>
      <c r="AC61" s="191"/>
    </row>
    <row r="62" spans="1:29" ht="42.75" customHeight="1" x14ac:dyDescent="0.2">
      <c r="A62" s="191"/>
      <c r="B62" s="307" t="s">
        <v>263</v>
      </c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196">
        <v>1</v>
      </c>
      <c r="N62" s="196">
        <v>4</v>
      </c>
      <c r="O62" s="195" t="s">
        <v>635</v>
      </c>
      <c r="P62" s="194" t="s">
        <v>262</v>
      </c>
      <c r="Q62" s="308"/>
      <c r="R62" s="308"/>
      <c r="S62" s="308"/>
      <c r="T62" s="308"/>
      <c r="U62" s="193">
        <v>34</v>
      </c>
      <c r="V62" s="309"/>
      <c r="W62" s="309"/>
      <c r="X62" s="309"/>
      <c r="Y62" s="309"/>
      <c r="Z62" s="309"/>
      <c r="AA62" s="309"/>
      <c r="AB62" s="309"/>
      <c r="AC62" s="191"/>
    </row>
    <row r="63" spans="1:29" ht="21.75" customHeight="1" x14ac:dyDescent="0.2">
      <c r="A63" s="191"/>
      <c r="B63" s="307" t="s">
        <v>261</v>
      </c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196">
        <v>1</v>
      </c>
      <c r="N63" s="196">
        <v>4</v>
      </c>
      <c r="O63" s="195" t="s">
        <v>635</v>
      </c>
      <c r="P63" s="194" t="s">
        <v>260</v>
      </c>
      <c r="Q63" s="308"/>
      <c r="R63" s="308"/>
      <c r="S63" s="308"/>
      <c r="T63" s="308"/>
      <c r="U63" s="193">
        <v>34</v>
      </c>
      <c r="V63" s="309"/>
      <c r="W63" s="309"/>
      <c r="X63" s="309"/>
      <c r="Y63" s="309"/>
      <c r="Z63" s="309"/>
      <c r="AA63" s="309"/>
      <c r="AB63" s="309"/>
      <c r="AC63" s="191"/>
    </row>
    <row r="64" spans="1:29" ht="21.75" customHeight="1" x14ac:dyDescent="0.2">
      <c r="A64" s="191"/>
      <c r="B64" s="307" t="s">
        <v>279</v>
      </c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196">
        <v>1</v>
      </c>
      <c r="N64" s="196">
        <v>4</v>
      </c>
      <c r="O64" s="195" t="s">
        <v>635</v>
      </c>
      <c r="P64" s="194" t="s">
        <v>278</v>
      </c>
      <c r="Q64" s="308"/>
      <c r="R64" s="308"/>
      <c r="S64" s="308"/>
      <c r="T64" s="308"/>
      <c r="U64" s="193">
        <v>34</v>
      </c>
      <c r="V64" s="309"/>
      <c r="W64" s="309"/>
      <c r="X64" s="309"/>
      <c r="Y64" s="309"/>
      <c r="Z64" s="309"/>
      <c r="AA64" s="309"/>
      <c r="AB64" s="309"/>
      <c r="AC64" s="191"/>
    </row>
    <row r="65" spans="1:29" ht="21.75" customHeight="1" x14ac:dyDescent="0.2">
      <c r="A65" s="191"/>
      <c r="B65" s="307" t="s">
        <v>223</v>
      </c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196">
        <v>1</v>
      </c>
      <c r="N65" s="196">
        <v>4</v>
      </c>
      <c r="O65" s="195" t="s">
        <v>635</v>
      </c>
      <c r="P65" s="194" t="s">
        <v>222</v>
      </c>
      <c r="Q65" s="308"/>
      <c r="R65" s="308"/>
      <c r="S65" s="308"/>
      <c r="T65" s="308"/>
      <c r="U65" s="193">
        <v>116</v>
      </c>
      <c r="V65" s="309"/>
      <c r="W65" s="309"/>
      <c r="X65" s="309"/>
      <c r="Y65" s="309"/>
      <c r="Z65" s="309"/>
      <c r="AA65" s="309"/>
      <c r="AB65" s="309"/>
      <c r="AC65" s="191"/>
    </row>
    <row r="66" spans="1:29" ht="21.75" customHeight="1" x14ac:dyDescent="0.2">
      <c r="A66" s="191"/>
      <c r="B66" s="307" t="s">
        <v>221</v>
      </c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196">
        <v>1</v>
      </c>
      <c r="N66" s="196">
        <v>4</v>
      </c>
      <c r="O66" s="195" t="s">
        <v>635</v>
      </c>
      <c r="P66" s="194" t="s">
        <v>220</v>
      </c>
      <c r="Q66" s="308"/>
      <c r="R66" s="308"/>
      <c r="S66" s="308"/>
      <c r="T66" s="308"/>
      <c r="U66" s="193">
        <v>116</v>
      </c>
      <c r="V66" s="309"/>
      <c r="W66" s="309"/>
      <c r="X66" s="309"/>
      <c r="Y66" s="309"/>
      <c r="Z66" s="309"/>
      <c r="AA66" s="309"/>
      <c r="AB66" s="309"/>
      <c r="AC66" s="191"/>
    </row>
    <row r="67" spans="1:29" ht="12.75" customHeight="1" x14ac:dyDescent="0.2">
      <c r="A67" s="191"/>
      <c r="B67" s="307" t="s">
        <v>219</v>
      </c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196">
        <v>1</v>
      </c>
      <c r="N67" s="196">
        <v>4</v>
      </c>
      <c r="O67" s="195" t="s">
        <v>635</v>
      </c>
      <c r="P67" s="194" t="s">
        <v>218</v>
      </c>
      <c r="Q67" s="308"/>
      <c r="R67" s="308"/>
      <c r="S67" s="308"/>
      <c r="T67" s="308"/>
      <c r="U67" s="193">
        <v>116</v>
      </c>
      <c r="V67" s="309"/>
      <c r="W67" s="309"/>
      <c r="X67" s="309"/>
      <c r="Y67" s="309"/>
      <c r="Z67" s="309"/>
      <c r="AA67" s="309"/>
      <c r="AB67" s="309"/>
      <c r="AC67" s="191"/>
    </row>
    <row r="68" spans="1:29" ht="21.75" customHeight="1" x14ac:dyDescent="0.2">
      <c r="A68" s="191"/>
      <c r="B68" s="307" t="s">
        <v>604</v>
      </c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196">
        <v>1</v>
      </c>
      <c r="N68" s="196">
        <v>4</v>
      </c>
      <c r="O68" s="195" t="s">
        <v>603</v>
      </c>
      <c r="P68" s="194">
        <v>0</v>
      </c>
      <c r="Q68" s="308"/>
      <c r="R68" s="308"/>
      <c r="S68" s="308"/>
      <c r="T68" s="308"/>
      <c r="U68" s="193">
        <v>1872.71</v>
      </c>
      <c r="V68" s="309"/>
      <c r="W68" s="309"/>
      <c r="X68" s="309"/>
      <c r="Y68" s="309"/>
      <c r="Z68" s="309"/>
      <c r="AA68" s="309"/>
      <c r="AB68" s="309"/>
      <c r="AC68" s="191"/>
    </row>
    <row r="69" spans="1:29" ht="21.75" customHeight="1" x14ac:dyDescent="0.2">
      <c r="A69" s="191"/>
      <c r="B69" s="307" t="s">
        <v>602</v>
      </c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196">
        <v>1</v>
      </c>
      <c r="N69" s="196">
        <v>4</v>
      </c>
      <c r="O69" s="195" t="s">
        <v>601</v>
      </c>
      <c r="P69" s="194">
        <v>0</v>
      </c>
      <c r="Q69" s="308"/>
      <c r="R69" s="308"/>
      <c r="S69" s="308"/>
      <c r="T69" s="308"/>
      <c r="U69" s="193">
        <v>1872.71</v>
      </c>
      <c r="V69" s="309"/>
      <c r="W69" s="309"/>
      <c r="X69" s="309"/>
      <c r="Y69" s="309"/>
      <c r="Z69" s="309"/>
      <c r="AA69" s="309"/>
      <c r="AB69" s="309"/>
      <c r="AC69" s="191"/>
    </row>
    <row r="70" spans="1:29" ht="21.75" customHeight="1" x14ac:dyDescent="0.2">
      <c r="A70" s="191"/>
      <c r="B70" s="307" t="s">
        <v>280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196">
        <v>1</v>
      </c>
      <c r="N70" s="196">
        <v>4</v>
      </c>
      <c r="O70" s="195" t="s">
        <v>646</v>
      </c>
      <c r="P70" s="194">
        <v>0</v>
      </c>
      <c r="Q70" s="308"/>
      <c r="R70" s="308"/>
      <c r="S70" s="308"/>
      <c r="T70" s="308"/>
      <c r="U70" s="193">
        <v>480</v>
      </c>
      <c r="V70" s="309"/>
      <c r="W70" s="309"/>
      <c r="X70" s="309"/>
      <c r="Y70" s="309"/>
      <c r="Z70" s="309"/>
      <c r="AA70" s="309"/>
      <c r="AB70" s="309"/>
      <c r="AC70" s="191"/>
    </row>
    <row r="71" spans="1:29" ht="21.75" customHeight="1" x14ac:dyDescent="0.2">
      <c r="A71" s="191"/>
      <c r="B71" s="307" t="s">
        <v>223</v>
      </c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196">
        <v>1</v>
      </c>
      <c r="N71" s="196">
        <v>4</v>
      </c>
      <c r="O71" s="195" t="s">
        <v>646</v>
      </c>
      <c r="P71" s="194" t="s">
        <v>222</v>
      </c>
      <c r="Q71" s="308"/>
      <c r="R71" s="308"/>
      <c r="S71" s="308"/>
      <c r="T71" s="308"/>
      <c r="U71" s="193">
        <v>480</v>
      </c>
      <c r="V71" s="309"/>
      <c r="W71" s="309"/>
      <c r="X71" s="309"/>
      <c r="Y71" s="309"/>
      <c r="Z71" s="309"/>
      <c r="AA71" s="309"/>
      <c r="AB71" s="309"/>
      <c r="AC71" s="191"/>
    </row>
    <row r="72" spans="1:29" ht="21.75" customHeight="1" x14ac:dyDescent="0.2">
      <c r="A72" s="191"/>
      <c r="B72" s="307" t="s">
        <v>221</v>
      </c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196">
        <v>1</v>
      </c>
      <c r="N72" s="196">
        <v>4</v>
      </c>
      <c r="O72" s="195" t="s">
        <v>646</v>
      </c>
      <c r="P72" s="194" t="s">
        <v>220</v>
      </c>
      <c r="Q72" s="308"/>
      <c r="R72" s="308"/>
      <c r="S72" s="308"/>
      <c r="T72" s="308"/>
      <c r="U72" s="193">
        <v>480</v>
      </c>
      <c r="V72" s="309"/>
      <c r="W72" s="309"/>
      <c r="X72" s="309"/>
      <c r="Y72" s="309"/>
      <c r="Z72" s="309"/>
      <c r="AA72" s="309"/>
      <c r="AB72" s="309"/>
      <c r="AC72" s="191"/>
    </row>
    <row r="73" spans="1:29" ht="21.75" customHeight="1" x14ac:dyDescent="0.2">
      <c r="A73" s="191"/>
      <c r="B73" s="307" t="s">
        <v>253</v>
      </c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196">
        <v>1</v>
      </c>
      <c r="N73" s="196">
        <v>4</v>
      </c>
      <c r="O73" s="195" t="s">
        <v>646</v>
      </c>
      <c r="P73" s="194" t="s">
        <v>252</v>
      </c>
      <c r="Q73" s="308"/>
      <c r="R73" s="308"/>
      <c r="S73" s="308"/>
      <c r="T73" s="308"/>
      <c r="U73" s="193">
        <v>480</v>
      </c>
      <c r="V73" s="309"/>
      <c r="W73" s="309"/>
      <c r="X73" s="309"/>
      <c r="Y73" s="309"/>
      <c r="Z73" s="309"/>
      <c r="AA73" s="309"/>
      <c r="AB73" s="309"/>
      <c r="AC73" s="191"/>
    </row>
    <row r="74" spans="1:29" ht="21.75" customHeight="1" x14ac:dyDescent="0.2">
      <c r="A74" s="191"/>
      <c r="B74" s="307" t="s">
        <v>231</v>
      </c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196">
        <v>1</v>
      </c>
      <c r="N74" s="196">
        <v>4</v>
      </c>
      <c r="O74" s="195" t="s">
        <v>634</v>
      </c>
      <c r="P74" s="194">
        <v>0</v>
      </c>
      <c r="Q74" s="308"/>
      <c r="R74" s="308"/>
      <c r="S74" s="308"/>
      <c r="T74" s="308"/>
      <c r="U74" s="193">
        <v>1392.71</v>
      </c>
      <c r="V74" s="309"/>
      <c r="W74" s="309"/>
      <c r="X74" s="309"/>
      <c r="Y74" s="309"/>
      <c r="Z74" s="309"/>
      <c r="AA74" s="309"/>
      <c r="AB74" s="309"/>
      <c r="AC74" s="191"/>
    </row>
    <row r="75" spans="1:29" ht="21.75" customHeight="1" x14ac:dyDescent="0.2">
      <c r="A75" s="191"/>
      <c r="B75" s="307" t="s">
        <v>223</v>
      </c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196">
        <v>1</v>
      </c>
      <c r="N75" s="196">
        <v>4</v>
      </c>
      <c r="O75" s="195" t="s">
        <v>634</v>
      </c>
      <c r="P75" s="194" t="s">
        <v>222</v>
      </c>
      <c r="Q75" s="308"/>
      <c r="R75" s="308"/>
      <c r="S75" s="308"/>
      <c r="T75" s="308"/>
      <c r="U75" s="193">
        <v>1392.71</v>
      </c>
      <c r="V75" s="309"/>
      <c r="W75" s="309"/>
      <c r="X75" s="309"/>
      <c r="Y75" s="309"/>
      <c r="Z75" s="309"/>
      <c r="AA75" s="309"/>
      <c r="AB75" s="309"/>
      <c r="AC75" s="191"/>
    </row>
    <row r="76" spans="1:29" ht="21.75" customHeight="1" x14ac:dyDescent="0.2">
      <c r="A76" s="191"/>
      <c r="B76" s="307" t="s">
        <v>221</v>
      </c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196">
        <v>1</v>
      </c>
      <c r="N76" s="196">
        <v>4</v>
      </c>
      <c r="O76" s="195" t="s">
        <v>634</v>
      </c>
      <c r="P76" s="194" t="s">
        <v>220</v>
      </c>
      <c r="Q76" s="308"/>
      <c r="R76" s="308"/>
      <c r="S76" s="308"/>
      <c r="T76" s="308"/>
      <c r="U76" s="193">
        <v>1392.71</v>
      </c>
      <c r="V76" s="309"/>
      <c r="W76" s="309"/>
      <c r="X76" s="309"/>
      <c r="Y76" s="309"/>
      <c r="Z76" s="309"/>
      <c r="AA76" s="309"/>
      <c r="AB76" s="309"/>
      <c r="AC76" s="191"/>
    </row>
    <row r="77" spans="1:29" ht="12.75" customHeight="1" x14ac:dyDescent="0.2">
      <c r="A77" s="191"/>
      <c r="B77" s="307" t="s">
        <v>219</v>
      </c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196">
        <v>1</v>
      </c>
      <c r="N77" s="196">
        <v>4</v>
      </c>
      <c r="O77" s="195" t="s">
        <v>634</v>
      </c>
      <c r="P77" s="194" t="s">
        <v>218</v>
      </c>
      <c r="Q77" s="308"/>
      <c r="R77" s="308"/>
      <c r="S77" s="308"/>
      <c r="T77" s="308"/>
      <c r="U77" s="193">
        <v>135.6</v>
      </c>
      <c r="V77" s="309"/>
      <c r="W77" s="309"/>
      <c r="X77" s="309"/>
      <c r="Y77" s="309"/>
      <c r="Z77" s="309"/>
      <c r="AA77" s="309"/>
      <c r="AB77" s="309"/>
      <c r="AC77" s="191"/>
    </row>
    <row r="78" spans="1:29" ht="12.75" customHeight="1" x14ac:dyDescent="0.2">
      <c r="A78" s="191"/>
      <c r="B78" s="307" t="s">
        <v>731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196">
        <v>1</v>
      </c>
      <c r="N78" s="196">
        <v>4</v>
      </c>
      <c r="O78" s="195" t="s">
        <v>634</v>
      </c>
      <c r="P78" s="194" t="s">
        <v>730</v>
      </c>
      <c r="Q78" s="308"/>
      <c r="R78" s="308"/>
      <c r="S78" s="308"/>
      <c r="T78" s="308"/>
      <c r="U78" s="193">
        <v>1257.1099999999999</v>
      </c>
      <c r="V78" s="309"/>
      <c r="W78" s="309"/>
      <c r="X78" s="309"/>
      <c r="Y78" s="309"/>
      <c r="Z78" s="309"/>
      <c r="AA78" s="309"/>
      <c r="AB78" s="309"/>
      <c r="AC78" s="191"/>
    </row>
    <row r="79" spans="1:29" ht="21.75" customHeight="1" x14ac:dyDescent="0.2">
      <c r="A79" s="191"/>
      <c r="B79" s="307" t="s">
        <v>604</v>
      </c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196">
        <v>1</v>
      </c>
      <c r="N79" s="196">
        <v>4</v>
      </c>
      <c r="O79" s="195" t="s">
        <v>603</v>
      </c>
      <c r="P79" s="194">
        <v>0</v>
      </c>
      <c r="Q79" s="308"/>
      <c r="R79" s="308"/>
      <c r="S79" s="308"/>
      <c r="T79" s="308"/>
      <c r="U79" s="193">
        <v>13552.31</v>
      </c>
      <c r="V79" s="309"/>
      <c r="W79" s="309"/>
      <c r="X79" s="309"/>
      <c r="Y79" s="309"/>
      <c r="Z79" s="309"/>
      <c r="AA79" s="309"/>
      <c r="AB79" s="309"/>
      <c r="AC79" s="191"/>
    </row>
    <row r="80" spans="1:29" ht="21.75" customHeight="1" x14ac:dyDescent="0.2">
      <c r="A80" s="191"/>
      <c r="B80" s="307" t="s">
        <v>602</v>
      </c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196">
        <v>1</v>
      </c>
      <c r="N80" s="196">
        <v>4</v>
      </c>
      <c r="O80" s="195" t="s">
        <v>601</v>
      </c>
      <c r="P80" s="194">
        <v>0</v>
      </c>
      <c r="Q80" s="308"/>
      <c r="R80" s="308"/>
      <c r="S80" s="308"/>
      <c r="T80" s="308"/>
      <c r="U80" s="193">
        <v>13552.31</v>
      </c>
      <c r="V80" s="309"/>
      <c r="W80" s="309"/>
      <c r="X80" s="309"/>
      <c r="Y80" s="309"/>
      <c r="Z80" s="309"/>
      <c r="AA80" s="309"/>
      <c r="AB80" s="309"/>
      <c r="AC80" s="191"/>
    </row>
    <row r="81" spans="1:29" ht="21.75" customHeight="1" x14ac:dyDescent="0.2">
      <c r="A81" s="191"/>
      <c r="B81" s="307" t="s">
        <v>359</v>
      </c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196">
        <v>1</v>
      </c>
      <c r="N81" s="196">
        <v>4</v>
      </c>
      <c r="O81" s="195" t="s">
        <v>600</v>
      </c>
      <c r="P81" s="194">
        <v>0</v>
      </c>
      <c r="Q81" s="308"/>
      <c r="R81" s="308"/>
      <c r="S81" s="308"/>
      <c r="T81" s="308"/>
      <c r="U81" s="193">
        <v>10469.299999999999</v>
      </c>
      <c r="V81" s="309"/>
      <c r="W81" s="309"/>
      <c r="X81" s="309"/>
      <c r="Y81" s="309"/>
      <c r="Z81" s="309"/>
      <c r="AA81" s="309"/>
      <c r="AB81" s="309"/>
      <c r="AC81" s="191"/>
    </row>
    <row r="82" spans="1:29" ht="42.75" customHeight="1" x14ac:dyDescent="0.2">
      <c r="A82" s="191"/>
      <c r="B82" s="307" t="s">
        <v>263</v>
      </c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196">
        <v>1</v>
      </c>
      <c r="N82" s="196">
        <v>4</v>
      </c>
      <c r="O82" s="195" t="s">
        <v>600</v>
      </c>
      <c r="P82" s="194" t="s">
        <v>262</v>
      </c>
      <c r="Q82" s="308"/>
      <c r="R82" s="308"/>
      <c r="S82" s="308"/>
      <c r="T82" s="308"/>
      <c r="U82" s="193">
        <v>10469.299999999999</v>
      </c>
      <c r="V82" s="309"/>
      <c r="W82" s="309"/>
      <c r="X82" s="309"/>
      <c r="Y82" s="309"/>
      <c r="Z82" s="309"/>
      <c r="AA82" s="309"/>
      <c r="AB82" s="309"/>
      <c r="AC82" s="191"/>
    </row>
    <row r="83" spans="1:29" ht="21.75" customHeight="1" x14ac:dyDescent="0.2">
      <c r="A83" s="191"/>
      <c r="B83" s="307" t="s">
        <v>261</v>
      </c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196">
        <v>1</v>
      </c>
      <c r="N83" s="196">
        <v>4</v>
      </c>
      <c r="O83" s="195" t="s">
        <v>600</v>
      </c>
      <c r="P83" s="194" t="s">
        <v>260</v>
      </c>
      <c r="Q83" s="308"/>
      <c r="R83" s="308"/>
      <c r="S83" s="308"/>
      <c r="T83" s="308"/>
      <c r="U83" s="193">
        <v>10469.299999999999</v>
      </c>
      <c r="V83" s="309"/>
      <c r="W83" s="309"/>
      <c r="X83" s="309"/>
      <c r="Y83" s="309"/>
      <c r="Z83" s="309"/>
      <c r="AA83" s="309"/>
      <c r="AB83" s="309"/>
      <c r="AC83" s="191"/>
    </row>
    <row r="84" spans="1:29" ht="32.25" customHeight="1" x14ac:dyDescent="0.2">
      <c r="A84" s="191"/>
      <c r="B84" s="307" t="s">
        <v>259</v>
      </c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196">
        <v>1</v>
      </c>
      <c r="N84" s="196">
        <v>4</v>
      </c>
      <c r="O84" s="195" t="s">
        <v>600</v>
      </c>
      <c r="P84" s="194" t="s">
        <v>258</v>
      </c>
      <c r="Q84" s="308"/>
      <c r="R84" s="308"/>
      <c r="S84" s="308"/>
      <c r="T84" s="308"/>
      <c r="U84" s="193">
        <v>8041</v>
      </c>
      <c r="V84" s="309"/>
      <c r="W84" s="309"/>
      <c r="X84" s="309"/>
      <c r="Y84" s="309"/>
      <c r="Z84" s="309"/>
      <c r="AA84" s="309"/>
      <c r="AB84" s="309"/>
      <c r="AC84" s="191"/>
    </row>
    <row r="85" spans="1:29" ht="32.25" customHeight="1" x14ac:dyDescent="0.2">
      <c r="A85" s="191"/>
      <c r="B85" s="307" t="s">
        <v>257</v>
      </c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196">
        <v>1</v>
      </c>
      <c r="N85" s="196">
        <v>4</v>
      </c>
      <c r="O85" s="195" t="s">
        <v>600</v>
      </c>
      <c r="P85" s="194" t="s">
        <v>255</v>
      </c>
      <c r="Q85" s="308"/>
      <c r="R85" s="308"/>
      <c r="S85" s="308"/>
      <c r="T85" s="308"/>
      <c r="U85" s="193">
        <v>2428.3000000000002</v>
      </c>
      <c r="V85" s="309"/>
      <c r="W85" s="309"/>
      <c r="X85" s="309"/>
      <c r="Y85" s="309"/>
      <c r="Z85" s="309"/>
      <c r="AA85" s="309"/>
      <c r="AB85" s="309"/>
      <c r="AC85" s="191"/>
    </row>
    <row r="86" spans="1:29" ht="21.75" customHeight="1" x14ac:dyDescent="0.2">
      <c r="A86" s="191"/>
      <c r="B86" s="307" t="s">
        <v>226</v>
      </c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196">
        <v>1</v>
      </c>
      <c r="N86" s="196">
        <v>4</v>
      </c>
      <c r="O86" s="195" t="s">
        <v>633</v>
      </c>
      <c r="P86" s="194">
        <v>0</v>
      </c>
      <c r="Q86" s="308"/>
      <c r="R86" s="308"/>
      <c r="S86" s="308"/>
      <c r="T86" s="308"/>
      <c r="U86" s="193">
        <v>3083.01</v>
      </c>
      <c r="V86" s="309"/>
      <c r="W86" s="309"/>
      <c r="X86" s="309"/>
      <c r="Y86" s="309"/>
      <c r="Z86" s="309"/>
      <c r="AA86" s="309"/>
      <c r="AB86" s="309"/>
      <c r="AC86" s="191"/>
    </row>
    <row r="87" spans="1:29" ht="21.75" customHeight="1" x14ac:dyDescent="0.2">
      <c r="A87" s="191"/>
      <c r="B87" s="307" t="s">
        <v>223</v>
      </c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196">
        <v>1</v>
      </c>
      <c r="N87" s="196">
        <v>4</v>
      </c>
      <c r="O87" s="195" t="s">
        <v>633</v>
      </c>
      <c r="P87" s="194" t="s">
        <v>222</v>
      </c>
      <c r="Q87" s="308"/>
      <c r="R87" s="308"/>
      <c r="S87" s="308"/>
      <c r="T87" s="308"/>
      <c r="U87" s="193">
        <v>3083.01</v>
      </c>
      <c r="V87" s="309"/>
      <c r="W87" s="309"/>
      <c r="X87" s="309"/>
      <c r="Y87" s="309"/>
      <c r="Z87" s="309"/>
      <c r="AA87" s="309"/>
      <c r="AB87" s="309"/>
      <c r="AC87" s="191"/>
    </row>
    <row r="88" spans="1:29" ht="21.75" customHeight="1" x14ac:dyDescent="0.2">
      <c r="A88" s="191"/>
      <c r="B88" s="307" t="s">
        <v>221</v>
      </c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196">
        <v>1</v>
      </c>
      <c r="N88" s="196">
        <v>4</v>
      </c>
      <c r="O88" s="195" t="s">
        <v>633</v>
      </c>
      <c r="P88" s="194" t="s">
        <v>220</v>
      </c>
      <c r="Q88" s="308"/>
      <c r="R88" s="308"/>
      <c r="S88" s="308"/>
      <c r="T88" s="308"/>
      <c r="U88" s="193">
        <v>3083.01</v>
      </c>
      <c r="V88" s="309"/>
      <c r="W88" s="309"/>
      <c r="X88" s="309"/>
      <c r="Y88" s="309"/>
      <c r="Z88" s="309"/>
      <c r="AA88" s="309"/>
      <c r="AB88" s="309"/>
      <c r="AC88" s="191"/>
    </row>
    <row r="89" spans="1:29" ht="12.75" customHeight="1" x14ac:dyDescent="0.2">
      <c r="A89" s="191"/>
      <c r="B89" s="307" t="s">
        <v>219</v>
      </c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196">
        <v>1</v>
      </c>
      <c r="N89" s="196">
        <v>4</v>
      </c>
      <c r="O89" s="195" t="s">
        <v>633</v>
      </c>
      <c r="P89" s="194" t="s">
        <v>218</v>
      </c>
      <c r="Q89" s="308"/>
      <c r="R89" s="308"/>
      <c r="S89" s="308"/>
      <c r="T89" s="308"/>
      <c r="U89" s="193">
        <v>135.59</v>
      </c>
      <c r="V89" s="309"/>
      <c r="W89" s="309"/>
      <c r="X89" s="309"/>
      <c r="Y89" s="309"/>
      <c r="Z89" s="309"/>
      <c r="AA89" s="309"/>
      <c r="AB89" s="309"/>
      <c r="AC89" s="191"/>
    </row>
    <row r="90" spans="1:29" ht="12.75" customHeight="1" x14ac:dyDescent="0.2">
      <c r="A90" s="191"/>
      <c r="B90" s="307" t="s">
        <v>731</v>
      </c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196">
        <v>1</v>
      </c>
      <c r="N90" s="196">
        <v>4</v>
      </c>
      <c r="O90" s="195" t="s">
        <v>633</v>
      </c>
      <c r="P90" s="194" t="s">
        <v>730</v>
      </c>
      <c r="Q90" s="308"/>
      <c r="R90" s="308"/>
      <c r="S90" s="308"/>
      <c r="T90" s="308"/>
      <c r="U90" s="193">
        <v>2947.42</v>
      </c>
      <c r="V90" s="309"/>
      <c r="W90" s="309"/>
      <c r="X90" s="309"/>
      <c r="Y90" s="309"/>
      <c r="Z90" s="309"/>
      <c r="AA90" s="309"/>
      <c r="AB90" s="309"/>
      <c r="AC90" s="191"/>
    </row>
    <row r="91" spans="1:29" ht="21.75" customHeight="1" x14ac:dyDescent="0.2">
      <c r="A91" s="191"/>
      <c r="B91" s="307" t="s">
        <v>604</v>
      </c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196">
        <v>1</v>
      </c>
      <c r="N91" s="196">
        <v>4</v>
      </c>
      <c r="O91" s="195" t="s">
        <v>603</v>
      </c>
      <c r="P91" s="194">
        <v>0</v>
      </c>
      <c r="Q91" s="308"/>
      <c r="R91" s="308"/>
      <c r="S91" s="308"/>
      <c r="T91" s="308"/>
      <c r="U91" s="193">
        <v>1652.2</v>
      </c>
      <c r="V91" s="309"/>
      <c r="W91" s="309"/>
      <c r="X91" s="309"/>
      <c r="Y91" s="309"/>
      <c r="Z91" s="309"/>
      <c r="AA91" s="309"/>
      <c r="AB91" s="309"/>
      <c r="AC91" s="191"/>
    </row>
    <row r="92" spans="1:29" ht="21.75" customHeight="1" x14ac:dyDescent="0.2">
      <c r="A92" s="191"/>
      <c r="B92" s="307" t="s">
        <v>359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196">
        <v>1</v>
      </c>
      <c r="N92" s="196">
        <v>4</v>
      </c>
      <c r="O92" s="195" t="s">
        <v>632</v>
      </c>
      <c r="P92" s="194">
        <v>0</v>
      </c>
      <c r="Q92" s="308"/>
      <c r="R92" s="308"/>
      <c r="S92" s="308"/>
      <c r="T92" s="308"/>
      <c r="U92" s="193">
        <v>1652.2</v>
      </c>
      <c r="V92" s="309"/>
      <c r="W92" s="309"/>
      <c r="X92" s="309"/>
      <c r="Y92" s="309"/>
      <c r="Z92" s="309"/>
      <c r="AA92" s="309"/>
      <c r="AB92" s="309"/>
      <c r="AC92" s="191"/>
    </row>
    <row r="93" spans="1:29" ht="21.75" customHeight="1" x14ac:dyDescent="0.2">
      <c r="A93" s="191"/>
      <c r="B93" s="307" t="s">
        <v>359</v>
      </c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196">
        <v>1</v>
      </c>
      <c r="N93" s="196">
        <v>4</v>
      </c>
      <c r="O93" s="195" t="s">
        <v>631</v>
      </c>
      <c r="P93" s="194">
        <v>0</v>
      </c>
      <c r="Q93" s="308"/>
      <c r="R93" s="308"/>
      <c r="S93" s="308"/>
      <c r="T93" s="308"/>
      <c r="U93" s="193">
        <v>1652.2</v>
      </c>
      <c r="V93" s="309"/>
      <c r="W93" s="309"/>
      <c r="X93" s="309"/>
      <c r="Y93" s="309"/>
      <c r="Z93" s="309"/>
      <c r="AA93" s="309"/>
      <c r="AB93" s="309"/>
      <c r="AC93" s="191"/>
    </row>
    <row r="94" spans="1:29" ht="42.75" customHeight="1" x14ac:dyDescent="0.2">
      <c r="A94" s="191"/>
      <c r="B94" s="307" t="s">
        <v>263</v>
      </c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196">
        <v>1</v>
      </c>
      <c r="N94" s="196">
        <v>4</v>
      </c>
      <c r="O94" s="195" t="s">
        <v>631</v>
      </c>
      <c r="P94" s="194" t="s">
        <v>262</v>
      </c>
      <c r="Q94" s="308"/>
      <c r="R94" s="308"/>
      <c r="S94" s="308"/>
      <c r="T94" s="308"/>
      <c r="U94" s="193">
        <v>1652.2</v>
      </c>
      <c r="V94" s="309"/>
      <c r="W94" s="309"/>
      <c r="X94" s="309"/>
      <c r="Y94" s="309"/>
      <c r="Z94" s="309"/>
      <c r="AA94" s="309"/>
      <c r="AB94" s="309"/>
      <c r="AC94" s="191"/>
    </row>
    <row r="95" spans="1:29" ht="21.75" customHeight="1" x14ac:dyDescent="0.2">
      <c r="A95" s="191"/>
      <c r="B95" s="307" t="s">
        <v>261</v>
      </c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196">
        <v>1</v>
      </c>
      <c r="N95" s="196">
        <v>4</v>
      </c>
      <c r="O95" s="195" t="s">
        <v>631</v>
      </c>
      <c r="P95" s="194" t="s">
        <v>260</v>
      </c>
      <c r="Q95" s="308"/>
      <c r="R95" s="308"/>
      <c r="S95" s="308"/>
      <c r="T95" s="308"/>
      <c r="U95" s="193">
        <v>1652.2</v>
      </c>
      <c r="V95" s="309"/>
      <c r="W95" s="309"/>
      <c r="X95" s="309"/>
      <c r="Y95" s="309"/>
      <c r="Z95" s="309"/>
      <c r="AA95" s="309"/>
      <c r="AB95" s="309"/>
      <c r="AC95" s="191"/>
    </row>
    <row r="96" spans="1:29" ht="32.25" customHeight="1" x14ac:dyDescent="0.2">
      <c r="A96" s="191"/>
      <c r="B96" s="307" t="s">
        <v>259</v>
      </c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196">
        <v>1</v>
      </c>
      <c r="N96" s="196">
        <v>4</v>
      </c>
      <c r="O96" s="195" t="s">
        <v>631</v>
      </c>
      <c r="P96" s="194" t="s">
        <v>258</v>
      </c>
      <c r="Q96" s="308"/>
      <c r="R96" s="308"/>
      <c r="S96" s="308"/>
      <c r="T96" s="308"/>
      <c r="U96" s="193">
        <v>1269</v>
      </c>
      <c r="V96" s="309"/>
      <c r="W96" s="309"/>
      <c r="X96" s="309"/>
      <c r="Y96" s="309"/>
      <c r="Z96" s="309"/>
      <c r="AA96" s="309"/>
      <c r="AB96" s="309"/>
      <c r="AC96" s="191"/>
    </row>
    <row r="97" spans="1:29" ht="32.25" customHeight="1" x14ac:dyDescent="0.2">
      <c r="A97" s="191"/>
      <c r="B97" s="307" t="s">
        <v>257</v>
      </c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196">
        <v>1</v>
      </c>
      <c r="N97" s="196">
        <v>4</v>
      </c>
      <c r="O97" s="195" t="s">
        <v>631</v>
      </c>
      <c r="P97" s="194" t="s">
        <v>255</v>
      </c>
      <c r="Q97" s="308"/>
      <c r="R97" s="308"/>
      <c r="S97" s="308"/>
      <c r="T97" s="308"/>
      <c r="U97" s="193">
        <v>383.2</v>
      </c>
      <c r="V97" s="309"/>
      <c r="W97" s="309"/>
      <c r="X97" s="309"/>
      <c r="Y97" s="309"/>
      <c r="Z97" s="309"/>
      <c r="AA97" s="309"/>
      <c r="AB97" s="309"/>
      <c r="AC97" s="191"/>
    </row>
    <row r="98" spans="1:29" ht="12.75" customHeight="1" x14ac:dyDescent="0.2">
      <c r="A98" s="191"/>
      <c r="B98" s="307" t="s">
        <v>630</v>
      </c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196">
        <v>1</v>
      </c>
      <c r="N98" s="196">
        <v>5</v>
      </c>
      <c r="O98" s="195">
        <v>0</v>
      </c>
      <c r="P98" s="194">
        <v>0</v>
      </c>
      <c r="Q98" s="308"/>
      <c r="R98" s="308"/>
      <c r="S98" s="308"/>
      <c r="T98" s="308"/>
      <c r="U98" s="193">
        <v>294.7</v>
      </c>
      <c r="V98" s="309"/>
      <c r="W98" s="309"/>
      <c r="X98" s="309"/>
      <c r="Y98" s="309"/>
      <c r="Z98" s="309"/>
      <c r="AA98" s="309"/>
      <c r="AB98" s="309"/>
      <c r="AC98" s="191"/>
    </row>
    <row r="99" spans="1:29" ht="12.75" customHeight="1" x14ac:dyDescent="0.2">
      <c r="A99" s="191"/>
      <c r="B99" s="307" t="s">
        <v>629</v>
      </c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196">
        <v>1</v>
      </c>
      <c r="N99" s="196">
        <v>5</v>
      </c>
      <c r="O99" s="195" t="s">
        <v>628</v>
      </c>
      <c r="P99" s="194">
        <v>0</v>
      </c>
      <c r="Q99" s="308"/>
      <c r="R99" s="308"/>
      <c r="S99" s="308"/>
      <c r="T99" s="308"/>
      <c r="U99" s="193">
        <v>294.7</v>
      </c>
      <c r="V99" s="309"/>
      <c r="W99" s="309"/>
      <c r="X99" s="309"/>
      <c r="Y99" s="309"/>
      <c r="Z99" s="309"/>
      <c r="AA99" s="309"/>
      <c r="AB99" s="309"/>
      <c r="AC99" s="191"/>
    </row>
    <row r="100" spans="1:29" ht="32.25" customHeight="1" x14ac:dyDescent="0.2">
      <c r="A100" s="191"/>
      <c r="B100" s="307" t="s">
        <v>627</v>
      </c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196">
        <v>1</v>
      </c>
      <c r="N100" s="196">
        <v>5</v>
      </c>
      <c r="O100" s="195" t="s">
        <v>626</v>
      </c>
      <c r="P100" s="194">
        <v>0</v>
      </c>
      <c r="Q100" s="308"/>
      <c r="R100" s="308"/>
      <c r="S100" s="308"/>
      <c r="T100" s="308"/>
      <c r="U100" s="193">
        <v>294.7</v>
      </c>
      <c r="V100" s="309"/>
      <c r="W100" s="309"/>
      <c r="X100" s="309"/>
      <c r="Y100" s="309"/>
      <c r="Z100" s="309"/>
      <c r="AA100" s="309"/>
      <c r="AB100" s="309"/>
      <c r="AC100" s="191"/>
    </row>
    <row r="101" spans="1:29" ht="21.75" customHeight="1" x14ac:dyDescent="0.2">
      <c r="A101" s="191"/>
      <c r="B101" s="307" t="s">
        <v>223</v>
      </c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196">
        <v>1</v>
      </c>
      <c r="N101" s="196">
        <v>5</v>
      </c>
      <c r="O101" s="195" t="s">
        <v>626</v>
      </c>
      <c r="P101" s="194" t="s">
        <v>222</v>
      </c>
      <c r="Q101" s="308"/>
      <c r="R101" s="308"/>
      <c r="S101" s="308"/>
      <c r="T101" s="308"/>
      <c r="U101" s="193">
        <v>294.7</v>
      </c>
      <c r="V101" s="309"/>
      <c r="W101" s="309"/>
      <c r="X101" s="309"/>
      <c r="Y101" s="309"/>
      <c r="Z101" s="309"/>
      <c r="AA101" s="309"/>
      <c r="AB101" s="309"/>
      <c r="AC101" s="191"/>
    </row>
    <row r="102" spans="1:29" ht="21.75" customHeight="1" x14ac:dyDescent="0.2">
      <c r="A102" s="191"/>
      <c r="B102" s="307" t="s">
        <v>221</v>
      </c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196">
        <v>1</v>
      </c>
      <c r="N102" s="196">
        <v>5</v>
      </c>
      <c r="O102" s="195" t="s">
        <v>626</v>
      </c>
      <c r="P102" s="194" t="s">
        <v>220</v>
      </c>
      <c r="Q102" s="308"/>
      <c r="R102" s="308"/>
      <c r="S102" s="308"/>
      <c r="T102" s="308"/>
      <c r="U102" s="193">
        <v>294.7</v>
      </c>
      <c r="V102" s="309"/>
      <c r="W102" s="309"/>
      <c r="X102" s="309"/>
      <c r="Y102" s="309"/>
      <c r="Z102" s="309"/>
      <c r="AA102" s="309"/>
      <c r="AB102" s="309"/>
      <c r="AC102" s="191"/>
    </row>
    <row r="103" spans="1:29" ht="12.75" customHeight="1" x14ac:dyDescent="0.2">
      <c r="A103" s="191"/>
      <c r="B103" s="307" t="s">
        <v>219</v>
      </c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196">
        <v>1</v>
      </c>
      <c r="N103" s="196">
        <v>5</v>
      </c>
      <c r="O103" s="195" t="s">
        <v>626</v>
      </c>
      <c r="P103" s="194" t="s">
        <v>218</v>
      </c>
      <c r="Q103" s="308"/>
      <c r="R103" s="308"/>
      <c r="S103" s="308"/>
      <c r="T103" s="308"/>
      <c r="U103" s="193">
        <v>294.7</v>
      </c>
      <c r="V103" s="309"/>
      <c r="W103" s="309"/>
      <c r="X103" s="309"/>
      <c r="Y103" s="309"/>
      <c r="Z103" s="309"/>
      <c r="AA103" s="309"/>
      <c r="AB103" s="309"/>
      <c r="AC103" s="191"/>
    </row>
    <row r="104" spans="1:29" ht="32.25" customHeight="1" x14ac:dyDescent="0.2">
      <c r="A104" s="191"/>
      <c r="B104" s="307" t="s">
        <v>625</v>
      </c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196">
        <v>1</v>
      </c>
      <c r="N104" s="196">
        <v>6</v>
      </c>
      <c r="O104" s="195">
        <v>0</v>
      </c>
      <c r="P104" s="194">
        <v>0</v>
      </c>
      <c r="Q104" s="308"/>
      <c r="R104" s="308"/>
      <c r="S104" s="308"/>
      <c r="T104" s="308"/>
      <c r="U104" s="193">
        <v>11818.74</v>
      </c>
      <c r="V104" s="309"/>
      <c r="W104" s="309"/>
      <c r="X104" s="309"/>
      <c r="Y104" s="309"/>
      <c r="Z104" s="309"/>
      <c r="AA104" s="309"/>
      <c r="AB104" s="309"/>
      <c r="AC104" s="191"/>
    </row>
    <row r="105" spans="1:29" ht="21.75" customHeight="1" x14ac:dyDescent="0.2">
      <c r="A105" s="191"/>
      <c r="B105" s="307" t="s">
        <v>622</v>
      </c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196">
        <v>1</v>
      </c>
      <c r="N105" s="196">
        <v>6</v>
      </c>
      <c r="O105" s="195" t="s">
        <v>621</v>
      </c>
      <c r="P105" s="194">
        <v>0</v>
      </c>
      <c r="Q105" s="308"/>
      <c r="R105" s="308"/>
      <c r="S105" s="308"/>
      <c r="T105" s="308"/>
      <c r="U105" s="193">
        <v>9406.36</v>
      </c>
      <c r="V105" s="309"/>
      <c r="W105" s="309"/>
      <c r="X105" s="309"/>
      <c r="Y105" s="309"/>
      <c r="Z105" s="309"/>
      <c r="AA105" s="309"/>
      <c r="AB105" s="309"/>
      <c r="AC105" s="191"/>
    </row>
    <row r="106" spans="1:29" ht="12.75" customHeight="1" x14ac:dyDescent="0.2">
      <c r="A106" s="191"/>
      <c r="B106" s="307" t="s">
        <v>620</v>
      </c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196">
        <v>1</v>
      </c>
      <c r="N106" s="196">
        <v>6</v>
      </c>
      <c r="O106" s="195" t="s">
        <v>619</v>
      </c>
      <c r="P106" s="194">
        <v>0</v>
      </c>
      <c r="Q106" s="308"/>
      <c r="R106" s="308"/>
      <c r="S106" s="308"/>
      <c r="T106" s="308"/>
      <c r="U106" s="193">
        <v>9406.36</v>
      </c>
      <c r="V106" s="309"/>
      <c r="W106" s="309"/>
      <c r="X106" s="309"/>
      <c r="Y106" s="309"/>
      <c r="Z106" s="309"/>
      <c r="AA106" s="309"/>
      <c r="AB106" s="309"/>
      <c r="AC106" s="191"/>
    </row>
    <row r="107" spans="1:29" ht="21.75" customHeight="1" x14ac:dyDescent="0.2">
      <c r="A107" s="191"/>
      <c r="B107" s="307" t="s">
        <v>624</v>
      </c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196">
        <v>1</v>
      </c>
      <c r="N107" s="196">
        <v>6</v>
      </c>
      <c r="O107" s="195" t="s">
        <v>623</v>
      </c>
      <c r="P107" s="194">
        <v>0</v>
      </c>
      <c r="Q107" s="308"/>
      <c r="R107" s="308"/>
      <c r="S107" s="308"/>
      <c r="T107" s="308"/>
      <c r="U107" s="193">
        <v>1579.86</v>
      </c>
      <c r="V107" s="309"/>
      <c r="W107" s="309"/>
      <c r="X107" s="309"/>
      <c r="Y107" s="309"/>
      <c r="Z107" s="309"/>
      <c r="AA107" s="309"/>
      <c r="AB107" s="309"/>
      <c r="AC107" s="191"/>
    </row>
    <row r="108" spans="1:29" ht="42.75" customHeight="1" x14ac:dyDescent="0.2">
      <c r="A108" s="191"/>
      <c r="B108" s="307" t="s">
        <v>263</v>
      </c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196">
        <v>1</v>
      </c>
      <c r="N108" s="196">
        <v>6</v>
      </c>
      <c r="O108" s="195" t="s">
        <v>623</v>
      </c>
      <c r="P108" s="194" t="s">
        <v>262</v>
      </c>
      <c r="Q108" s="308"/>
      <c r="R108" s="308"/>
      <c r="S108" s="308"/>
      <c r="T108" s="308"/>
      <c r="U108" s="193">
        <v>25</v>
      </c>
      <c r="V108" s="309"/>
      <c r="W108" s="309"/>
      <c r="X108" s="309"/>
      <c r="Y108" s="309"/>
      <c r="Z108" s="309"/>
      <c r="AA108" s="309"/>
      <c r="AB108" s="309"/>
      <c r="AC108" s="191"/>
    </row>
    <row r="109" spans="1:29" ht="21.75" customHeight="1" x14ac:dyDescent="0.2">
      <c r="A109" s="191"/>
      <c r="B109" s="307" t="s">
        <v>261</v>
      </c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196">
        <v>1</v>
      </c>
      <c r="N109" s="196">
        <v>6</v>
      </c>
      <c r="O109" s="195" t="s">
        <v>623</v>
      </c>
      <c r="P109" s="194" t="s">
        <v>260</v>
      </c>
      <c r="Q109" s="308"/>
      <c r="R109" s="308"/>
      <c r="S109" s="308"/>
      <c r="T109" s="308"/>
      <c r="U109" s="193">
        <v>25</v>
      </c>
      <c r="V109" s="309"/>
      <c r="W109" s="309"/>
      <c r="X109" s="309"/>
      <c r="Y109" s="309"/>
      <c r="Z109" s="309"/>
      <c r="AA109" s="309"/>
      <c r="AB109" s="309"/>
      <c r="AC109" s="191"/>
    </row>
    <row r="110" spans="1:29" ht="21.75" customHeight="1" x14ac:dyDescent="0.2">
      <c r="A110" s="191"/>
      <c r="B110" s="307" t="s">
        <v>279</v>
      </c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196">
        <v>1</v>
      </c>
      <c r="N110" s="196">
        <v>6</v>
      </c>
      <c r="O110" s="195" t="s">
        <v>623</v>
      </c>
      <c r="P110" s="194" t="s">
        <v>278</v>
      </c>
      <c r="Q110" s="308"/>
      <c r="R110" s="308"/>
      <c r="S110" s="308"/>
      <c r="T110" s="308"/>
      <c r="U110" s="193">
        <v>25</v>
      </c>
      <c r="V110" s="309"/>
      <c r="W110" s="309"/>
      <c r="X110" s="309"/>
      <c r="Y110" s="309"/>
      <c r="Z110" s="309"/>
      <c r="AA110" s="309"/>
      <c r="AB110" s="309"/>
      <c r="AC110" s="191"/>
    </row>
    <row r="111" spans="1:29" ht="21.75" customHeight="1" x14ac:dyDescent="0.2">
      <c r="A111" s="191"/>
      <c r="B111" s="307" t="s">
        <v>223</v>
      </c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196">
        <v>1</v>
      </c>
      <c r="N111" s="196">
        <v>6</v>
      </c>
      <c r="O111" s="195" t="s">
        <v>623</v>
      </c>
      <c r="P111" s="194" t="s">
        <v>222</v>
      </c>
      <c r="Q111" s="308"/>
      <c r="R111" s="308"/>
      <c r="S111" s="308"/>
      <c r="T111" s="308"/>
      <c r="U111" s="193">
        <v>1544.51</v>
      </c>
      <c r="V111" s="309"/>
      <c r="W111" s="309"/>
      <c r="X111" s="309"/>
      <c r="Y111" s="309"/>
      <c r="Z111" s="309"/>
      <c r="AA111" s="309"/>
      <c r="AB111" s="309"/>
      <c r="AC111" s="191"/>
    </row>
    <row r="112" spans="1:29" ht="21.75" customHeight="1" x14ac:dyDescent="0.2">
      <c r="A112" s="191"/>
      <c r="B112" s="307" t="s">
        <v>221</v>
      </c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196">
        <v>1</v>
      </c>
      <c r="N112" s="196">
        <v>6</v>
      </c>
      <c r="O112" s="195" t="s">
        <v>623</v>
      </c>
      <c r="P112" s="194" t="s">
        <v>220</v>
      </c>
      <c r="Q112" s="308"/>
      <c r="R112" s="308"/>
      <c r="S112" s="308"/>
      <c r="T112" s="308"/>
      <c r="U112" s="193">
        <v>1544.51</v>
      </c>
      <c r="V112" s="309"/>
      <c r="W112" s="309"/>
      <c r="X112" s="309"/>
      <c r="Y112" s="309"/>
      <c r="Z112" s="309"/>
      <c r="AA112" s="309"/>
      <c r="AB112" s="309"/>
      <c r="AC112" s="191"/>
    </row>
    <row r="113" spans="1:29" ht="21.75" customHeight="1" x14ac:dyDescent="0.2">
      <c r="A113" s="191"/>
      <c r="B113" s="307" t="s">
        <v>253</v>
      </c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196">
        <v>1</v>
      </c>
      <c r="N113" s="196">
        <v>6</v>
      </c>
      <c r="O113" s="195" t="s">
        <v>623</v>
      </c>
      <c r="P113" s="194" t="s">
        <v>252</v>
      </c>
      <c r="Q113" s="308"/>
      <c r="R113" s="308"/>
      <c r="S113" s="308"/>
      <c r="T113" s="308"/>
      <c r="U113" s="193">
        <v>956.2</v>
      </c>
      <c r="V113" s="309"/>
      <c r="W113" s="309"/>
      <c r="X113" s="309"/>
      <c r="Y113" s="309"/>
      <c r="Z113" s="309"/>
      <c r="AA113" s="309"/>
      <c r="AB113" s="309"/>
      <c r="AC113" s="191"/>
    </row>
    <row r="114" spans="1:29" ht="12.75" customHeight="1" x14ac:dyDescent="0.2">
      <c r="A114" s="191"/>
      <c r="B114" s="307" t="s">
        <v>219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196">
        <v>1</v>
      </c>
      <c r="N114" s="196">
        <v>6</v>
      </c>
      <c r="O114" s="195" t="s">
        <v>623</v>
      </c>
      <c r="P114" s="194" t="s">
        <v>218</v>
      </c>
      <c r="Q114" s="308"/>
      <c r="R114" s="308"/>
      <c r="S114" s="308"/>
      <c r="T114" s="308"/>
      <c r="U114" s="193">
        <v>588.30999999999995</v>
      </c>
      <c r="V114" s="309"/>
      <c r="W114" s="309"/>
      <c r="X114" s="309"/>
      <c r="Y114" s="309"/>
      <c r="Z114" s="309"/>
      <c r="AA114" s="309"/>
      <c r="AB114" s="309"/>
      <c r="AC114" s="191"/>
    </row>
    <row r="115" spans="1:29" ht="12.75" customHeight="1" x14ac:dyDescent="0.2">
      <c r="A115" s="191"/>
      <c r="B115" s="307" t="s">
        <v>277</v>
      </c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196">
        <v>1</v>
      </c>
      <c r="N115" s="196">
        <v>6</v>
      </c>
      <c r="O115" s="195" t="s">
        <v>623</v>
      </c>
      <c r="P115" s="194" t="s">
        <v>276</v>
      </c>
      <c r="Q115" s="308"/>
      <c r="R115" s="308"/>
      <c r="S115" s="308"/>
      <c r="T115" s="308"/>
      <c r="U115" s="193">
        <v>10.35</v>
      </c>
      <c r="V115" s="309"/>
      <c r="W115" s="309"/>
      <c r="X115" s="309"/>
      <c r="Y115" s="309"/>
      <c r="Z115" s="309"/>
      <c r="AA115" s="309"/>
      <c r="AB115" s="309"/>
      <c r="AC115" s="191"/>
    </row>
    <row r="116" spans="1:29" ht="12.75" customHeight="1" x14ac:dyDescent="0.2">
      <c r="A116" s="191"/>
      <c r="B116" s="307" t="s">
        <v>275</v>
      </c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196">
        <v>1</v>
      </c>
      <c r="N116" s="196">
        <v>6</v>
      </c>
      <c r="O116" s="195" t="s">
        <v>623</v>
      </c>
      <c r="P116" s="194" t="s">
        <v>274</v>
      </c>
      <c r="Q116" s="308"/>
      <c r="R116" s="308"/>
      <c r="S116" s="308"/>
      <c r="T116" s="308"/>
      <c r="U116" s="193">
        <v>10.35</v>
      </c>
      <c r="V116" s="309"/>
      <c r="W116" s="309"/>
      <c r="X116" s="309"/>
      <c r="Y116" s="309"/>
      <c r="Z116" s="309"/>
      <c r="AA116" s="309"/>
      <c r="AB116" s="309"/>
      <c r="AC116" s="191"/>
    </row>
    <row r="117" spans="1:29" ht="12.75" customHeight="1" x14ac:dyDescent="0.2">
      <c r="A117" s="191"/>
      <c r="B117" s="307" t="s">
        <v>415</v>
      </c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196">
        <v>1</v>
      </c>
      <c r="N117" s="196">
        <v>6</v>
      </c>
      <c r="O117" s="195" t="s">
        <v>623</v>
      </c>
      <c r="P117" s="194" t="s">
        <v>414</v>
      </c>
      <c r="Q117" s="308"/>
      <c r="R117" s="308"/>
      <c r="S117" s="308"/>
      <c r="T117" s="308"/>
      <c r="U117" s="193">
        <v>1</v>
      </c>
      <c r="V117" s="309"/>
      <c r="W117" s="309"/>
      <c r="X117" s="309"/>
      <c r="Y117" s="309"/>
      <c r="Z117" s="309"/>
      <c r="AA117" s="309"/>
      <c r="AB117" s="309"/>
      <c r="AC117" s="191"/>
    </row>
    <row r="118" spans="1:29" ht="12.75" customHeight="1" x14ac:dyDescent="0.2">
      <c r="A118" s="191"/>
      <c r="B118" s="307" t="s">
        <v>273</v>
      </c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196">
        <v>1</v>
      </c>
      <c r="N118" s="196">
        <v>6</v>
      </c>
      <c r="O118" s="195" t="s">
        <v>623</v>
      </c>
      <c r="P118" s="194" t="s">
        <v>272</v>
      </c>
      <c r="Q118" s="308"/>
      <c r="R118" s="308"/>
      <c r="S118" s="308"/>
      <c r="T118" s="308"/>
      <c r="U118" s="193">
        <v>1.35</v>
      </c>
      <c r="V118" s="309"/>
      <c r="W118" s="309"/>
      <c r="X118" s="309"/>
      <c r="Y118" s="309"/>
      <c r="Z118" s="309"/>
      <c r="AA118" s="309"/>
      <c r="AB118" s="309"/>
      <c r="AC118" s="191"/>
    </row>
    <row r="119" spans="1:29" ht="12.75" customHeight="1" x14ac:dyDescent="0.2">
      <c r="A119" s="191"/>
      <c r="B119" s="307" t="s">
        <v>271</v>
      </c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196">
        <v>1</v>
      </c>
      <c r="N119" s="196">
        <v>6</v>
      </c>
      <c r="O119" s="195" t="s">
        <v>623</v>
      </c>
      <c r="P119" s="194" t="s">
        <v>269</v>
      </c>
      <c r="Q119" s="308"/>
      <c r="R119" s="308"/>
      <c r="S119" s="308"/>
      <c r="T119" s="308"/>
      <c r="U119" s="193">
        <v>8</v>
      </c>
      <c r="V119" s="309"/>
      <c r="W119" s="309"/>
      <c r="X119" s="309"/>
      <c r="Y119" s="309"/>
      <c r="Z119" s="309"/>
      <c r="AA119" s="309"/>
      <c r="AB119" s="309"/>
      <c r="AC119" s="191"/>
    </row>
    <row r="120" spans="1:29" ht="21.75" customHeight="1" x14ac:dyDescent="0.2">
      <c r="A120" s="191"/>
      <c r="B120" s="307" t="s">
        <v>233</v>
      </c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196">
        <v>1</v>
      </c>
      <c r="N120" s="196">
        <v>6</v>
      </c>
      <c r="O120" s="195" t="s">
        <v>782</v>
      </c>
      <c r="P120" s="194">
        <v>0</v>
      </c>
      <c r="Q120" s="308"/>
      <c r="R120" s="308"/>
      <c r="S120" s="308"/>
      <c r="T120" s="308"/>
      <c r="U120" s="193">
        <v>7826.5</v>
      </c>
      <c r="V120" s="309"/>
      <c r="W120" s="309"/>
      <c r="X120" s="309"/>
      <c r="Y120" s="309"/>
      <c r="Z120" s="309"/>
      <c r="AA120" s="309"/>
      <c r="AB120" s="309"/>
      <c r="AC120" s="191"/>
    </row>
    <row r="121" spans="1:29" ht="42.75" customHeight="1" x14ac:dyDescent="0.2">
      <c r="A121" s="191"/>
      <c r="B121" s="307" t="s">
        <v>263</v>
      </c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196">
        <v>1</v>
      </c>
      <c r="N121" s="196">
        <v>6</v>
      </c>
      <c r="O121" s="195" t="s">
        <v>782</v>
      </c>
      <c r="P121" s="194" t="s">
        <v>262</v>
      </c>
      <c r="Q121" s="308"/>
      <c r="R121" s="308"/>
      <c r="S121" s="308"/>
      <c r="T121" s="308"/>
      <c r="U121" s="193">
        <v>7826.5</v>
      </c>
      <c r="V121" s="309"/>
      <c r="W121" s="309"/>
      <c r="X121" s="309"/>
      <c r="Y121" s="309"/>
      <c r="Z121" s="309"/>
      <c r="AA121" s="309"/>
      <c r="AB121" s="309"/>
      <c r="AC121" s="191"/>
    </row>
    <row r="122" spans="1:29" ht="21.75" customHeight="1" x14ac:dyDescent="0.2">
      <c r="A122" s="191"/>
      <c r="B122" s="307" t="s">
        <v>261</v>
      </c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196">
        <v>1</v>
      </c>
      <c r="N122" s="196">
        <v>6</v>
      </c>
      <c r="O122" s="195" t="s">
        <v>782</v>
      </c>
      <c r="P122" s="194" t="s">
        <v>260</v>
      </c>
      <c r="Q122" s="308"/>
      <c r="R122" s="308"/>
      <c r="S122" s="308"/>
      <c r="T122" s="308"/>
      <c r="U122" s="193">
        <v>7826.5</v>
      </c>
      <c r="V122" s="309"/>
      <c r="W122" s="309"/>
      <c r="X122" s="309"/>
      <c r="Y122" s="309"/>
      <c r="Z122" s="309"/>
      <c r="AA122" s="309"/>
      <c r="AB122" s="309"/>
      <c r="AC122" s="191"/>
    </row>
    <row r="123" spans="1:29" ht="32.25" customHeight="1" x14ac:dyDescent="0.2">
      <c r="A123" s="191"/>
      <c r="B123" s="307" t="s">
        <v>259</v>
      </c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196">
        <v>1</v>
      </c>
      <c r="N123" s="196">
        <v>6</v>
      </c>
      <c r="O123" s="195" t="s">
        <v>782</v>
      </c>
      <c r="P123" s="194" t="s">
        <v>258</v>
      </c>
      <c r="Q123" s="308"/>
      <c r="R123" s="308"/>
      <c r="S123" s="308"/>
      <c r="T123" s="308"/>
      <c r="U123" s="193">
        <v>6011.1</v>
      </c>
      <c r="V123" s="309"/>
      <c r="W123" s="309"/>
      <c r="X123" s="309"/>
      <c r="Y123" s="309"/>
      <c r="Z123" s="309"/>
      <c r="AA123" s="309"/>
      <c r="AB123" s="309"/>
      <c r="AC123" s="191"/>
    </row>
    <row r="124" spans="1:29" ht="32.25" customHeight="1" x14ac:dyDescent="0.2">
      <c r="A124" s="191"/>
      <c r="B124" s="307" t="s">
        <v>257</v>
      </c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196">
        <v>1</v>
      </c>
      <c r="N124" s="196">
        <v>6</v>
      </c>
      <c r="O124" s="195" t="s">
        <v>782</v>
      </c>
      <c r="P124" s="194" t="s">
        <v>255</v>
      </c>
      <c r="Q124" s="308"/>
      <c r="R124" s="308"/>
      <c r="S124" s="308"/>
      <c r="T124" s="308"/>
      <c r="U124" s="193">
        <v>1815.4</v>
      </c>
      <c r="V124" s="309"/>
      <c r="W124" s="309"/>
      <c r="X124" s="309"/>
      <c r="Y124" s="309"/>
      <c r="Z124" s="309"/>
      <c r="AA124" s="309"/>
      <c r="AB124" s="309"/>
      <c r="AC124" s="191"/>
    </row>
    <row r="125" spans="1:29" ht="21.75" customHeight="1" x14ac:dyDescent="0.2">
      <c r="A125" s="191"/>
      <c r="B125" s="307" t="s">
        <v>250</v>
      </c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196">
        <v>1</v>
      </c>
      <c r="N125" s="196">
        <v>6</v>
      </c>
      <c r="O125" s="195" t="s">
        <v>249</v>
      </c>
      <c r="P125" s="194">
        <v>0</v>
      </c>
      <c r="Q125" s="308"/>
      <c r="R125" s="308"/>
      <c r="S125" s="308"/>
      <c r="T125" s="308"/>
      <c r="U125" s="193">
        <v>15</v>
      </c>
      <c r="V125" s="309"/>
      <c r="W125" s="309"/>
      <c r="X125" s="309"/>
      <c r="Y125" s="309"/>
      <c r="Z125" s="309"/>
      <c r="AA125" s="309"/>
      <c r="AB125" s="309"/>
      <c r="AC125" s="191"/>
    </row>
    <row r="126" spans="1:29" ht="21.75" customHeight="1" x14ac:dyDescent="0.2">
      <c r="A126" s="191"/>
      <c r="B126" s="307" t="s">
        <v>697</v>
      </c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196">
        <v>1</v>
      </c>
      <c r="N126" s="196">
        <v>6</v>
      </c>
      <c r="O126" s="195" t="s">
        <v>248</v>
      </c>
      <c r="P126" s="194">
        <v>0</v>
      </c>
      <c r="Q126" s="308"/>
      <c r="R126" s="308"/>
      <c r="S126" s="308"/>
      <c r="T126" s="308"/>
      <c r="U126" s="193">
        <v>15</v>
      </c>
      <c r="V126" s="309"/>
      <c r="W126" s="309"/>
      <c r="X126" s="309"/>
      <c r="Y126" s="309"/>
      <c r="Z126" s="309"/>
      <c r="AA126" s="309"/>
      <c r="AB126" s="309"/>
      <c r="AC126" s="191"/>
    </row>
    <row r="127" spans="1:29" ht="21.75" customHeight="1" x14ac:dyDescent="0.2">
      <c r="A127" s="191"/>
      <c r="B127" s="307" t="s">
        <v>223</v>
      </c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196">
        <v>1</v>
      </c>
      <c r="N127" s="196">
        <v>6</v>
      </c>
      <c r="O127" s="195" t="s">
        <v>248</v>
      </c>
      <c r="P127" s="194" t="s">
        <v>222</v>
      </c>
      <c r="Q127" s="308"/>
      <c r="R127" s="308"/>
      <c r="S127" s="308"/>
      <c r="T127" s="308"/>
      <c r="U127" s="193">
        <v>15</v>
      </c>
      <c r="V127" s="309"/>
      <c r="W127" s="309"/>
      <c r="X127" s="309"/>
      <c r="Y127" s="309"/>
      <c r="Z127" s="309"/>
      <c r="AA127" s="309"/>
      <c r="AB127" s="309"/>
      <c r="AC127" s="191"/>
    </row>
    <row r="128" spans="1:29" ht="21.75" customHeight="1" x14ac:dyDescent="0.2">
      <c r="A128" s="191"/>
      <c r="B128" s="307" t="s">
        <v>221</v>
      </c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196">
        <v>1</v>
      </c>
      <c r="N128" s="196">
        <v>6</v>
      </c>
      <c r="O128" s="195" t="s">
        <v>248</v>
      </c>
      <c r="P128" s="194" t="s">
        <v>220</v>
      </c>
      <c r="Q128" s="308"/>
      <c r="R128" s="308"/>
      <c r="S128" s="308"/>
      <c r="T128" s="308"/>
      <c r="U128" s="193">
        <v>15</v>
      </c>
      <c r="V128" s="309"/>
      <c r="W128" s="309"/>
      <c r="X128" s="309"/>
      <c r="Y128" s="309"/>
      <c r="Z128" s="309"/>
      <c r="AA128" s="309"/>
      <c r="AB128" s="309"/>
      <c r="AC128" s="191"/>
    </row>
    <row r="129" spans="1:29" ht="12.75" customHeight="1" x14ac:dyDescent="0.2">
      <c r="A129" s="191"/>
      <c r="B129" s="307" t="s">
        <v>219</v>
      </c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196">
        <v>1</v>
      </c>
      <c r="N129" s="196">
        <v>6</v>
      </c>
      <c r="O129" s="195" t="s">
        <v>248</v>
      </c>
      <c r="P129" s="194" t="s">
        <v>218</v>
      </c>
      <c r="Q129" s="308"/>
      <c r="R129" s="308"/>
      <c r="S129" s="308"/>
      <c r="T129" s="308"/>
      <c r="U129" s="193">
        <v>15</v>
      </c>
      <c r="V129" s="309"/>
      <c r="W129" s="309"/>
      <c r="X129" s="309"/>
      <c r="Y129" s="309"/>
      <c r="Z129" s="309"/>
      <c r="AA129" s="309"/>
      <c r="AB129" s="309"/>
      <c r="AC129" s="191"/>
    </row>
    <row r="130" spans="1:29" ht="21.75" customHeight="1" x14ac:dyDescent="0.2">
      <c r="A130" s="191"/>
      <c r="B130" s="307" t="s">
        <v>604</v>
      </c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196">
        <v>1</v>
      </c>
      <c r="N130" s="196">
        <v>6</v>
      </c>
      <c r="O130" s="195" t="s">
        <v>603</v>
      </c>
      <c r="P130" s="194">
        <v>0</v>
      </c>
      <c r="Q130" s="308"/>
      <c r="R130" s="308"/>
      <c r="S130" s="308"/>
      <c r="T130" s="308"/>
      <c r="U130" s="193">
        <v>399.18</v>
      </c>
      <c r="V130" s="309"/>
      <c r="W130" s="309"/>
      <c r="X130" s="309"/>
      <c r="Y130" s="309"/>
      <c r="Z130" s="309"/>
      <c r="AA130" s="309"/>
      <c r="AB130" s="309"/>
      <c r="AC130" s="191"/>
    </row>
    <row r="131" spans="1:29" ht="21.75" customHeight="1" x14ac:dyDescent="0.2">
      <c r="A131" s="191"/>
      <c r="B131" s="307" t="s">
        <v>602</v>
      </c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196">
        <v>1</v>
      </c>
      <c r="N131" s="196">
        <v>6</v>
      </c>
      <c r="O131" s="195" t="s">
        <v>617</v>
      </c>
      <c r="P131" s="194">
        <v>0</v>
      </c>
      <c r="Q131" s="308"/>
      <c r="R131" s="308"/>
      <c r="S131" s="308"/>
      <c r="T131" s="308"/>
      <c r="U131" s="193">
        <v>399.18</v>
      </c>
      <c r="V131" s="309"/>
      <c r="W131" s="309"/>
      <c r="X131" s="309"/>
      <c r="Y131" s="309"/>
      <c r="Z131" s="309"/>
      <c r="AA131" s="309"/>
      <c r="AB131" s="309"/>
      <c r="AC131" s="191"/>
    </row>
    <row r="132" spans="1:29" ht="21.75" customHeight="1" x14ac:dyDescent="0.2">
      <c r="A132" s="191"/>
      <c r="B132" s="307" t="s">
        <v>280</v>
      </c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196">
        <v>1</v>
      </c>
      <c r="N132" s="196">
        <v>6</v>
      </c>
      <c r="O132" s="195" t="s">
        <v>618</v>
      </c>
      <c r="P132" s="194">
        <v>0</v>
      </c>
      <c r="Q132" s="308"/>
      <c r="R132" s="308"/>
      <c r="S132" s="308"/>
      <c r="T132" s="308"/>
      <c r="U132" s="193">
        <v>399.18</v>
      </c>
      <c r="V132" s="309"/>
      <c r="W132" s="309"/>
      <c r="X132" s="309"/>
      <c r="Y132" s="309"/>
      <c r="Z132" s="309"/>
      <c r="AA132" s="309"/>
      <c r="AB132" s="309"/>
      <c r="AC132" s="191"/>
    </row>
    <row r="133" spans="1:29" ht="42.75" customHeight="1" x14ac:dyDescent="0.2">
      <c r="A133" s="191"/>
      <c r="B133" s="307" t="s">
        <v>263</v>
      </c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196">
        <v>1</v>
      </c>
      <c r="N133" s="196">
        <v>6</v>
      </c>
      <c r="O133" s="195" t="s">
        <v>618</v>
      </c>
      <c r="P133" s="194" t="s">
        <v>262</v>
      </c>
      <c r="Q133" s="308"/>
      <c r="R133" s="308"/>
      <c r="S133" s="308"/>
      <c r="T133" s="308"/>
      <c r="U133" s="193">
        <v>17.600000000000001</v>
      </c>
      <c r="V133" s="309"/>
      <c r="W133" s="309"/>
      <c r="X133" s="309"/>
      <c r="Y133" s="309"/>
      <c r="Z133" s="309"/>
      <c r="AA133" s="309"/>
      <c r="AB133" s="309"/>
      <c r="AC133" s="191"/>
    </row>
    <row r="134" spans="1:29" ht="21.75" customHeight="1" x14ac:dyDescent="0.2">
      <c r="A134" s="191"/>
      <c r="B134" s="307" t="s">
        <v>261</v>
      </c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196">
        <v>1</v>
      </c>
      <c r="N134" s="196">
        <v>6</v>
      </c>
      <c r="O134" s="195" t="s">
        <v>618</v>
      </c>
      <c r="P134" s="194" t="s">
        <v>260</v>
      </c>
      <c r="Q134" s="308"/>
      <c r="R134" s="308"/>
      <c r="S134" s="308"/>
      <c r="T134" s="308"/>
      <c r="U134" s="193">
        <v>17.600000000000001</v>
      </c>
      <c r="V134" s="309"/>
      <c r="W134" s="309"/>
      <c r="X134" s="309"/>
      <c r="Y134" s="309"/>
      <c r="Z134" s="309"/>
      <c r="AA134" s="309"/>
      <c r="AB134" s="309"/>
      <c r="AC134" s="191"/>
    </row>
    <row r="135" spans="1:29" ht="21.75" customHeight="1" x14ac:dyDescent="0.2">
      <c r="A135" s="191"/>
      <c r="B135" s="307" t="s">
        <v>279</v>
      </c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196">
        <v>1</v>
      </c>
      <c r="N135" s="196">
        <v>6</v>
      </c>
      <c r="O135" s="195" t="s">
        <v>618</v>
      </c>
      <c r="P135" s="194" t="s">
        <v>278</v>
      </c>
      <c r="Q135" s="308"/>
      <c r="R135" s="308"/>
      <c r="S135" s="308"/>
      <c r="T135" s="308"/>
      <c r="U135" s="193">
        <v>17.600000000000001</v>
      </c>
      <c r="V135" s="309"/>
      <c r="W135" s="309"/>
      <c r="X135" s="309"/>
      <c r="Y135" s="309"/>
      <c r="Z135" s="309"/>
      <c r="AA135" s="309"/>
      <c r="AB135" s="309"/>
      <c r="AC135" s="191"/>
    </row>
    <row r="136" spans="1:29" ht="21.75" customHeight="1" x14ac:dyDescent="0.2">
      <c r="A136" s="191"/>
      <c r="B136" s="307" t="s">
        <v>223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196">
        <v>1</v>
      </c>
      <c r="N136" s="196">
        <v>6</v>
      </c>
      <c r="O136" s="195" t="s">
        <v>618</v>
      </c>
      <c r="P136" s="194" t="s">
        <v>222</v>
      </c>
      <c r="Q136" s="308"/>
      <c r="R136" s="308"/>
      <c r="S136" s="308"/>
      <c r="T136" s="308"/>
      <c r="U136" s="193">
        <v>381.58</v>
      </c>
      <c r="V136" s="309"/>
      <c r="W136" s="309"/>
      <c r="X136" s="309"/>
      <c r="Y136" s="309"/>
      <c r="Z136" s="309"/>
      <c r="AA136" s="309"/>
      <c r="AB136" s="309"/>
      <c r="AC136" s="191"/>
    </row>
    <row r="137" spans="1:29" ht="21.75" customHeight="1" x14ac:dyDescent="0.2">
      <c r="A137" s="191"/>
      <c r="B137" s="307" t="s">
        <v>221</v>
      </c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196">
        <v>1</v>
      </c>
      <c r="N137" s="196">
        <v>6</v>
      </c>
      <c r="O137" s="195" t="s">
        <v>618</v>
      </c>
      <c r="P137" s="194" t="s">
        <v>220</v>
      </c>
      <c r="Q137" s="308"/>
      <c r="R137" s="308"/>
      <c r="S137" s="308"/>
      <c r="T137" s="308"/>
      <c r="U137" s="193">
        <v>381.58</v>
      </c>
      <c r="V137" s="309"/>
      <c r="W137" s="309"/>
      <c r="X137" s="309"/>
      <c r="Y137" s="309"/>
      <c r="Z137" s="309"/>
      <c r="AA137" s="309"/>
      <c r="AB137" s="309"/>
      <c r="AC137" s="191"/>
    </row>
    <row r="138" spans="1:29" ht="21.75" customHeight="1" x14ac:dyDescent="0.2">
      <c r="A138" s="191"/>
      <c r="B138" s="307" t="s">
        <v>253</v>
      </c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196">
        <v>1</v>
      </c>
      <c r="N138" s="196">
        <v>6</v>
      </c>
      <c r="O138" s="195" t="s">
        <v>618</v>
      </c>
      <c r="P138" s="194" t="s">
        <v>252</v>
      </c>
      <c r="Q138" s="308"/>
      <c r="R138" s="308"/>
      <c r="S138" s="308"/>
      <c r="T138" s="308"/>
      <c r="U138" s="193">
        <v>257.5</v>
      </c>
      <c r="V138" s="309"/>
      <c r="W138" s="309"/>
      <c r="X138" s="309"/>
      <c r="Y138" s="309"/>
      <c r="Z138" s="309"/>
      <c r="AA138" s="309"/>
      <c r="AB138" s="309"/>
      <c r="AC138" s="191"/>
    </row>
    <row r="139" spans="1:29" ht="12.75" customHeight="1" x14ac:dyDescent="0.2">
      <c r="A139" s="191"/>
      <c r="B139" s="307" t="s">
        <v>219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196">
        <v>1</v>
      </c>
      <c r="N139" s="196">
        <v>6</v>
      </c>
      <c r="O139" s="195" t="s">
        <v>618</v>
      </c>
      <c r="P139" s="194" t="s">
        <v>218</v>
      </c>
      <c r="Q139" s="308"/>
      <c r="R139" s="308"/>
      <c r="S139" s="308"/>
      <c r="T139" s="308"/>
      <c r="U139" s="193">
        <v>124.08</v>
      </c>
      <c r="V139" s="309"/>
      <c r="W139" s="309"/>
      <c r="X139" s="309"/>
      <c r="Y139" s="309"/>
      <c r="Z139" s="309"/>
      <c r="AA139" s="309"/>
      <c r="AB139" s="309"/>
      <c r="AC139" s="191"/>
    </row>
    <row r="140" spans="1:29" ht="21.75" customHeight="1" x14ac:dyDescent="0.2">
      <c r="A140" s="191"/>
      <c r="B140" s="307" t="s">
        <v>604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196">
        <v>1</v>
      </c>
      <c r="N140" s="196">
        <v>6</v>
      </c>
      <c r="O140" s="195" t="s">
        <v>603</v>
      </c>
      <c r="P140" s="194">
        <v>0</v>
      </c>
      <c r="Q140" s="308"/>
      <c r="R140" s="308"/>
      <c r="S140" s="308"/>
      <c r="T140" s="308"/>
      <c r="U140" s="193">
        <v>1998.2</v>
      </c>
      <c r="V140" s="309"/>
      <c r="W140" s="309"/>
      <c r="X140" s="309"/>
      <c r="Y140" s="309"/>
      <c r="Z140" s="309"/>
      <c r="AA140" s="309"/>
      <c r="AB140" s="309"/>
      <c r="AC140" s="191"/>
    </row>
    <row r="141" spans="1:29" ht="21.75" customHeight="1" x14ac:dyDescent="0.2">
      <c r="A141" s="191"/>
      <c r="B141" s="307" t="s">
        <v>602</v>
      </c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196">
        <v>1</v>
      </c>
      <c r="N141" s="196">
        <v>6</v>
      </c>
      <c r="O141" s="195" t="s">
        <v>617</v>
      </c>
      <c r="P141" s="194">
        <v>0</v>
      </c>
      <c r="Q141" s="308"/>
      <c r="R141" s="308"/>
      <c r="S141" s="308"/>
      <c r="T141" s="308"/>
      <c r="U141" s="193">
        <v>1998.2</v>
      </c>
      <c r="V141" s="309"/>
      <c r="W141" s="309"/>
      <c r="X141" s="309"/>
      <c r="Y141" s="309"/>
      <c r="Z141" s="309"/>
      <c r="AA141" s="309"/>
      <c r="AB141" s="309"/>
      <c r="AC141" s="191"/>
    </row>
    <row r="142" spans="1:29" ht="21.75" customHeight="1" x14ac:dyDescent="0.2">
      <c r="A142" s="191"/>
      <c r="B142" s="307" t="s">
        <v>359</v>
      </c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196">
        <v>1</v>
      </c>
      <c r="N142" s="196">
        <v>6</v>
      </c>
      <c r="O142" s="195" t="s">
        <v>616</v>
      </c>
      <c r="P142" s="194">
        <v>0</v>
      </c>
      <c r="Q142" s="308"/>
      <c r="R142" s="308"/>
      <c r="S142" s="308"/>
      <c r="T142" s="308"/>
      <c r="U142" s="193">
        <v>1998.2</v>
      </c>
      <c r="V142" s="309"/>
      <c r="W142" s="309"/>
      <c r="X142" s="309"/>
      <c r="Y142" s="309"/>
      <c r="Z142" s="309"/>
      <c r="AA142" s="309"/>
      <c r="AB142" s="309"/>
      <c r="AC142" s="191"/>
    </row>
    <row r="143" spans="1:29" ht="42.75" customHeight="1" x14ac:dyDescent="0.2">
      <c r="A143" s="191"/>
      <c r="B143" s="307" t="s">
        <v>263</v>
      </c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196">
        <v>1</v>
      </c>
      <c r="N143" s="196">
        <v>6</v>
      </c>
      <c r="O143" s="195" t="s">
        <v>616</v>
      </c>
      <c r="P143" s="194" t="s">
        <v>262</v>
      </c>
      <c r="Q143" s="308"/>
      <c r="R143" s="308"/>
      <c r="S143" s="308"/>
      <c r="T143" s="308"/>
      <c r="U143" s="193">
        <v>1998.2</v>
      </c>
      <c r="V143" s="309"/>
      <c r="W143" s="309"/>
      <c r="X143" s="309"/>
      <c r="Y143" s="309"/>
      <c r="Z143" s="309"/>
      <c r="AA143" s="309"/>
      <c r="AB143" s="309"/>
      <c r="AC143" s="191"/>
    </row>
    <row r="144" spans="1:29" ht="21.75" customHeight="1" x14ac:dyDescent="0.2">
      <c r="A144" s="191"/>
      <c r="B144" s="307" t="s">
        <v>261</v>
      </c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196">
        <v>1</v>
      </c>
      <c r="N144" s="196">
        <v>6</v>
      </c>
      <c r="O144" s="195" t="s">
        <v>616</v>
      </c>
      <c r="P144" s="194" t="s">
        <v>260</v>
      </c>
      <c r="Q144" s="308"/>
      <c r="R144" s="308"/>
      <c r="S144" s="308"/>
      <c r="T144" s="308"/>
      <c r="U144" s="193">
        <v>1998.2</v>
      </c>
      <c r="V144" s="309"/>
      <c r="W144" s="309"/>
      <c r="X144" s="309"/>
      <c r="Y144" s="309"/>
      <c r="Z144" s="309"/>
      <c r="AA144" s="309"/>
      <c r="AB144" s="309"/>
      <c r="AC144" s="191"/>
    </row>
    <row r="145" spans="1:29" ht="32.25" customHeight="1" x14ac:dyDescent="0.2">
      <c r="A145" s="191"/>
      <c r="B145" s="307" t="s">
        <v>259</v>
      </c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196">
        <v>1</v>
      </c>
      <c r="N145" s="196">
        <v>6</v>
      </c>
      <c r="O145" s="195" t="s">
        <v>616</v>
      </c>
      <c r="P145" s="194" t="s">
        <v>258</v>
      </c>
      <c r="Q145" s="308"/>
      <c r="R145" s="308"/>
      <c r="S145" s="308"/>
      <c r="T145" s="308"/>
      <c r="U145" s="193">
        <v>1534.7</v>
      </c>
      <c r="V145" s="309"/>
      <c r="W145" s="309"/>
      <c r="X145" s="309"/>
      <c r="Y145" s="309"/>
      <c r="Z145" s="309"/>
      <c r="AA145" s="309"/>
      <c r="AB145" s="309"/>
      <c r="AC145" s="191"/>
    </row>
    <row r="146" spans="1:29" ht="32.25" customHeight="1" x14ac:dyDescent="0.2">
      <c r="A146" s="191"/>
      <c r="B146" s="307" t="s">
        <v>257</v>
      </c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196">
        <v>1</v>
      </c>
      <c r="N146" s="196">
        <v>6</v>
      </c>
      <c r="O146" s="195" t="s">
        <v>616</v>
      </c>
      <c r="P146" s="194" t="s">
        <v>255</v>
      </c>
      <c r="Q146" s="308"/>
      <c r="R146" s="308"/>
      <c r="S146" s="308"/>
      <c r="T146" s="308"/>
      <c r="U146" s="193">
        <v>463.5</v>
      </c>
      <c r="V146" s="309"/>
      <c r="W146" s="309"/>
      <c r="X146" s="309"/>
      <c r="Y146" s="309"/>
      <c r="Z146" s="309"/>
      <c r="AA146" s="309"/>
      <c r="AB146" s="309"/>
      <c r="AC146" s="191"/>
    </row>
    <row r="147" spans="1:29" ht="12.75" customHeight="1" x14ac:dyDescent="0.2">
      <c r="A147" s="191"/>
      <c r="B147" s="307" t="s">
        <v>615</v>
      </c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196">
        <v>1</v>
      </c>
      <c r="N147" s="196">
        <v>11</v>
      </c>
      <c r="O147" s="195">
        <v>0</v>
      </c>
      <c r="P147" s="194">
        <v>0</v>
      </c>
      <c r="Q147" s="308"/>
      <c r="R147" s="308"/>
      <c r="S147" s="308"/>
      <c r="T147" s="308"/>
      <c r="U147" s="193">
        <v>700</v>
      </c>
      <c r="V147" s="309"/>
      <c r="W147" s="309"/>
      <c r="X147" s="309"/>
      <c r="Y147" s="309"/>
      <c r="Z147" s="309"/>
      <c r="AA147" s="309"/>
      <c r="AB147" s="309"/>
      <c r="AC147" s="191"/>
    </row>
    <row r="148" spans="1:29" ht="12.75" customHeight="1" x14ac:dyDescent="0.2">
      <c r="A148" s="191"/>
      <c r="B148" s="307" t="s">
        <v>613</v>
      </c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196">
        <v>1</v>
      </c>
      <c r="N148" s="196">
        <v>11</v>
      </c>
      <c r="O148" s="195" t="s">
        <v>614</v>
      </c>
      <c r="P148" s="194">
        <v>0</v>
      </c>
      <c r="Q148" s="308"/>
      <c r="R148" s="308"/>
      <c r="S148" s="308"/>
      <c r="T148" s="308"/>
      <c r="U148" s="193">
        <v>700</v>
      </c>
      <c r="V148" s="309"/>
      <c r="W148" s="309"/>
      <c r="X148" s="309"/>
      <c r="Y148" s="309"/>
      <c r="Z148" s="309"/>
      <c r="AA148" s="309"/>
      <c r="AB148" s="309"/>
      <c r="AC148" s="191"/>
    </row>
    <row r="149" spans="1:29" ht="12.75" customHeight="1" x14ac:dyDescent="0.2">
      <c r="A149" s="191"/>
      <c r="B149" s="307" t="s">
        <v>613</v>
      </c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196">
        <v>1</v>
      </c>
      <c r="N149" s="196">
        <v>11</v>
      </c>
      <c r="O149" s="195" t="s">
        <v>612</v>
      </c>
      <c r="P149" s="194">
        <v>0</v>
      </c>
      <c r="Q149" s="308"/>
      <c r="R149" s="308"/>
      <c r="S149" s="308"/>
      <c r="T149" s="308"/>
      <c r="U149" s="193">
        <v>700</v>
      </c>
      <c r="V149" s="309"/>
      <c r="W149" s="309"/>
      <c r="X149" s="309"/>
      <c r="Y149" s="309"/>
      <c r="Z149" s="309"/>
      <c r="AA149" s="309"/>
      <c r="AB149" s="309"/>
      <c r="AC149" s="191"/>
    </row>
    <row r="150" spans="1:29" ht="12.75" customHeight="1" x14ac:dyDescent="0.2">
      <c r="A150" s="191"/>
      <c r="B150" s="307" t="s">
        <v>277</v>
      </c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196">
        <v>1</v>
      </c>
      <c r="N150" s="196">
        <v>11</v>
      </c>
      <c r="O150" s="195" t="s">
        <v>612</v>
      </c>
      <c r="P150" s="194" t="s">
        <v>276</v>
      </c>
      <c r="Q150" s="308"/>
      <c r="R150" s="308"/>
      <c r="S150" s="308"/>
      <c r="T150" s="308"/>
      <c r="U150" s="193">
        <v>700</v>
      </c>
      <c r="V150" s="309"/>
      <c r="W150" s="309"/>
      <c r="X150" s="309"/>
      <c r="Y150" s="309"/>
      <c r="Z150" s="309"/>
      <c r="AA150" s="309"/>
      <c r="AB150" s="309"/>
      <c r="AC150" s="191"/>
    </row>
    <row r="151" spans="1:29" ht="12.75" customHeight="1" x14ac:dyDescent="0.2">
      <c r="A151" s="191"/>
      <c r="B151" s="307" t="s">
        <v>512</v>
      </c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196">
        <v>1</v>
      </c>
      <c r="N151" s="196">
        <v>11</v>
      </c>
      <c r="O151" s="195" t="s">
        <v>612</v>
      </c>
      <c r="P151" s="194" t="s">
        <v>510</v>
      </c>
      <c r="Q151" s="308"/>
      <c r="R151" s="308"/>
      <c r="S151" s="308"/>
      <c r="T151" s="308"/>
      <c r="U151" s="193">
        <v>700</v>
      </c>
      <c r="V151" s="309"/>
      <c r="W151" s="309"/>
      <c r="X151" s="309"/>
      <c r="Y151" s="309"/>
      <c r="Z151" s="309"/>
      <c r="AA151" s="309"/>
      <c r="AB151" s="309"/>
      <c r="AC151" s="191"/>
    </row>
    <row r="152" spans="1:29" ht="12.75" customHeight="1" x14ac:dyDescent="0.2">
      <c r="A152" s="191"/>
      <c r="B152" s="307" t="s">
        <v>611</v>
      </c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196">
        <v>1</v>
      </c>
      <c r="N152" s="196">
        <v>13</v>
      </c>
      <c r="O152" s="195">
        <v>0</v>
      </c>
      <c r="P152" s="194">
        <v>0</v>
      </c>
      <c r="Q152" s="308"/>
      <c r="R152" s="308"/>
      <c r="S152" s="308"/>
      <c r="T152" s="308"/>
      <c r="U152" s="193">
        <v>15795.2</v>
      </c>
      <c r="V152" s="309"/>
      <c r="W152" s="309"/>
      <c r="X152" s="309"/>
      <c r="Y152" s="309"/>
      <c r="Z152" s="309"/>
      <c r="AA152" s="309"/>
      <c r="AB152" s="309"/>
      <c r="AC152" s="191"/>
    </row>
    <row r="153" spans="1:29" ht="32.25" customHeight="1" x14ac:dyDescent="0.2">
      <c r="A153" s="191"/>
      <c r="B153" s="307" t="s">
        <v>545</v>
      </c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196">
        <v>1</v>
      </c>
      <c r="N153" s="196">
        <v>13</v>
      </c>
      <c r="O153" s="195" t="s">
        <v>544</v>
      </c>
      <c r="P153" s="194">
        <v>0</v>
      </c>
      <c r="Q153" s="308"/>
      <c r="R153" s="308"/>
      <c r="S153" s="308"/>
      <c r="T153" s="308"/>
      <c r="U153" s="193">
        <v>729.1</v>
      </c>
      <c r="V153" s="309"/>
      <c r="W153" s="309"/>
      <c r="X153" s="309"/>
      <c r="Y153" s="309"/>
      <c r="Z153" s="309"/>
      <c r="AA153" s="309"/>
      <c r="AB153" s="309"/>
      <c r="AC153" s="191"/>
    </row>
    <row r="154" spans="1:29" ht="12.75" customHeight="1" x14ac:dyDescent="0.2">
      <c r="A154" s="191"/>
      <c r="B154" s="307" t="s">
        <v>610</v>
      </c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196">
        <v>1</v>
      </c>
      <c r="N154" s="196">
        <v>13</v>
      </c>
      <c r="O154" s="195" t="s">
        <v>609</v>
      </c>
      <c r="P154" s="194">
        <v>0</v>
      </c>
      <c r="Q154" s="308"/>
      <c r="R154" s="308"/>
      <c r="S154" s="308"/>
      <c r="T154" s="308"/>
      <c r="U154" s="193">
        <v>729.1</v>
      </c>
      <c r="V154" s="309"/>
      <c r="W154" s="309"/>
      <c r="X154" s="309"/>
      <c r="Y154" s="309"/>
      <c r="Z154" s="309"/>
      <c r="AA154" s="309"/>
      <c r="AB154" s="309"/>
      <c r="AC154" s="191"/>
    </row>
    <row r="155" spans="1:29" ht="42.75" customHeight="1" x14ac:dyDescent="0.2">
      <c r="A155" s="191"/>
      <c r="B155" s="307" t="s">
        <v>263</v>
      </c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196">
        <v>1</v>
      </c>
      <c r="N155" s="196">
        <v>13</v>
      </c>
      <c r="O155" s="195" t="s">
        <v>609</v>
      </c>
      <c r="P155" s="194" t="s">
        <v>262</v>
      </c>
      <c r="Q155" s="308"/>
      <c r="R155" s="308"/>
      <c r="S155" s="308"/>
      <c r="T155" s="308"/>
      <c r="U155" s="193">
        <v>702.8</v>
      </c>
      <c r="V155" s="309"/>
      <c r="W155" s="309"/>
      <c r="X155" s="309"/>
      <c r="Y155" s="309"/>
      <c r="Z155" s="309"/>
      <c r="AA155" s="309"/>
      <c r="AB155" s="309"/>
      <c r="AC155" s="191"/>
    </row>
    <row r="156" spans="1:29" ht="21.75" customHeight="1" x14ac:dyDescent="0.2">
      <c r="A156" s="191"/>
      <c r="B156" s="307" t="s">
        <v>261</v>
      </c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196">
        <v>1</v>
      </c>
      <c r="N156" s="196">
        <v>13</v>
      </c>
      <c r="O156" s="195" t="s">
        <v>609</v>
      </c>
      <c r="P156" s="194" t="s">
        <v>260</v>
      </c>
      <c r="Q156" s="308"/>
      <c r="R156" s="308"/>
      <c r="S156" s="308"/>
      <c r="T156" s="308"/>
      <c r="U156" s="193">
        <v>702.8</v>
      </c>
      <c r="V156" s="309"/>
      <c r="W156" s="309"/>
      <c r="X156" s="309"/>
      <c r="Y156" s="309"/>
      <c r="Z156" s="309"/>
      <c r="AA156" s="309"/>
      <c r="AB156" s="309"/>
      <c r="AC156" s="191"/>
    </row>
    <row r="157" spans="1:29" ht="32.25" customHeight="1" x14ac:dyDescent="0.2">
      <c r="A157" s="191"/>
      <c r="B157" s="307" t="s">
        <v>259</v>
      </c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196">
        <v>1</v>
      </c>
      <c r="N157" s="196">
        <v>13</v>
      </c>
      <c r="O157" s="195" t="s">
        <v>609</v>
      </c>
      <c r="P157" s="194" t="s">
        <v>258</v>
      </c>
      <c r="Q157" s="308"/>
      <c r="R157" s="308"/>
      <c r="S157" s="308"/>
      <c r="T157" s="308"/>
      <c r="U157" s="193">
        <v>539.79999999999995</v>
      </c>
      <c r="V157" s="309"/>
      <c r="W157" s="309"/>
      <c r="X157" s="309"/>
      <c r="Y157" s="309"/>
      <c r="Z157" s="309"/>
      <c r="AA157" s="309"/>
      <c r="AB157" s="309"/>
      <c r="AC157" s="191"/>
    </row>
    <row r="158" spans="1:29" ht="32.25" customHeight="1" x14ac:dyDescent="0.2">
      <c r="A158" s="191"/>
      <c r="B158" s="307" t="s">
        <v>257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196">
        <v>1</v>
      </c>
      <c r="N158" s="196">
        <v>13</v>
      </c>
      <c r="O158" s="195" t="s">
        <v>609</v>
      </c>
      <c r="P158" s="194" t="s">
        <v>255</v>
      </c>
      <c r="Q158" s="308"/>
      <c r="R158" s="308"/>
      <c r="S158" s="308"/>
      <c r="T158" s="308"/>
      <c r="U158" s="193">
        <v>163</v>
      </c>
      <c r="V158" s="309"/>
      <c r="W158" s="309"/>
      <c r="X158" s="309"/>
      <c r="Y158" s="309"/>
      <c r="Z158" s="309"/>
      <c r="AA158" s="309"/>
      <c r="AB158" s="309"/>
      <c r="AC158" s="191"/>
    </row>
    <row r="159" spans="1:29" ht="21.75" customHeight="1" x14ac:dyDescent="0.2">
      <c r="A159" s="191"/>
      <c r="B159" s="307" t="s">
        <v>223</v>
      </c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196">
        <v>1</v>
      </c>
      <c r="N159" s="196">
        <v>13</v>
      </c>
      <c r="O159" s="195" t="s">
        <v>609</v>
      </c>
      <c r="P159" s="194" t="s">
        <v>222</v>
      </c>
      <c r="Q159" s="308"/>
      <c r="R159" s="308"/>
      <c r="S159" s="308"/>
      <c r="T159" s="308"/>
      <c r="U159" s="193">
        <v>26.3</v>
      </c>
      <c r="V159" s="309"/>
      <c r="W159" s="309"/>
      <c r="X159" s="309"/>
      <c r="Y159" s="309"/>
      <c r="Z159" s="309"/>
      <c r="AA159" s="309"/>
      <c r="AB159" s="309"/>
      <c r="AC159" s="191"/>
    </row>
    <row r="160" spans="1:29" ht="21.75" customHeight="1" x14ac:dyDescent="0.2">
      <c r="A160" s="191"/>
      <c r="B160" s="307" t="s">
        <v>221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196">
        <v>1</v>
      </c>
      <c r="N160" s="196">
        <v>13</v>
      </c>
      <c r="O160" s="195" t="s">
        <v>609</v>
      </c>
      <c r="P160" s="194" t="s">
        <v>220</v>
      </c>
      <c r="Q160" s="308"/>
      <c r="R160" s="308"/>
      <c r="S160" s="308"/>
      <c r="T160" s="308"/>
      <c r="U160" s="193">
        <v>26.3</v>
      </c>
      <c r="V160" s="309"/>
      <c r="W160" s="309"/>
      <c r="X160" s="309"/>
      <c r="Y160" s="309"/>
      <c r="Z160" s="309"/>
      <c r="AA160" s="309"/>
      <c r="AB160" s="309"/>
      <c r="AC160" s="191"/>
    </row>
    <row r="161" spans="1:29" ht="12.75" customHeight="1" x14ac:dyDescent="0.2">
      <c r="A161" s="191"/>
      <c r="B161" s="307" t="s">
        <v>219</v>
      </c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196">
        <v>1</v>
      </c>
      <c r="N161" s="196">
        <v>13</v>
      </c>
      <c r="O161" s="195" t="s">
        <v>609</v>
      </c>
      <c r="P161" s="194" t="s">
        <v>218</v>
      </c>
      <c r="Q161" s="308"/>
      <c r="R161" s="308"/>
      <c r="S161" s="308"/>
      <c r="T161" s="308"/>
      <c r="U161" s="193">
        <v>26.3</v>
      </c>
      <c r="V161" s="309"/>
      <c r="W161" s="309"/>
      <c r="X161" s="309"/>
      <c r="Y161" s="309"/>
      <c r="Z161" s="309"/>
      <c r="AA161" s="309"/>
      <c r="AB161" s="309"/>
      <c r="AC161" s="191"/>
    </row>
    <row r="162" spans="1:29" ht="21.75" customHeight="1" x14ac:dyDescent="0.2">
      <c r="A162" s="191"/>
      <c r="B162" s="307" t="s">
        <v>608</v>
      </c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196">
        <v>1</v>
      </c>
      <c r="N162" s="196">
        <v>13</v>
      </c>
      <c r="O162" s="195" t="s">
        <v>607</v>
      </c>
      <c r="P162" s="194">
        <v>0</v>
      </c>
      <c r="Q162" s="308"/>
      <c r="R162" s="308"/>
      <c r="S162" s="308"/>
      <c r="T162" s="308"/>
      <c r="U162" s="193">
        <v>140</v>
      </c>
      <c r="V162" s="309"/>
      <c r="W162" s="309"/>
      <c r="X162" s="309"/>
      <c r="Y162" s="309"/>
      <c r="Z162" s="309"/>
      <c r="AA162" s="309"/>
      <c r="AB162" s="309"/>
      <c r="AC162" s="191"/>
    </row>
    <row r="163" spans="1:29" ht="32.25" customHeight="1" x14ac:dyDescent="0.2">
      <c r="A163" s="191"/>
      <c r="B163" s="307" t="s">
        <v>606</v>
      </c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196">
        <v>1</v>
      </c>
      <c r="N163" s="196">
        <v>13</v>
      </c>
      <c r="O163" s="195" t="s">
        <v>605</v>
      </c>
      <c r="P163" s="194">
        <v>0</v>
      </c>
      <c r="Q163" s="308"/>
      <c r="R163" s="308"/>
      <c r="S163" s="308"/>
      <c r="T163" s="308"/>
      <c r="U163" s="193">
        <v>140</v>
      </c>
      <c r="V163" s="309"/>
      <c r="W163" s="309"/>
      <c r="X163" s="309"/>
      <c r="Y163" s="309"/>
      <c r="Z163" s="309"/>
      <c r="AA163" s="309"/>
      <c r="AB163" s="309"/>
      <c r="AC163" s="191"/>
    </row>
    <row r="164" spans="1:29" ht="21.75" customHeight="1" x14ac:dyDescent="0.2">
      <c r="A164" s="191"/>
      <c r="B164" s="307" t="s">
        <v>223</v>
      </c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196">
        <v>1</v>
      </c>
      <c r="N164" s="196">
        <v>13</v>
      </c>
      <c r="O164" s="195" t="s">
        <v>605</v>
      </c>
      <c r="P164" s="194" t="s">
        <v>222</v>
      </c>
      <c r="Q164" s="308"/>
      <c r="R164" s="308"/>
      <c r="S164" s="308"/>
      <c r="T164" s="308"/>
      <c r="U164" s="193">
        <v>140</v>
      </c>
      <c r="V164" s="309"/>
      <c r="W164" s="309"/>
      <c r="X164" s="309"/>
      <c r="Y164" s="309"/>
      <c r="Z164" s="309"/>
      <c r="AA164" s="309"/>
      <c r="AB164" s="309"/>
      <c r="AC164" s="191"/>
    </row>
    <row r="165" spans="1:29" ht="21.75" customHeight="1" x14ac:dyDescent="0.2">
      <c r="A165" s="191"/>
      <c r="B165" s="307" t="s">
        <v>221</v>
      </c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196">
        <v>1</v>
      </c>
      <c r="N165" s="196">
        <v>13</v>
      </c>
      <c r="O165" s="195" t="s">
        <v>605</v>
      </c>
      <c r="P165" s="194" t="s">
        <v>220</v>
      </c>
      <c r="Q165" s="308"/>
      <c r="R165" s="308"/>
      <c r="S165" s="308"/>
      <c r="T165" s="308"/>
      <c r="U165" s="193">
        <v>140</v>
      </c>
      <c r="V165" s="309"/>
      <c r="W165" s="309"/>
      <c r="X165" s="309"/>
      <c r="Y165" s="309"/>
      <c r="Z165" s="309"/>
      <c r="AA165" s="309"/>
      <c r="AB165" s="309"/>
      <c r="AC165" s="191"/>
    </row>
    <row r="166" spans="1:29" ht="21.75" customHeight="1" x14ac:dyDescent="0.2">
      <c r="A166" s="191"/>
      <c r="B166" s="307" t="s">
        <v>253</v>
      </c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196">
        <v>1</v>
      </c>
      <c r="N166" s="196">
        <v>13</v>
      </c>
      <c r="O166" s="195" t="s">
        <v>605</v>
      </c>
      <c r="P166" s="194" t="s">
        <v>252</v>
      </c>
      <c r="Q166" s="308"/>
      <c r="R166" s="308"/>
      <c r="S166" s="308"/>
      <c r="T166" s="308"/>
      <c r="U166" s="193">
        <v>10</v>
      </c>
      <c r="V166" s="309"/>
      <c r="W166" s="309"/>
      <c r="X166" s="309"/>
      <c r="Y166" s="309"/>
      <c r="Z166" s="309"/>
      <c r="AA166" s="309"/>
      <c r="AB166" s="309"/>
      <c r="AC166" s="191"/>
    </row>
    <row r="167" spans="1:29" ht="12.75" customHeight="1" x14ac:dyDescent="0.2">
      <c r="A167" s="191"/>
      <c r="B167" s="307" t="s">
        <v>219</v>
      </c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196">
        <v>1</v>
      </c>
      <c r="N167" s="196">
        <v>13</v>
      </c>
      <c r="O167" s="195" t="s">
        <v>605</v>
      </c>
      <c r="P167" s="194" t="s">
        <v>218</v>
      </c>
      <c r="Q167" s="308"/>
      <c r="R167" s="308"/>
      <c r="S167" s="308"/>
      <c r="T167" s="308"/>
      <c r="U167" s="193">
        <v>130</v>
      </c>
      <c r="V167" s="309"/>
      <c r="W167" s="309"/>
      <c r="X167" s="309"/>
      <c r="Y167" s="309"/>
      <c r="Z167" s="309"/>
      <c r="AA167" s="309"/>
      <c r="AB167" s="309"/>
      <c r="AC167" s="191"/>
    </row>
    <row r="168" spans="1:29" ht="12.75" customHeight="1" x14ac:dyDescent="0.2">
      <c r="A168" s="191"/>
      <c r="B168" s="307" t="s">
        <v>515</v>
      </c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196">
        <v>1</v>
      </c>
      <c r="N168" s="196">
        <v>13</v>
      </c>
      <c r="O168" s="195" t="s">
        <v>514</v>
      </c>
      <c r="P168" s="194">
        <v>0</v>
      </c>
      <c r="Q168" s="308"/>
      <c r="R168" s="308"/>
      <c r="S168" s="308"/>
      <c r="T168" s="308"/>
      <c r="U168" s="193">
        <v>10755.7</v>
      </c>
      <c r="V168" s="309"/>
      <c r="W168" s="309"/>
      <c r="X168" s="309"/>
      <c r="Y168" s="309"/>
      <c r="Z168" s="309"/>
      <c r="AA168" s="309"/>
      <c r="AB168" s="309"/>
      <c r="AC168" s="191"/>
    </row>
    <row r="169" spans="1:29" ht="12.75" customHeight="1" x14ac:dyDescent="0.2">
      <c r="A169" s="191"/>
      <c r="B169" s="307" t="s">
        <v>513</v>
      </c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196">
        <v>1</v>
      </c>
      <c r="N169" s="196">
        <v>13</v>
      </c>
      <c r="O169" s="195" t="s">
        <v>511</v>
      </c>
      <c r="P169" s="194">
        <v>0</v>
      </c>
      <c r="Q169" s="308"/>
      <c r="R169" s="308"/>
      <c r="S169" s="308"/>
      <c r="T169" s="308"/>
      <c r="U169" s="193">
        <v>10755.7</v>
      </c>
      <c r="V169" s="309"/>
      <c r="W169" s="309"/>
      <c r="X169" s="309"/>
      <c r="Y169" s="309"/>
      <c r="Z169" s="309"/>
      <c r="AA169" s="309"/>
      <c r="AB169" s="309"/>
      <c r="AC169" s="191"/>
    </row>
    <row r="170" spans="1:29" ht="12.75" customHeight="1" x14ac:dyDescent="0.2">
      <c r="A170" s="191"/>
      <c r="B170" s="307" t="s">
        <v>277</v>
      </c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196">
        <v>1</v>
      </c>
      <c r="N170" s="196">
        <v>13</v>
      </c>
      <c r="O170" s="195" t="s">
        <v>511</v>
      </c>
      <c r="P170" s="194" t="s">
        <v>276</v>
      </c>
      <c r="Q170" s="308"/>
      <c r="R170" s="308"/>
      <c r="S170" s="308"/>
      <c r="T170" s="308"/>
      <c r="U170" s="193">
        <v>10755.7</v>
      </c>
      <c r="V170" s="309"/>
      <c r="W170" s="309"/>
      <c r="X170" s="309"/>
      <c r="Y170" s="309"/>
      <c r="Z170" s="309"/>
      <c r="AA170" s="309"/>
      <c r="AB170" s="309"/>
      <c r="AC170" s="191"/>
    </row>
    <row r="171" spans="1:29" ht="12.75" customHeight="1" x14ac:dyDescent="0.2">
      <c r="A171" s="191"/>
      <c r="B171" s="307" t="s">
        <v>512</v>
      </c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196">
        <v>1</v>
      </c>
      <c r="N171" s="196">
        <v>13</v>
      </c>
      <c r="O171" s="195" t="s">
        <v>511</v>
      </c>
      <c r="P171" s="194" t="s">
        <v>510</v>
      </c>
      <c r="Q171" s="308"/>
      <c r="R171" s="308"/>
      <c r="S171" s="308"/>
      <c r="T171" s="308"/>
      <c r="U171" s="193">
        <v>10755.7</v>
      </c>
      <c r="V171" s="309"/>
      <c r="W171" s="309"/>
      <c r="X171" s="309"/>
      <c r="Y171" s="309"/>
      <c r="Z171" s="309"/>
      <c r="AA171" s="309"/>
      <c r="AB171" s="309"/>
      <c r="AC171" s="191"/>
    </row>
    <row r="172" spans="1:29" ht="21.75" customHeight="1" x14ac:dyDescent="0.2">
      <c r="A172" s="191"/>
      <c r="B172" s="307" t="s">
        <v>604</v>
      </c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196">
        <v>1</v>
      </c>
      <c r="N172" s="196">
        <v>13</v>
      </c>
      <c r="O172" s="195" t="s">
        <v>603</v>
      </c>
      <c r="P172" s="194">
        <v>0</v>
      </c>
      <c r="Q172" s="308"/>
      <c r="R172" s="308"/>
      <c r="S172" s="308"/>
      <c r="T172" s="308"/>
      <c r="U172" s="193">
        <v>4160.3999999999996</v>
      </c>
      <c r="V172" s="309"/>
      <c r="W172" s="309"/>
      <c r="X172" s="309"/>
      <c r="Y172" s="309"/>
      <c r="Z172" s="309"/>
      <c r="AA172" s="309"/>
      <c r="AB172" s="309"/>
      <c r="AC172" s="191"/>
    </row>
    <row r="173" spans="1:29" ht="21.75" customHeight="1" x14ac:dyDescent="0.2">
      <c r="A173" s="191"/>
      <c r="B173" s="307" t="s">
        <v>602</v>
      </c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196">
        <v>1</v>
      </c>
      <c r="N173" s="196">
        <v>13</v>
      </c>
      <c r="O173" s="195" t="s">
        <v>601</v>
      </c>
      <c r="P173" s="194">
        <v>0</v>
      </c>
      <c r="Q173" s="308"/>
      <c r="R173" s="308"/>
      <c r="S173" s="308"/>
      <c r="T173" s="308"/>
      <c r="U173" s="193">
        <v>4160.3999999999996</v>
      </c>
      <c r="V173" s="309"/>
      <c r="W173" s="309"/>
      <c r="X173" s="309"/>
      <c r="Y173" s="309"/>
      <c r="Z173" s="309"/>
      <c r="AA173" s="309"/>
      <c r="AB173" s="309"/>
      <c r="AC173" s="191"/>
    </row>
    <row r="174" spans="1:29" ht="21.75" customHeight="1" x14ac:dyDescent="0.2">
      <c r="A174" s="191"/>
      <c r="B174" s="307" t="s">
        <v>359</v>
      </c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196">
        <v>1</v>
      </c>
      <c r="N174" s="196">
        <v>13</v>
      </c>
      <c r="O174" s="195" t="s">
        <v>600</v>
      </c>
      <c r="P174" s="194">
        <v>0</v>
      </c>
      <c r="Q174" s="308"/>
      <c r="R174" s="308"/>
      <c r="S174" s="308"/>
      <c r="T174" s="308"/>
      <c r="U174" s="193">
        <v>4160.3999999999996</v>
      </c>
      <c r="V174" s="309"/>
      <c r="W174" s="309"/>
      <c r="X174" s="309"/>
      <c r="Y174" s="309"/>
      <c r="Z174" s="309"/>
      <c r="AA174" s="309"/>
      <c r="AB174" s="309"/>
      <c r="AC174" s="191"/>
    </row>
    <row r="175" spans="1:29" ht="42.75" customHeight="1" x14ac:dyDescent="0.2">
      <c r="A175" s="191"/>
      <c r="B175" s="307" t="s">
        <v>263</v>
      </c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196">
        <v>1</v>
      </c>
      <c r="N175" s="196">
        <v>13</v>
      </c>
      <c r="O175" s="195" t="s">
        <v>600</v>
      </c>
      <c r="P175" s="194" t="s">
        <v>262</v>
      </c>
      <c r="Q175" s="308"/>
      <c r="R175" s="308"/>
      <c r="S175" s="308"/>
      <c r="T175" s="308"/>
      <c r="U175" s="193">
        <v>4160.3999999999996</v>
      </c>
      <c r="V175" s="309"/>
      <c r="W175" s="309"/>
      <c r="X175" s="309"/>
      <c r="Y175" s="309"/>
      <c r="Z175" s="309"/>
      <c r="AA175" s="309"/>
      <c r="AB175" s="309"/>
      <c r="AC175" s="191"/>
    </row>
    <row r="176" spans="1:29" ht="21.75" customHeight="1" x14ac:dyDescent="0.2">
      <c r="A176" s="191"/>
      <c r="B176" s="307" t="s">
        <v>261</v>
      </c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196">
        <v>1</v>
      </c>
      <c r="N176" s="196">
        <v>13</v>
      </c>
      <c r="O176" s="195" t="s">
        <v>600</v>
      </c>
      <c r="P176" s="194" t="s">
        <v>260</v>
      </c>
      <c r="Q176" s="308"/>
      <c r="R176" s="308"/>
      <c r="S176" s="308"/>
      <c r="T176" s="308"/>
      <c r="U176" s="193">
        <v>4160.3999999999996</v>
      </c>
      <c r="V176" s="309"/>
      <c r="W176" s="309"/>
      <c r="X176" s="309"/>
      <c r="Y176" s="309"/>
      <c r="Z176" s="309"/>
      <c r="AA176" s="309"/>
      <c r="AB176" s="309"/>
      <c r="AC176" s="191"/>
    </row>
    <row r="177" spans="1:29" ht="32.25" customHeight="1" x14ac:dyDescent="0.2">
      <c r="A177" s="191"/>
      <c r="B177" s="307" t="s">
        <v>259</v>
      </c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196">
        <v>1</v>
      </c>
      <c r="N177" s="196">
        <v>13</v>
      </c>
      <c r="O177" s="195" t="s">
        <v>600</v>
      </c>
      <c r="P177" s="194" t="s">
        <v>258</v>
      </c>
      <c r="Q177" s="308"/>
      <c r="R177" s="308"/>
      <c r="S177" s="308"/>
      <c r="T177" s="308"/>
      <c r="U177" s="193">
        <v>3195.4</v>
      </c>
      <c r="V177" s="309"/>
      <c r="W177" s="309"/>
      <c r="X177" s="309"/>
      <c r="Y177" s="309"/>
      <c r="Z177" s="309"/>
      <c r="AA177" s="309"/>
      <c r="AB177" s="309"/>
      <c r="AC177" s="191"/>
    </row>
    <row r="178" spans="1:29" ht="32.25" customHeight="1" x14ac:dyDescent="0.2">
      <c r="A178" s="191"/>
      <c r="B178" s="307" t="s">
        <v>257</v>
      </c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196">
        <v>1</v>
      </c>
      <c r="N178" s="196">
        <v>13</v>
      </c>
      <c r="O178" s="195" t="s">
        <v>600</v>
      </c>
      <c r="P178" s="194" t="s">
        <v>255</v>
      </c>
      <c r="Q178" s="308"/>
      <c r="R178" s="308"/>
      <c r="S178" s="308"/>
      <c r="T178" s="308"/>
      <c r="U178" s="193">
        <v>965</v>
      </c>
      <c r="V178" s="309"/>
      <c r="W178" s="309"/>
      <c r="X178" s="309"/>
      <c r="Y178" s="309"/>
      <c r="Z178" s="309"/>
      <c r="AA178" s="309"/>
      <c r="AB178" s="309"/>
      <c r="AC178" s="191"/>
    </row>
    <row r="179" spans="1:29" ht="21.75" customHeight="1" x14ac:dyDescent="0.2">
      <c r="A179" s="191"/>
      <c r="B179" s="307" t="s">
        <v>188</v>
      </c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196">
        <v>1</v>
      </c>
      <c r="N179" s="196">
        <v>13</v>
      </c>
      <c r="O179" s="195" t="s">
        <v>187</v>
      </c>
      <c r="P179" s="194">
        <v>0</v>
      </c>
      <c r="Q179" s="308"/>
      <c r="R179" s="308"/>
      <c r="S179" s="308"/>
      <c r="T179" s="308"/>
      <c r="U179" s="193">
        <v>10</v>
      </c>
      <c r="V179" s="309"/>
      <c r="W179" s="309"/>
      <c r="X179" s="309"/>
      <c r="Y179" s="309"/>
      <c r="Z179" s="309"/>
      <c r="AA179" s="309"/>
      <c r="AB179" s="309"/>
      <c r="AC179" s="191"/>
    </row>
    <row r="180" spans="1:29" ht="42.75" customHeight="1" x14ac:dyDescent="0.2">
      <c r="A180" s="191"/>
      <c r="B180" s="307" t="s">
        <v>599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196">
        <v>1</v>
      </c>
      <c r="N180" s="196">
        <v>13</v>
      </c>
      <c r="O180" s="195" t="s">
        <v>598</v>
      </c>
      <c r="P180" s="194">
        <v>0</v>
      </c>
      <c r="Q180" s="308"/>
      <c r="R180" s="308"/>
      <c r="S180" s="308"/>
      <c r="T180" s="308"/>
      <c r="U180" s="193">
        <v>10</v>
      </c>
      <c r="V180" s="309"/>
      <c r="W180" s="309"/>
      <c r="X180" s="309"/>
      <c r="Y180" s="309"/>
      <c r="Z180" s="309"/>
      <c r="AA180" s="309"/>
      <c r="AB180" s="309"/>
      <c r="AC180" s="191"/>
    </row>
    <row r="181" spans="1:29" ht="12.75" customHeight="1" x14ac:dyDescent="0.2">
      <c r="A181" s="191"/>
      <c r="B181" s="307" t="s">
        <v>183</v>
      </c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196">
        <v>1</v>
      </c>
      <c r="N181" s="196">
        <v>13</v>
      </c>
      <c r="O181" s="195" t="s">
        <v>598</v>
      </c>
      <c r="P181" s="194" t="s">
        <v>182</v>
      </c>
      <c r="Q181" s="308"/>
      <c r="R181" s="308"/>
      <c r="S181" s="308"/>
      <c r="T181" s="308"/>
      <c r="U181" s="193">
        <v>10</v>
      </c>
      <c r="V181" s="309"/>
      <c r="W181" s="309"/>
      <c r="X181" s="309"/>
      <c r="Y181" s="309"/>
      <c r="Z181" s="309"/>
      <c r="AA181" s="309"/>
      <c r="AB181" s="309"/>
      <c r="AC181" s="191"/>
    </row>
    <row r="182" spans="1:29" ht="12.75" customHeight="1" x14ac:dyDescent="0.2">
      <c r="A182" s="191"/>
      <c r="B182" s="307" t="s">
        <v>538</v>
      </c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196">
        <v>1</v>
      </c>
      <c r="N182" s="196">
        <v>13</v>
      </c>
      <c r="O182" s="195" t="s">
        <v>598</v>
      </c>
      <c r="P182" s="194" t="s">
        <v>536</v>
      </c>
      <c r="Q182" s="308"/>
      <c r="R182" s="308"/>
      <c r="S182" s="308"/>
      <c r="T182" s="308"/>
      <c r="U182" s="193">
        <v>10</v>
      </c>
      <c r="V182" s="309"/>
      <c r="W182" s="309"/>
      <c r="X182" s="309"/>
      <c r="Y182" s="309"/>
      <c r="Z182" s="309"/>
      <c r="AA182" s="309"/>
      <c r="AB182" s="309"/>
      <c r="AC182" s="191"/>
    </row>
    <row r="183" spans="1:29" ht="12.75" customHeight="1" x14ac:dyDescent="0.2">
      <c r="A183" s="191"/>
      <c r="B183" s="307" t="s">
        <v>597</v>
      </c>
      <c r="C183" s="307"/>
      <c r="D183" s="307"/>
      <c r="E183" s="307"/>
      <c r="F183" s="307"/>
      <c r="G183" s="307"/>
      <c r="H183" s="307"/>
      <c r="I183" s="307"/>
      <c r="J183" s="307"/>
      <c r="K183" s="307"/>
      <c r="L183" s="307"/>
      <c r="M183" s="196">
        <v>2</v>
      </c>
      <c r="N183" s="196">
        <v>0</v>
      </c>
      <c r="O183" s="195">
        <v>0</v>
      </c>
      <c r="P183" s="194">
        <v>0</v>
      </c>
      <c r="Q183" s="308"/>
      <c r="R183" s="308"/>
      <c r="S183" s="308"/>
      <c r="T183" s="308"/>
      <c r="U183" s="193">
        <v>1496.8</v>
      </c>
      <c r="V183" s="309"/>
      <c r="W183" s="309"/>
      <c r="X183" s="309"/>
      <c r="Y183" s="309"/>
      <c r="Z183" s="309"/>
      <c r="AA183" s="309"/>
      <c r="AB183" s="309"/>
      <c r="AC183" s="191"/>
    </row>
    <row r="184" spans="1:29" ht="12.75" customHeight="1" x14ac:dyDescent="0.2">
      <c r="A184" s="191"/>
      <c r="B184" s="307" t="s">
        <v>596</v>
      </c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196">
        <v>2</v>
      </c>
      <c r="N184" s="196">
        <v>3</v>
      </c>
      <c r="O184" s="195">
        <v>0</v>
      </c>
      <c r="P184" s="194">
        <v>0</v>
      </c>
      <c r="Q184" s="308"/>
      <c r="R184" s="308"/>
      <c r="S184" s="308"/>
      <c r="T184" s="308"/>
      <c r="U184" s="193">
        <v>1496.8</v>
      </c>
      <c r="V184" s="309"/>
      <c r="W184" s="309"/>
      <c r="X184" s="309"/>
      <c r="Y184" s="309"/>
      <c r="Z184" s="309"/>
      <c r="AA184" s="309"/>
      <c r="AB184" s="309"/>
      <c r="AC184" s="191"/>
    </row>
    <row r="185" spans="1:29" ht="21.75" customHeight="1" x14ac:dyDescent="0.2">
      <c r="A185" s="191"/>
      <c r="B185" s="307" t="s">
        <v>595</v>
      </c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196">
        <v>2</v>
      </c>
      <c r="N185" s="196">
        <v>3</v>
      </c>
      <c r="O185" s="195" t="s">
        <v>594</v>
      </c>
      <c r="P185" s="194">
        <v>0</v>
      </c>
      <c r="Q185" s="308"/>
      <c r="R185" s="308"/>
      <c r="S185" s="308"/>
      <c r="T185" s="308"/>
      <c r="U185" s="193">
        <v>1496.8</v>
      </c>
      <c r="V185" s="309"/>
      <c r="W185" s="309"/>
      <c r="X185" s="309"/>
      <c r="Y185" s="309"/>
      <c r="Z185" s="309"/>
      <c r="AA185" s="309"/>
      <c r="AB185" s="309"/>
      <c r="AC185" s="191"/>
    </row>
    <row r="186" spans="1:29" ht="21.75" customHeight="1" x14ac:dyDescent="0.2">
      <c r="A186" s="191"/>
      <c r="B186" s="307" t="s">
        <v>593</v>
      </c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196">
        <v>2</v>
      </c>
      <c r="N186" s="196">
        <v>3</v>
      </c>
      <c r="O186" s="195" t="s">
        <v>592</v>
      </c>
      <c r="P186" s="194">
        <v>0</v>
      </c>
      <c r="Q186" s="308"/>
      <c r="R186" s="308"/>
      <c r="S186" s="308"/>
      <c r="T186" s="308"/>
      <c r="U186" s="193">
        <v>1496.8</v>
      </c>
      <c r="V186" s="309"/>
      <c r="W186" s="309"/>
      <c r="X186" s="309"/>
      <c r="Y186" s="309"/>
      <c r="Z186" s="309"/>
      <c r="AA186" s="309"/>
      <c r="AB186" s="309"/>
      <c r="AC186" s="191"/>
    </row>
    <row r="187" spans="1:29" ht="12.75" customHeight="1" x14ac:dyDescent="0.2">
      <c r="A187" s="191"/>
      <c r="B187" s="307" t="s">
        <v>183</v>
      </c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196">
        <v>2</v>
      </c>
      <c r="N187" s="196">
        <v>3</v>
      </c>
      <c r="O187" s="195" t="s">
        <v>592</v>
      </c>
      <c r="P187" s="194" t="s">
        <v>182</v>
      </c>
      <c r="Q187" s="308"/>
      <c r="R187" s="308"/>
      <c r="S187" s="308"/>
      <c r="T187" s="308"/>
      <c r="U187" s="193">
        <v>1496.8</v>
      </c>
      <c r="V187" s="309"/>
      <c r="W187" s="309"/>
      <c r="X187" s="309"/>
      <c r="Y187" s="309"/>
      <c r="Z187" s="309"/>
      <c r="AA187" s="309"/>
      <c r="AB187" s="309"/>
      <c r="AC187" s="191"/>
    </row>
    <row r="188" spans="1:29" ht="12.75" customHeight="1" x14ac:dyDescent="0.2">
      <c r="A188" s="191"/>
      <c r="B188" s="307" t="s">
        <v>538</v>
      </c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196">
        <v>2</v>
      </c>
      <c r="N188" s="196">
        <v>3</v>
      </c>
      <c r="O188" s="195" t="s">
        <v>592</v>
      </c>
      <c r="P188" s="194" t="s">
        <v>536</v>
      </c>
      <c r="Q188" s="308"/>
      <c r="R188" s="308"/>
      <c r="S188" s="308"/>
      <c r="T188" s="308"/>
      <c r="U188" s="193">
        <v>1496.8</v>
      </c>
      <c r="V188" s="309"/>
      <c r="W188" s="309"/>
      <c r="X188" s="309"/>
      <c r="Y188" s="309"/>
      <c r="Z188" s="309"/>
      <c r="AA188" s="309"/>
      <c r="AB188" s="309"/>
      <c r="AC188" s="191"/>
    </row>
    <row r="189" spans="1:29" ht="21.75" customHeight="1" x14ac:dyDescent="0.2">
      <c r="A189" s="191"/>
      <c r="B189" s="307" t="s">
        <v>591</v>
      </c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196">
        <v>3</v>
      </c>
      <c r="N189" s="196">
        <v>0</v>
      </c>
      <c r="O189" s="195">
        <v>0</v>
      </c>
      <c r="P189" s="194">
        <v>0</v>
      </c>
      <c r="Q189" s="308"/>
      <c r="R189" s="308"/>
      <c r="S189" s="308"/>
      <c r="T189" s="308"/>
      <c r="U189" s="193">
        <v>2390.1</v>
      </c>
      <c r="V189" s="309"/>
      <c r="W189" s="309"/>
      <c r="X189" s="309"/>
      <c r="Y189" s="309"/>
      <c r="Z189" s="309"/>
      <c r="AA189" s="309"/>
      <c r="AB189" s="309"/>
      <c r="AC189" s="191"/>
    </row>
    <row r="190" spans="1:29" ht="32.25" customHeight="1" x14ac:dyDescent="0.2">
      <c r="A190" s="191"/>
      <c r="B190" s="307" t="s">
        <v>590</v>
      </c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196">
        <v>3</v>
      </c>
      <c r="N190" s="196">
        <v>10</v>
      </c>
      <c r="O190" s="195">
        <v>0</v>
      </c>
      <c r="P190" s="194">
        <v>0</v>
      </c>
      <c r="Q190" s="308"/>
      <c r="R190" s="308"/>
      <c r="S190" s="308"/>
      <c r="T190" s="308"/>
      <c r="U190" s="193">
        <v>2290.1</v>
      </c>
      <c r="V190" s="309"/>
      <c r="W190" s="309"/>
      <c r="X190" s="309"/>
      <c r="Y190" s="309"/>
      <c r="Z190" s="309"/>
      <c r="AA190" s="309"/>
      <c r="AB190" s="309"/>
      <c r="AC190" s="191"/>
    </row>
    <row r="191" spans="1:29" ht="53.25" customHeight="1" x14ac:dyDescent="0.2">
      <c r="A191" s="191"/>
      <c r="B191" s="307" t="s">
        <v>687</v>
      </c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196">
        <v>3</v>
      </c>
      <c r="N191" s="196">
        <v>10</v>
      </c>
      <c r="O191" s="195" t="s">
        <v>589</v>
      </c>
      <c r="P191" s="194">
        <v>0</v>
      </c>
      <c r="Q191" s="308"/>
      <c r="R191" s="308"/>
      <c r="S191" s="308"/>
      <c r="T191" s="308"/>
      <c r="U191" s="193">
        <v>1990.1</v>
      </c>
      <c r="V191" s="309"/>
      <c r="W191" s="309"/>
      <c r="X191" s="309"/>
      <c r="Y191" s="309"/>
      <c r="Z191" s="309"/>
      <c r="AA191" s="309"/>
      <c r="AB191" s="309"/>
      <c r="AC191" s="191"/>
    </row>
    <row r="192" spans="1:29" ht="21.75" customHeight="1" x14ac:dyDescent="0.2">
      <c r="A192" s="191"/>
      <c r="B192" s="307" t="s">
        <v>781</v>
      </c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196">
        <v>3</v>
      </c>
      <c r="N192" s="196">
        <v>10</v>
      </c>
      <c r="O192" s="195" t="s">
        <v>780</v>
      </c>
      <c r="P192" s="194">
        <v>0</v>
      </c>
      <c r="Q192" s="308"/>
      <c r="R192" s="308"/>
      <c r="S192" s="308"/>
      <c r="T192" s="308"/>
      <c r="U192" s="193">
        <v>1990.1</v>
      </c>
      <c r="V192" s="309"/>
      <c r="W192" s="309"/>
      <c r="X192" s="309"/>
      <c r="Y192" s="309"/>
      <c r="Z192" s="309"/>
      <c r="AA192" s="309"/>
      <c r="AB192" s="309"/>
      <c r="AC192" s="191"/>
    </row>
    <row r="193" spans="1:29" ht="42.75" customHeight="1" x14ac:dyDescent="0.2">
      <c r="A193" s="191"/>
      <c r="B193" s="307" t="s">
        <v>263</v>
      </c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196">
        <v>3</v>
      </c>
      <c r="N193" s="196">
        <v>10</v>
      </c>
      <c r="O193" s="195" t="s">
        <v>780</v>
      </c>
      <c r="P193" s="194" t="s">
        <v>262</v>
      </c>
      <c r="Q193" s="308"/>
      <c r="R193" s="308"/>
      <c r="S193" s="308"/>
      <c r="T193" s="308"/>
      <c r="U193" s="193">
        <v>1990.1</v>
      </c>
      <c r="V193" s="309"/>
      <c r="W193" s="309"/>
      <c r="X193" s="309"/>
      <c r="Y193" s="309"/>
      <c r="Z193" s="309"/>
      <c r="AA193" s="309"/>
      <c r="AB193" s="309"/>
      <c r="AC193" s="191"/>
    </row>
    <row r="194" spans="1:29" ht="12.75" customHeight="1" x14ac:dyDescent="0.2">
      <c r="A194" s="191"/>
      <c r="B194" s="307" t="s">
        <v>336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196">
        <v>3</v>
      </c>
      <c r="N194" s="196">
        <v>10</v>
      </c>
      <c r="O194" s="195" t="s">
        <v>780</v>
      </c>
      <c r="P194" s="194" t="s">
        <v>335</v>
      </c>
      <c r="Q194" s="308"/>
      <c r="R194" s="308"/>
      <c r="S194" s="308"/>
      <c r="T194" s="308"/>
      <c r="U194" s="193">
        <v>1990.1</v>
      </c>
      <c r="V194" s="309"/>
      <c r="W194" s="309"/>
      <c r="X194" s="309"/>
      <c r="Y194" s="309"/>
      <c r="Z194" s="309"/>
      <c r="AA194" s="309"/>
      <c r="AB194" s="309"/>
      <c r="AC194" s="191"/>
    </row>
    <row r="195" spans="1:29" ht="12.75" customHeight="1" x14ac:dyDescent="0.2">
      <c r="A195" s="191"/>
      <c r="B195" s="307" t="s">
        <v>334</v>
      </c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196">
        <v>3</v>
      </c>
      <c r="N195" s="196">
        <v>10</v>
      </c>
      <c r="O195" s="195" t="s">
        <v>780</v>
      </c>
      <c r="P195" s="194" t="s">
        <v>333</v>
      </c>
      <c r="Q195" s="308"/>
      <c r="R195" s="308"/>
      <c r="S195" s="308"/>
      <c r="T195" s="308"/>
      <c r="U195" s="193">
        <v>1528.5</v>
      </c>
      <c r="V195" s="309"/>
      <c r="W195" s="309"/>
      <c r="X195" s="309"/>
      <c r="Y195" s="309"/>
      <c r="Z195" s="309"/>
      <c r="AA195" s="309"/>
      <c r="AB195" s="309"/>
      <c r="AC195" s="191"/>
    </row>
    <row r="196" spans="1:29" ht="32.25" customHeight="1" x14ac:dyDescent="0.2">
      <c r="A196" s="191"/>
      <c r="B196" s="307" t="s">
        <v>332</v>
      </c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196">
        <v>3</v>
      </c>
      <c r="N196" s="196">
        <v>10</v>
      </c>
      <c r="O196" s="195" t="s">
        <v>780</v>
      </c>
      <c r="P196" s="194" t="s">
        <v>330</v>
      </c>
      <c r="Q196" s="308"/>
      <c r="R196" s="308"/>
      <c r="S196" s="308"/>
      <c r="T196" s="308"/>
      <c r="U196" s="193">
        <v>461.6</v>
      </c>
      <c r="V196" s="309"/>
      <c r="W196" s="309"/>
      <c r="X196" s="309"/>
      <c r="Y196" s="309"/>
      <c r="Z196" s="309"/>
      <c r="AA196" s="309"/>
      <c r="AB196" s="309"/>
      <c r="AC196" s="191"/>
    </row>
    <row r="197" spans="1:29" ht="53.25" customHeight="1" x14ac:dyDescent="0.2">
      <c r="A197" s="191"/>
      <c r="B197" s="307" t="s">
        <v>687</v>
      </c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196">
        <v>3</v>
      </c>
      <c r="N197" s="196">
        <v>10</v>
      </c>
      <c r="O197" s="195" t="s">
        <v>589</v>
      </c>
      <c r="P197" s="194">
        <v>0</v>
      </c>
      <c r="Q197" s="308"/>
      <c r="R197" s="308"/>
      <c r="S197" s="308"/>
      <c r="T197" s="308"/>
      <c r="U197" s="193">
        <v>300</v>
      </c>
      <c r="V197" s="309"/>
      <c r="W197" s="309"/>
      <c r="X197" s="309"/>
      <c r="Y197" s="309"/>
      <c r="Z197" s="309"/>
      <c r="AA197" s="309"/>
      <c r="AB197" s="309"/>
      <c r="AC197" s="191"/>
    </row>
    <row r="198" spans="1:29" ht="63.75" customHeight="1" x14ac:dyDescent="0.2">
      <c r="A198" s="191"/>
      <c r="B198" s="307" t="s">
        <v>588</v>
      </c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196">
        <v>3</v>
      </c>
      <c r="N198" s="196">
        <v>10</v>
      </c>
      <c r="O198" s="195" t="s">
        <v>587</v>
      </c>
      <c r="P198" s="194">
        <v>0</v>
      </c>
      <c r="Q198" s="308"/>
      <c r="R198" s="308"/>
      <c r="S198" s="308"/>
      <c r="T198" s="308"/>
      <c r="U198" s="193">
        <v>300</v>
      </c>
      <c r="V198" s="309"/>
      <c r="W198" s="309"/>
      <c r="X198" s="309"/>
      <c r="Y198" s="309"/>
      <c r="Z198" s="309"/>
      <c r="AA198" s="309"/>
      <c r="AB198" s="309"/>
      <c r="AC198" s="191"/>
    </row>
    <row r="199" spans="1:29" ht="21.75" customHeight="1" x14ac:dyDescent="0.2">
      <c r="A199" s="191"/>
      <c r="B199" s="307" t="s">
        <v>223</v>
      </c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196">
        <v>3</v>
      </c>
      <c r="N199" s="196">
        <v>10</v>
      </c>
      <c r="O199" s="195" t="s">
        <v>587</v>
      </c>
      <c r="P199" s="194" t="s">
        <v>222</v>
      </c>
      <c r="Q199" s="308"/>
      <c r="R199" s="308"/>
      <c r="S199" s="308"/>
      <c r="T199" s="308"/>
      <c r="U199" s="193">
        <v>300</v>
      </c>
      <c r="V199" s="309"/>
      <c r="W199" s="309"/>
      <c r="X199" s="309"/>
      <c r="Y199" s="309"/>
      <c r="Z199" s="309"/>
      <c r="AA199" s="309"/>
      <c r="AB199" s="309"/>
      <c r="AC199" s="191"/>
    </row>
    <row r="200" spans="1:29" ht="21.75" customHeight="1" x14ac:dyDescent="0.2">
      <c r="A200" s="191"/>
      <c r="B200" s="307" t="s">
        <v>221</v>
      </c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196">
        <v>3</v>
      </c>
      <c r="N200" s="196">
        <v>10</v>
      </c>
      <c r="O200" s="195" t="s">
        <v>587</v>
      </c>
      <c r="P200" s="194" t="s">
        <v>220</v>
      </c>
      <c r="Q200" s="308"/>
      <c r="R200" s="308"/>
      <c r="S200" s="308"/>
      <c r="T200" s="308"/>
      <c r="U200" s="193">
        <v>300</v>
      </c>
      <c r="V200" s="309"/>
      <c r="W200" s="309"/>
      <c r="X200" s="309"/>
      <c r="Y200" s="309"/>
      <c r="Z200" s="309"/>
      <c r="AA200" s="309"/>
      <c r="AB200" s="309"/>
      <c r="AC200" s="191"/>
    </row>
    <row r="201" spans="1:29" ht="21.75" customHeight="1" x14ac:dyDescent="0.2">
      <c r="A201" s="191"/>
      <c r="B201" s="307" t="s">
        <v>253</v>
      </c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196">
        <v>3</v>
      </c>
      <c r="N201" s="196">
        <v>10</v>
      </c>
      <c r="O201" s="195" t="s">
        <v>587</v>
      </c>
      <c r="P201" s="194" t="s">
        <v>252</v>
      </c>
      <c r="Q201" s="308"/>
      <c r="R201" s="308"/>
      <c r="S201" s="308"/>
      <c r="T201" s="308"/>
      <c r="U201" s="193">
        <v>97</v>
      </c>
      <c r="V201" s="309"/>
      <c r="W201" s="309"/>
      <c r="X201" s="309"/>
      <c r="Y201" s="309"/>
      <c r="Z201" s="309"/>
      <c r="AA201" s="309"/>
      <c r="AB201" s="309"/>
      <c r="AC201" s="191"/>
    </row>
    <row r="202" spans="1:29" ht="12.75" customHeight="1" x14ac:dyDescent="0.2">
      <c r="A202" s="191"/>
      <c r="B202" s="307" t="s">
        <v>219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196">
        <v>3</v>
      </c>
      <c r="N202" s="196">
        <v>10</v>
      </c>
      <c r="O202" s="195" t="s">
        <v>587</v>
      </c>
      <c r="P202" s="194" t="s">
        <v>218</v>
      </c>
      <c r="Q202" s="308"/>
      <c r="R202" s="308"/>
      <c r="S202" s="308"/>
      <c r="T202" s="308"/>
      <c r="U202" s="193">
        <v>203</v>
      </c>
      <c r="V202" s="309"/>
      <c r="W202" s="309"/>
      <c r="X202" s="309"/>
      <c r="Y202" s="309"/>
      <c r="Z202" s="309"/>
      <c r="AA202" s="309"/>
      <c r="AB202" s="309"/>
      <c r="AC202" s="191"/>
    </row>
    <row r="203" spans="1:29" ht="21.75" customHeight="1" x14ac:dyDescent="0.2">
      <c r="A203" s="191"/>
      <c r="B203" s="307" t="s">
        <v>586</v>
      </c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196">
        <v>3</v>
      </c>
      <c r="N203" s="196">
        <v>14</v>
      </c>
      <c r="O203" s="195">
        <v>0</v>
      </c>
      <c r="P203" s="194">
        <v>0</v>
      </c>
      <c r="Q203" s="308"/>
      <c r="R203" s="308"/>
      <c r="S203" s="308"/>
      <c r="T203" s="308"/>
      <c r="U203" s="193">
        <v>100</v>
      </c>
      <c r="V203" s="309"/>
      <c r="W203" s="309"/>
      <c r="X203" s="309"/>
      <c r="Y203" s="309"/>
      <c r="Z203" s="309"/>
      <c r="AA203" s="309"/>
      <c r="AB203" s="309"/>
      <c r="AC203" s="191"/>
    </row>
    <row r="204" spans="1:29" ht="32.25" customHeight="1" x14ac:dyDescent="0.2">
      <c r="A204" s="191"/>
      <c r="B204" s="307" t="s">
        <v>545</v>
      </c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196">
        <v>3</v>
      </c>
      <c r="N204" s="196">
        <v>14</v>
      </c>
      <c r="O204" s="195" t="s">
        <v>544</v>
      </c>
      <c r="P204" s="194">
        <v>0</v>
      </c>
      <c r="Q204" s="308"/>
      <c r="R204" s="308"/>
      <c r="S204" s="308"/>
      <c r="T204" s="308"/>
      <c r="U204" s="193">
        <v>100</v>
      </c>
      <c r="V204" s="309"/>
      <c r="W204" s="309"/>
      <c r="X204" s="309"/>
      <c r="Y204" s="309"/>
      <c r="Z204" s="309"/>
      <c r="AA204" s="309"/>
      <c r="AB204" s="309"/>
      <c r="AC204" s="191"/>
    </row>
    <row r="205" spans="1:29" ht="32.25" customHeight="1" x14ac:dyDescent="0.2">
      <c r="A205" s="191"/>
      <c r="B205" s="307" t="s">
        <v>547</v>
      </c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196">
        <v>3</v>
      </c>
      <c r="N205" s="196">
        <v>14</v>
      </c>
      <c r="O205" s="195" t="s">
        <v>546</v>
      </c>
      <c r="P205" s="194">
        <v>0</v>
      </c>
      <c r="Q205" s="308"/>
      <c r="R205" s="308"/>
      <c r="S205" s="308"/>
      <c r="T205" s="308"/>
      <c r="U205" s="193">
        <v>100</v>
      </c>
      <c r="V205" s="309"/>
      <c r="W205" s="309"/>
      <c r="X205" s="309"/>
      <c r="Y205" s="309"/>
      <c r="Z205" s="309"/>
      <c r="AA205" s="309"/>
      <c r="AB205" s="309"/>
      <c r="AC205" s="191"/>
    </row>
    <row r="206" spans="1:29" ht="21.75" customHeight="1" x14ac:dyDescent="0.2">
      <c r="A206" s="191"/>
      <c r="B206" s="307" t="s">
        <v>223</v>
      </c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196">
        <v>3</v>
      </c>
      <c r="N206" s="196">
        <v>14</v>
      </c>
      <c r="O206" s="195" t="s">
        <v>546</v>
      </c>
      <c r="P206" s="194" t="s">
        <v>222</v>
      </c>
      <c r="Q206" s="308"/>
      <c r="R206" s="308"/>
      <c r="S206" s="308"/>
      <c r="T206" s="308"/>
      <c r="U206" s="193">
        <v>100</v>
      </c>
      <c r="V206" s="309"/>
      <c r="W206" s="309"/>
      <c r="X206" s="309"/>
      <c r="Y206" s="309"/>
      <c r="Z206" s="309"/>
      <c r="AA206" s="309"/>
      <c r="AB206" s="309"/>
      <c r="AC206" s="191"/>
    </row>
    <row r="207" spans="1:29" ht="21.75" customHeight="1" x14ac:dyDescent="0.2">
      <c r="A207" s="191"/>
      <c r="B207" s="307" t="s">
        <v>221</v>
      </c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196">
        <v>3</v>
      </c>
      <c r="N207" s="196">
        <v>14</v>
      </c>
      <c r="O207" s="195" t="s">
        <v>546</v>
      </c>
      <c r="P207" s="194" t="s">
        <v>220</v>
      </c>
      <c r="Q207" s="308"/>
      <c r="R207" s="308"/>
      <c r="S207" s="308"/>
      <c r="T207" s="308"/>
      <c r="U207" s="193">
        <v>100</v>
      </c>
      <c r="V207" s="309"/>
      <c r="W207" s="309"/>
      <c r="X207" s="309"/>
      <c r="Y207" s="309"/>
      <c r="Z207" s="309"/>
      <c r="AA207" s="309"/>
      <c r="AB207" s="309"/>
      <c r="AC207" s="191"/>
    </row>
    <row r="208" spans="1:29" ht="21.75" customHeight="1" x14ac:dyDescent="0.2">
      <c r="A208" s="191"/>
      <c r="B208" s="307" t="s">
        <v>253</v>
      </c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196">
        <v>3</v>
      </c>
      <c r="N208" s="196">
        <v>14</v>
      </c>
      <c r="O208" s="195" t="s">
        <v>546</v>
      </c>
      <c r="P208" s="194" t="s">
        <v>252</v>
      </c>
      <c r="Q208" s="308"/>
      <c r="R208" s="308"/>
      <c r="S208" s="308"/>
      <c r="T208" s="308"/>
      <c r="U208" s="193">
        <v>50</v>
      </c>
      <c r="V208" s="309"/>
      <c r="W208" s="309"/>
      <c r="X208" s="309"/>
      <c r="Y208" s="309"/>
      <c r="Z208" s="309"/>
      <c r="AA208" s="309"/>
      <c r="AB208" s="309"/>
      <c r="AC208" s="191"/>
    </row>
    <row r="209" spans="1:29" ht="12.75" customHeight="1" x14ac:dyDescent="0.2">
      <c r="A209" s="191"/>
      <c r="B209" s="307" t="s">
        <v>219</v>
      </c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196">
        <v>3</v>
      </c>
      <c r="N209" s="196">
        <v>14</v>
      </c>
      <c r="O209" s="195" t="s">
        <v>546</v>
      </c>
      <c r="P209" s="194" t="s">
        <v>218</v>
      </c>
      <c r="Q209" s="308"/>
      <c r="R209" s="308"/>
      <c r="S209" s="308"/>
      <c r="T209" s="308"/>
      <c r="U209" s="193">
        <v>50</v>
      </c>
      <c r="V209" s="309"/>
      <c r="W209" s="309"/>
      <c r="X209" s="309"/>
      <c r="Y209" s="309"/>
      <c r="Z209" s="309"/>
      <c r="AA209" s="309"/>
      <c r="AB209" s="309"/>
      <c r="AC209" s="191"/>
    </row>
    <row r="210" spans="1:29" ht="12.75" customHeight="1" x14ac:dyDescent="0.2">
      <c r="A210" s="191"/>
      <c r="B210" s="307" t="s">
        <v>585</v>
      </c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196">
        <v>4</v>
      </c>
      <c r="N210" s="196">
        <v>0</v>
      </c>
      <c r="O210" s="195">
        <v>0</v>
      </c>
      <c r="P210" s="194">
        <v>0</v>
      </c>
      <c r="Q210" s="308"/>
      <c r="R210" s="308"/>
      <c r="S210" s="308"/>
      <c r="T210" s="308"/>
      <c r="U210" s="193">
        <v>17363.11</v>
      </c>
      <c r="V210" s="309"/>
      <c r="W210" s="309"/>
      <c r="X210" s="309"/>
      <c r="Y210" s="309"/>
      <c r="Z210" s="309"/>
      <c r="AA210" s="309"/>
      <c r="AB210" s="309"/>
      <c r="AC210" s="191"/>
    </row>
    <row r="211" spans="1:29" ht="12.75" customHeight="1" x14ac:dyDescent="0.2">
      <c r="A211" s="191"/>
      <c r="B211" s="307" t="s">
        <v>584</v>
      </c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196">
        <v>4</v>
      </c>
      <c r="N211" s="196">
        <v>1</v>
      </c>
      <c r="O211" s="195">
        <v>0</v>
      </c>
      <c r="P211" s="194">
        <v>0</v>
      </c>
      <c r="Q211" s="308"/>
      <c r="R211" s="308"/>
      <c r="S211" s="308"/>
      <c r="T211" s="308"/>
      <c r="U211" s="193">
        <v>1350</v>
      </c>
      <c r="V211" s="309"/>
      <c r="W211" s="309"/>
      <c r="X211" s="309"/>
      <c r="Y211" s="309"/>
      <c r="Z211" s="309"/>
      <c r="AA211" s="309"/>
      <c r="AB211" s="309"/>
      <c r="AC211" s="191"/>
    </row>
    <row r="212" spans="1:29" ht="21.75" customHeight="1" x14ac:dyDescent="0.2">
      <c r="A212" s="191"/>
      <c r="B212" s="307" t="s">
        <v>527</v>
      </c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196">
        <v>4</v>
      </c>
      <c r="N212" s="196">
        <v>1</v>
      </c>
      <c r="O212" s="195" t="s">
        <v>526</v>
      </c>
      <c r="P212" s="194">
        <v>0</v>
      </c>
      <c r="Q212" s="308"/>
      <c r="R212" s="308"/>
      <c r="S212" s="308"/>
      <c r="T212" s="308"/>
      <c r="U212" s="193">
        <v>550</v>
      </c>
      <c r="V212" s="309"/>
      <c r="W212" s="309"/>
      <c r="X212" s="309"/>
      <c r="Y212" s="309"/>
      <c r="Z212" s="309"/>
      <c r="AA212" s="309"/>
      <c r="AB212" s="309"/>
      <c r="AC212" s="191"/>
    </row>
    <row r="213" spans="1:29" ht="21.75" customHeight="1" x14ac:dyDescent="0.2">
      <c r="A213" s="191"/>
      <c r="B213" s="307" t="s">
        <v>583</v>
      </c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196">
        <v>4</v>
      </c>
      <c r="N213" s="196">
        <v>1</v>
      </c>
      <c r="O213" s="195" t="s">
        <v>582</v>
      </c>
      <c r="P213" s="194">
        <v>0</v>
      </c>
      <c r="Q213" s="308"/>
      <c r="R213" s="308"/>
      <c r="S213" s="308"/>
      <c r="T213" s="308"/>
      <c r="U213" s="193">
        <v>550</v>
      </c>
      <c r="V213" s="309"/>
      <c r="W213" s="309"/>
      <c r="X213" s="309"/>
      <c r="Y213" s="309"/>
      <c r="Z213" s="309"/>
      <c r="AA213" s="309"/>
      <c r="AB213" s="309"/>
      <c r="AC213" s="191"/>
    </row>
    <row r="214" spans="1:29" ht="21.75" customHeight="1" x14ac:dyDescent="0.2">
      <c r="A214" s="191"/>
      <c r="B214" s="307" t="s">
        <v>581</v>
      </c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196">
        <v>4</v>
      </c>
      <c r="N214" s="196">
        <v>1</v>
      </c>
      <c r="O214" s="195" t="s">
        <v>580</v>
      </c>
      <c r="P214" s="194">
        <v>0</v>
      </c>
      <c r="Q214" s="308"/>
      <c r="R214" s="308"/>
      <c r="S214" s="308"/>
      <c r="T214" s="308"/>
      <c r="U214" s="193">
        <v>550</v>
      </c>
      <c r="V214" s="309"/>
      <c r="W214" s="309"/>
      <c r="X214" s="309"/>
      <c r="Y214" s="309"/>
      <c r="Z214" s="309"/>
      <c r="AA214" s="309"/>
      <c r="AB214" s="309"/>
      <c r="AC214" s="191"/>
    </row>
    <row r="215" spans="1:29" ht="21.75" customHeight="1" x14ac:dyDescent="0.2">
      <c r="A215" s="191"/>
      <c r="B215" s="307" t="s">
        <v>223</v>
      </c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196">
        <v>4</v>
      </c>
      <c r="N215" s="196">
        <v>1</v>
      </c>
      <c r="O215" s="195" t="s">
        <v>580</v>
      </c>
      <c r="P215" s="194" t="s">
        <v>222</v>
      </c>
      <c r="Q215" s="308"/>
      <c r="R215" s="308"/>
      <c r="S215" s="308"/>
      <c r="T215" s="308"/>
      <c r="U215" s="193">
        <v>550</v>
      </c>
      <c r="V215" s="309"/>
      <c r="W215" s="309"/>
      <c r="X215" s="309"/>
      <c r="Y215" s="309"/>
      <c r="Z215" s="309"/>
      <c r="AA215" s="309"/>
      <c r="AB215" s="309"/>
      <c r="AC215" s="191"/>
    </row>
    <row r="216" spans="1:29" ht="21.75" customHeight="1" x14ac:dyDescent="0.2">
      <c r="A216" s="191"/>
      <c r="B216" s="307" t="s">
        <v>221</v>
      </c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196">
        <v>4</v>
      </c>
      <c r="N216" s="196">
        <v>1</v>
      </c>
      <c r="O216" s="195" t="s">
        <v>580</v>
      </c>
      <c r="P216" s="194" t="s">
        <v>220</v>
      </c>
      <c r="Q216" s="308"/>
      <c r="R216" s="308"/>
      <c r="S216" s="308"/>
      <c r="T216" s="308"/>
      <c r="U216" s="193">
        <v>550</v>
      </c>
      <c r="V216" s="309"/>
      <c r="W216" s="309"/>
      <c r="X216" s="309"/>
      <c r="Y216" s="309"/>
      <c r="Z216" s="309"/>
      <c r="AA216" s="309"/>
      <c r="AB216" s="309"/>
      <c r="AC216" s="191"/>
    </row>
    <row r="217" spans="1:29" ht="12.75" customHeight="1" x14ac:dyDescent="0.2">
      <c r="A217" s="191"/>
      <c r="B217" s="307" t="s">
        <v>219</v>
      </c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196">
        <v>4</v>
      </c>
      <c r="N217" s="196">
        <v>1</v>
      </c>
      <c r="O217" s="195" t="s">
        <v>580</v>
      </c>
      <c r="P217" s="194" t="s">
        <v>218</v>
      </c>
      <c r="Q217" s="308"/>
      <c r="R217" s="308"/>
      <c r="S217" s="308"/>
      <c r="T217" s="308"/>
      <c r="U217" s="193">
        <v>550</v>
      </c>
      <c r="V217" s="309"/>
      <c r="W217" s="309"/>
      <c r="X217" s="309"/>
      <c r="Y217" s="309"/>
      <c r="Z217" s="309"/>
      <c r="AA217" s="309"/>
      <c r="AB217" s="309"/>
      <c r="AC217" s="191"/>
    </row>
    <row r="218" spans="1:29" ht="21.75" customHeight="1" x14ac:dyDescent="0.2">
      <c r="A218" s="191"/>
      <c r="B218" s="307" t="s">
        <v>527</v>
      </c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196">
        <v>4</v>
      </c>
      <c r="N218" s="196">
        <v>1</v>
      </c>
      <c r="O218" s="195" t="s">
        <v>526</v>
      </c>
      <c r="P218" s="194">
        <v>0</v>
      </c>
      <c r="Q218" s="308"/>
      <c r="R218" s="308"/>
      <c r="S218" s="308"/>
      <c r="T218" s="308"/>
      <c r="U218" s="193">
        <v>800</v>
      </c>
      <c r="V218" s="309"/>
      <c r="W218" s="309"/>
      <c r="X218" s="309"/>
      <c r="Y218" s="309"/>
      <c r="Z218" s="309"/>
      <c r="AA218" s="309"/>
      <c r="AB218" s="309"/>
      <c r="AC218" s="191"/>
    </row>
    <row r="219" spans="1:29" ht="21.75" customHeight="1" x14ac:dyDescent="0.2">
      <c r="A219" s="191"/>
      <c r="B219" s="307" t="s">
        <v>579</v>
      </c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196">
        <v>4</v>
      </c>
      <c r="N219" s="196">
        <v>1</v>
      </c>
      <c r="O219" s="195" t="s">
        <v>578</v>
      </c>
      <c r="P219" s="194">
        <v>0</v>
      </c>
      <c r="Q219" s="308"/>
      <c r="R219" s="308"/>
      <c r="S219" s="308"/>
      <c r="T219" s="308"/>
      <c r="U219" s="193">
        <v>800</v>
      </c>
      <c r="V219" s="309"/>
      <c r="W219" s="309"/>
      <c r="X219" s="309"/>
      <c r="Y219" s="309"/>
      <c r="Z219" s="309"/>
      <c r="AA219" s="309"/>
      <c r="AB219" s="309"/>
      <c r="AC219" s="191"/>
    </row>
    <row r="220" spans="1:29" ht="32.25" customHeight="1" x14ac:dyDescent="0.2">
      <c r="A220" s="191"/>
      <c r="B220" s="307" t="s">
        <v>577</v>
      </c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196">
        <v>4</v>
      </c>
      <c r="N220" s="196">
        <v>1</v>
      </c>
      <c r="O220" s="195" t="s">
        <v>576</v>
      </c>
      <c r="P220" s="194">
        <v>0</v>
      </c>
      <c r="Q220" s="308"/>
      <c r="R220" s="308"/>
      <c r="S220" s="308"/>
      <c r="T220" s="308"/>
      <c r="U220" s="193">
        <v>800</v>
      </c>
      <c r="V220" s="309"/>
      <c r="W220" s="309"/>
      <c r="X220" s="309"/>
      <c r="Y220" s="309"/>
      <c r="Z220" s="309"/>
      <c r="AA220" s="309"/>
      <c r="AB220" s="309"/>
      <c r="AC220" s="191"/>
    </row>
    <row r="221" spans="1:29" ht="21.75" customHeight="1" x14ac:dyDescent="0.2">
      <c r="A221" s="191"/>
      <c r="B221" s="307" t="s">
        <v>223</v>
      </c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196">
        <v>4</v>
      </c>
      <c r="N221" s="196">
        <v>1</v>
      </c>
      <c r="O221" s="195" t="s">
        <v>576</v>
      </c>
      <c r="P221" s="194" t="s">
        <v>222</v>
      </c>
      <c r="Q221" s="308"/>
      <c r="R221" s="308"/>
      <c r="S221" s="308"/>
      <c r="T221" s="308"/>
      <c r="U221" s="193">
        <v>720</v>
      </c>
      <c r="V221" s="309"/>
      <c r="W221" s="309"/>
      <c r="X221" s="309"/>
      <c r="Y221" s="309"/>
      <c r="Z221" s="309"/>
      <c r="AA221" s="309"/>
      <c r="AB221" s="309"/>
      <c r="AC221" s="191"/>
    </row>
    <row r="222" spans="1:29" ht="21.75" customHeight="1" x14ac:dyDescent="0.2">
      <c r="A222" s="191"/>
      <c r="B222" s="307" t="s">
        <v>221</v>
      </c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196">
        <v>4</v>
      </c>
      <c r="N222" s="196">
        <v>1</v>
      </c>
      <c r="O222" s="195" t="s">
        <v>576</v>
      </c>
      <c r="P222" s="194" t="s">
        <v>220</v>
      </c>
      <c r="Q222" s="308"/>
      <c r="R222" s="308"/>
      <c r="S222" s="308"/>
      <c r="T222" s="308"/>
      <c r="U222" s="193">
        <v>720</v>
      </c>
      <c r="V222" s="309"/>
      <c r="W222" s="309"/>
      <c r="X222" s="309"/>
      <c r="Y222" s="309"/>
      <c r="Z222" s="309"/>
      <c r="AA222" s="309"/>
      <c r="AB222" s="309"/>
      <c r="AC222" s="191"/>
    </row>
    <row r="223" spans="1:29" ht="12.75" customHeight="1" x14ac:dyDescent="0.2">
      <c r="A223" s="191"/>
      <c r="B223" s="307" t="s">
        <v>219</v>
      </c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196">
        <v>4</v>
      </c>
      <c r="N223" s="196">
        <v>1</v>
      </c>
      <c r="O223" s="195" t="s">
        <v>576</v>
      </c>
      <c r="P223" s="194" t="s">
        <v>218</v>
      </c>
      <c r="Q223" s="308"/>
      <c r="R223" s="308"/>
      <c r="S223" s="308"/>
      <c r="T223" s="308"/>
      <c r="U223" s="193">
        <v>720</v>
      </c>
      <c r="V223" s="309"/>
      <c r="W223" s="309"/>
      <c r="X223" s="309"/>
      <c r="Y223" s="309"/>
      <c r="Z223" s="309"/>
      <c r="AA223" s="309"/>
      <c r="AB223" s="309"/>
      <c r="AC223" s="191"/>
    </row>
    <row r="224" spans="1:29" ht="12.75" customHeight="1" x14ac:dyDescent="0.2">
      <c r="A224" s="191"/>
      <c r="B224" s="307" t="s">
        <v>277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196">
        <v>4</v>
      </c>
      <c r="N224" s="196">
        <v>1</v>
      </c>
      <c r="O224" s="195" t="s">
        <v>576</v>
      </c>
      <c r="P224" s="194" t="s">
        <v>276</v>
      </c>
      <c r="Q224" s="308"/>
      <c r="R224" s="308"/>
      <c r="S224" s="308"/>
      <c r="T224" s="308"/>
      <c r="U224" s="193">
        <v>80</v>
      </c>
      <c r="V224" s="309"/>
      <c r="W224" s="309"/>
      <c r="X224" s="309"/>
      <c r="Y224" s="309"/>
      <c r="Z224" s="309"/>
      <c r="AA224" s="309"/>
      <c r="AB224" s="309"/>
      <c r="AC224" s="191"/>
    </row>
    <row r="225" spans="1:29" ht="32.25" customHeight="1" x14ac:dyDescent="0.2">
      <c r="A225" s="191"/>
      <c r="B225" s="307" t="s">
        <v>542</v>
      </c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196">
        <v>4</v>
      </c>
      <c r="N225" s="196">
        <v>1</v>
      </c>
      <c r="O225" s="195" t="s">
        <v>576</v>
      </c>
      <c r="P225" s="194" t="s">
        <v>541</v>
      </c>
      <c r="Q225" s="308"/>
      <c r="R225" s="308"/>
      <c r="S225" s="308"/>
      <c r="T225" s="308"/>
      <c r="U225" s="193">
        <v>80</v>
      </c>
      <c r="V225" s="309"/>
      <c r="W225" s="309"/>
      <c r="X225" s="309"/>
      <c r="Y225" s="309"/>
      <c r="Z225" s="309"/>
      <c r="AA225" s="309"/>
      <c r="AB225" s="309"/>
      <c r="AC225" s="191"/>
    </row>
    <row r="226" spans="1:29" ht="63.75" customHeight="1" x14ac:dyDescent="0.2">
      <c r="A226" s="191"/>
      <c r="B226" s="307" t="s">
        <v>540</v>
      </c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196">
        <v>4</v>
      </c>
      <c r="N226" s="196">
        <v>1</v>
      </c>
      <c r="O226" s="195" t="s">
        <v>576</v>
      </c>
      <c r="P226" s="194" t="s">
        <v>539</v>
      </c>
      <c r="Q226" s="308"/>
      <c r="R226" s="308"/>
      <c r="S226" s="308"/>
      <c r="T226" s="308"/>
      <c r="U226" s="193">
        <v>80</v>
      </c>
      <c r="V226" s="309"/>
      <c r="W226" s="309"/>
      <c r="X226" s="309"/>
      <c r="Y226" s="309"/>
      <c r="Z226" s="309"/>
      <c r="AA226" s="309"/>
      <c r="AB226" s="309"/>
      <c r="AC226" s="191"/>
    </row>
    <row r="227" spans="1:29" ht="12.75" customHeight="1" x14ac:dyDescent="0.2">
      <c r="A227" s="191"/>
      <c r="B227" s="307" t="s">
        <v>575</v>
      </c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196">
        <v>4</v>
      </c>
      <c r="N227" s="196">
        <v>5</v>
      </c>
      <c r="O227" s="195">
        <v>0</v>
      </c>
      <c r="P227" s="194">
        <v>0</v>
      </c>
      <c r="Q227" s="308"/>
      <c r="R227" s="308"/>
      <c r="S227" s="308"/>
      <c r="T227" s="308"/>
      <c r="U227" s="193">
        <v>7709.56</v>
      </c>
      <c r="V227" s="309"/>
      <c r="W227" s="309"/>
      <c r="X227" s="309"/>
      <c r="Y227" s="309"/>
      <c r="Z227" s="309"/>
      <c r="AA227" s="309"/>
      <c r="AB227" s="309"/>
      <c r="AC227" s="191"/>
    </row>
    <row r="228" spans="1:29" ht="32.25" customHeight="1" x14ac:dyDescent="0.2">
      <c r="A228" s="191"/>
      <c r="B228" s="307" t="s">
        <v>498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196">
        <v>4</v>
      </c>
      <c r="N228" s="196">
        <v>5</v>
      </c>
      <c r="O228" s="195" t="s">
        <v>497</v>
      </c>
      <c r="P228" s="194">
        <v>0</v>
      </c>
      <c r="Q228" s="308"/>
      <c r="R228" s="308"/>
      <c r="S228" s="308"/>
      <c r="T228" s="308"/>
      <c r="U228" s="193">
        <v>220</v>
      </c>
      <c r="V228" s="309"/>
      <c r="W228" s="309"/>
      <c r="X228" s="309"/>
      <c r="Y228" s="309"/>
      <c r="Z228" s="309"/>
      <c r="AA228" s="309"/>
      <c r="AB228" s="309"/>
      <c r="AC228" s="191"/>
    </row>
    <row r="229" spans="1:29" ht="21.75" customHeight="1" x14ac:dyDescent="0.2">
      <c r="A229" s="191"/>
      <c r="B229" s="307" t="s">
        <v>574</v>
      </c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196">
        <v>4</v>
      </c>
      <c r="N229" s="196">
        <v>5</v>
      </c>
      <c r="O229" s="195" t="s">
        <v>573</v>
      </c>
      <c r="P229" s="194">
        <v>0</v>
      </c>
      <c r="Q229" s="308"/>
      <c r="R229" s="308"/>
      <c r="S229" s="308"/>
      <c r="T229" s="308"/>
      <c r="U229" s="193">
        <v>220</v>
      </c>
      <c r="V229" s="309"/>
      <c r="W229" s="309"/>
      <c r="X229" s="309"/>
      <c r="Y229" s="309"/>
      <c r="Z229" s="309"/>
      <c r="AA229" s="309"/>
      <c r="AB229" s="309"/>
      <c r="AC229" s="191"/>
    </row>
    <row r="230" spans="1:29" ht="12.75" customHeight="1" x14ac:dyDescent="0.2">
      <c r="A230" s="191"/>
      <c r="B230" s="307" t="s">
        <v>549</v>
      </c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196">
        <v>4</v>
      </c>
      <c r="N230" s="196">
        <v>5</v>
      </c>
      <c r="O230" s="195" t="s">
        <v>572</v>
      </c>
      <c r="P230" s="194">
        <v>0</v>
      </c>
      <c r="Q230" s="308"/>
      <c r="R230" s="308"/>
      <c r="S230" s="308"/>
      <c r="T230" s="308"/>
      <c r="U230" s="193">
        <v>220</v>
      </c>
      <c r="V230" s="309"/>
      <c r="W230" s="309"/>
      <c r="X230" s="309"/>
      <c r="Y230" s="309"/>
      <c r="Z230" s="309"/>
      <c r="AA230" s="309"/>
      <c r="AB230" s="309"/>
      <c r="AC230" s="191"/>
    </row>
    <row r="231" spans="1:29" ht="12.75" customHeight="1" x14ac:dyDescent="0.2">
      <c r="A231" s="191"/>
      <c r="B231" s="307" t="s">
        <v>277</v>
      </c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196">
        <v>4</v>
      </c>
      <c r="N231" s="196">
        <v>5</v>
      </c>
      <c r="O231" s="195" t="s">
        <v>572</v>
      </c>
      <c r="P231" s="194" t="s">
        <v>276</v>
      </c>
      <c r="Q231" s="308"/>
      <c r="R231" s="308"/>
      <c r="S231" s="308"/>
      <c r="T231" s="308"/>
      <c r="U231" s="193">
        <v>220</v>
      </c>
      <c r="V231" s="309"/>
      <c r="W231" s="309"/>
      <c r="X231" s="309"/>
      <c r="Y231" s="309"/>
      <c r="Z231" s="309"/>
      <c r="AA231" s="309"/>
      <c r="AB231" s="309"/>
      <c r="AC231" s="191"/>
    </row>
    <row r="232" spans="1:29" ht="32.25" customHeight="1" x14ac:dyDescent="0.2">
      <c r="A232" s="191"/>
      <c r="B232" s="307" t="s">
        <v>542</v>
      </c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196">
        <v>4</v>
      </c>
      <c r="N232" s="196">
        <v>5</v>
      </c>
      <c r="O232" s="195" t="s">
        <v>572</v>
      </c>
      <c r="P232" s="194" t="s">
        <v>541</v>
      </c>
      <c r="Q232" s="308"/>
      <c r="R232" s="308"/>
      <c r="S232" s="308"/>
      <c r="T232" s="308"/>
      <c r="U232" s="193">
        <v>220</v>
      </c>
      <c r="V232" s="309"/>
      <c r="W232" s="309"/>
      <c r="X232" s="309"/>
      <c r="Y232" s="309"/>
      <c r="Z232" s="309"/>
      <c r="AA232" s="309"/>
      <c r="AB232" s="309"/>
      <c r="AC232" s="191"/>
    </row>
    <row r="233" spans="1:29" ht="63.75" customHeight="1" x14ac:dyDescent="0.2">
      <c r="A233" s="191"/>
      <c r="B233" s="307" t="s">
        <v>540</v>
      </c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196">
        <v>4</v>
      </c>
      <c r="N233" s="196">
        <v>5</v>
      </c>
      <c r="O233" s="195" t="s">
        <v>572</v>
      </c>
      <c r="P233" s="194" t="s">
        <v>539</v>
      </c>
      <c r="Q233" s="308"/>
      <c r="R233" s="308"/>
      <c r="S233" s="308"/>
      <c r="T233" s="308"/>
      <c r="U233" s="193">
        <v>220</v>
      </c>
      <c r="V233" s="309"/>
      <c r="W233" s="309"/>
      <c r="X233" s="309"/>
      <c r="Y233" s="309"/>
      <c r="Z233" s="309"/>
      <c r="AA233" s="309"/>
      <c r="AB233" s="309"/>
      <c r="AC233" s="191"/>
    </row>
    <row r="234" spans="1:29" ht="32.25" customHeight="1" x14ac:dyDescent="0.2">
      <c r="A234" s="191"/>
      <c r="B234" s="307" t="s">
        <v>498</v>
      </c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196">
        <v>4</v>
      </c>
      <c r="N234" s="196">
        <v>5</v>
      </c>
      <c r="O234" s="195" t="s">
        <v>497</v>
      </c>
      <c r="P234" s="194">
        <v>0</v>
      </c>
      <c r="Q234" s="308"/>
      <c r="R234" s="308"/>
      <c r="S234" s="308"/>
      <c r="T234" s="308"/>
      <c r="U234" s="193">
        <v>260</v>
      </c>
      <c r="V234" s="309"/>
      <c r="W234" s="309"/>
      <c r="X234" s="309"/>
      <c r="Y234" s="309"/>
      <c r="Z234" s="309"/>
      <c r="AA234" s="309"/>
      <c r="AB234" s="309"/>
      <c r="AC234" s="191"/>
    </row>
    <row r="235" spans="1:29" ht="21.75" customHeight="1" x14ac:dyDescent="0.2">
      <c r="A235" s="191"/>
      <c r="B235" s="307" t="s">
        <v>571</v>
      </c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196">
        <v>4</v>
      </c>
      <c r="N235" s="196">
        <v>5</v>
      </c>
      <c r="O235" s="195" t="s">
        <v>570</v>
      </c>
      <c r="P235" s="194">
        <v>0</v>
      </c>
      <c r="Q235" s="308"/>
      <c r="R235" s="308"/>
      <c r="S235" s="308"/>
      <c r="T235" s="308"/>
      <c r="U235" s="193">
        <v>260</v>
      </c>
      <c r="V235" s="309"/>
      <c r="W235" s="309"/>
      <c r="X235" s="309"/>
      <c r="Y235" s="309"/>
      <c r="Z235" s="309"/>
      <c r="AA235" s="309"/>
      <c r="AB235" s="309"/>
      <c r="AC235" s="191"/>
    </row>
    <row r="236" spans="1:29" ht="12.75" customHeight="1" x14ac:dyDescent="0.2">
      <c r="A236" s="191"/>
      <c r="B236" s="307" t="s">
        <v>549</v>
      </c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196">
        <v>4</v>
      </c>
      <c r="N236" s="196">
        <v>5</v>
      </c>
      <c r="O236" s="195" t="s">
        <v>569</v>
      </c>
      <c r="P236" s="194">
        <v>0</v>
      </c>
      <c r="Q236" s="308"/>
      <c r="R236" s="308"/>
      <c r="S236" s="308"/>
      <c r="T236" s="308"/>
      <c r="U236" s="193">
        <v>260</v>
      </c>
      <c r="V236" s="309"/>
      <c r="W236" s="309"/>
      <c r="X236" s="309"/>
      <c r="Y236" s="309"/>
      <c r="Z236" s="309"/>
      <c r="AA236" s="309"/>
      <c r="AB236" s="309"/>
      <c r="AC236" s="191"/>
    </row>
    <row r="237" spans="1:29" ht="12.75" customHeight="1" x14ac:dyDescent="0.2">
      <c r="A237" s="191"/>
      <c r="B237" s="307" t="s">
        <v>277</v>
      </c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196">
        <v>4</v>
      </c>
      <c r="N237" s="196">
        <v>5</v>
      </c>
      <c r="O237" s="195" t="s">
        <v>569</v>
      </c>
      <c r="P237" s="194" t="s">
        <v>276</v>
      </c>
      <c r="Q237" s="308"/>
      <c r="R237" s="308"/>
      <c r="S237" s="308"/>
      <c r="T237" s="308"/>
      <c r="U237" s="193">
        <v>260</v>
      </c>
      <c r="V237" s="309"/>
      <c r="W237" s="309"/>
      <c r="X237" s="309"/>
      <c r="Y237" s="309"/>
      <c r="Z237" s="309"/>
      <c r="AA237" s="309"/>
      <c r="AB237" s="309"/>
      <c r="AC237" s="191"/>
    </row>
    <row r="238" spans="1:29" ht="32.25" customHeight="1" x14ac:dyDescent="0.2">
      <c r="A238" s="191"/>
      <c r="B238" s="307" t="s">
        <v>542</v>
      </c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196">
        <v>4</v>
      </c>
      <c r="N238" s="196">
        <v>5</v>
      </c>
      <c r="O238" s="195" t="s">
        <v>569</v>
      </c>
      <c r="P238" s="194" t="s">
        <v>541</v>
      </c>
      <c r="Q238" s="308"/>
      <c r="R238" s="308"/>
      <c r="S238" s="308"/>
      <c r="T238" s="308"/>
      <c r="U238" s="193">
        <v>260</v>
      </c>
      <c r="V238" s="309"/>
      <c r="W238" s="309"/>
      <c r="X238" s="309"/>
      <c r="Y238" s="309"/>
      <c r="Z238" s="309"/>
      <c r="AA238" s="309"/>
      <c r="AB238" s="309"/>
      <c r="AC238" s="191"/>
    </row>
    <row r="239" spans="1:29" ht="63.75" customHeight="1" x14ac:dyDescent="0.2">
      <c r="A239" s="191"/>
      <c r="B239" s="307" t="s">
        <v>540</v>
      </c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196">
        <v>4</v>
      </c>
      <c r="N239" s="196">
        <v>5</v>
      </c>
      <c r="O239" s="195" t="s">
        <v>569</v>
      </c>
      <c r="P239" s="194" t="s">
        <v>539</v>
      </c>
      <c r="Q239" s="308"/>
      <c r="R239" s="308"/>
      <c r="S239" s="308"/>
      <c r="T239" s="308"/>
      <c r="U239" s="193">
        <v>260</v>
      </c>
      <c r="V239" s="309"/>
      <c r="W239" s="309"/>
      <c r="X239" s="309"/>
      <c r="Y239" s="309"/>
      <c r="Z239" s="309"/>
      <c r="AA239" s="309"/>
      <c r="AB239" s="309"/>
      <c r="AC239" s="191"/>
    </row>
    <row r="240" spans="1:29" ht="32.25" customHeight="1" x14ac:dyDescent="0.2">
      <c r="A240" s="191"/>
      <c r="B240" s="307" t="s">
        <v>498</v>
      </c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196">
        <v>4</v>
      </c>
      <c r="N240" s="196">
        <v>5</v>
      </c>
      <c r="O240" s="195" t="s">
        <v>497</v>
      </c>
      <c r="P240" s="194">
        <v>0</v>
      </c>
      <c r="Q240" s="308"/>
      <c r="R240" s="308"/>
      <c r="S240" s="308"/>
      <c r="T240" s="308"/>
      <c r="U240" s="193">
        <v>50</v>
      </c>
      <c r="V240" s="309"/>
      <c r="W240" s="309"/>
      <c r="X240" s="309"/>
      <c r="Y240" s="309"/>
      <c r="Z240" s="309"/>
      <c r="AA240" s="309"/>
      <c r="AB240" s="309"/>
      <c r="AC240" s="191"/>
    </row>
    <row r="241" spans="1:29" ht="12.75" customHeight="1" x14ac:dyDescent="0.2">
      <c r="A241" s="191"/>
      <c r="B241" s="307" t="s">
        <v>568</v>
      </c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196">
        <v>4</v>
      </c>
      <c r="N241" s="196">
        <v>5</v>
      </c>
      <c r="O241" s="195" t="s">
        <v>567</v>
      </c>
      <c r="P241" s="194">
        <v>0</v>
      </c>
      <c r="Q241" s="308"/>
      <c r="R241" s="308"/>
      <c r="S241" s="308"/>
      <c r="T241" s="308"/>
      <c r="U241" s="193">
        <v>50</v>
      </c>
      <c r="V241" s="309"/>
      <c r="W241" s="309"/>
      <c r="X241" s="309"/>
      <c r="Y241" s="309"/>
      <c r="Z241" s="309"/>
      <c r="AA241" s="309"/>
      <c r="AB241" s="309"/>
      <c r="AC241" s="191"/>
    </row>
    <row r="242" spans="1:29" ht="32.25" customHeight="1" x14ac:dyDescent="0.2">
      <c r="A242" s="191"/>
      <c r="B242" s="307" t="s">
        <v>566</v>
      </c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196">
        <v>4</v>
      </c>
      <c r="N242" s="196">
        <v>5</v>
      </c>
      <c r="O242" s="195" t="s">
        <v>565</v>
      </c>
      <c r="P242" s="194">
        <v>0</v>
      </c>
      <c r="Q242" s="308"/>
      <c r="R242" s="308"/>
      <c r="S242" s="308"/>
      <c r="T242" s="308"/>
      <c r="U242" s="193">
        <v>50</v>
      </c>
      <c r="V242" s="309"/>
      <c r="W242" s="309"/>
      <c r="X242" s="309"/>
      <c r="Y242" s="309"/>
      <c r="Z242" s="309"/>
      <c r="AA242" s="309"/>
      <c r="AB242" s="309"/>
      <c r="AC242" s="191"/>
    </row>
    <row r="243" spans="1:29" ht="12.75" customHeight="1" x14ac:dyDescent="0.2">
      <c r="A243" s="191"/>
      <c r="B243" s="307" t="s">
        <v>277</v>
      </c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196">
        <v>4</v>
      </c>
      <c r="N243" s="196">
        <v>5</v>
      </c>
      <c r="O243" s="195" t="s">
        <v>565</v>
      </c>
      <c r="P243" s="194" t="s">
        <v>276</v>
      </c>
      <c r="Q243" s="308"/>
      <c r="R243" s="308"/>
      <c r="S243" s="308"/>
      <c r="T243" s="308"/>
      <c r="U243" s="193">
        <v>50</v>
      </c>
      <c r="V243" s="309"/>
      <c r="W243" s="309"/>
      <c r="X243" s="309"/>
      <c r="Y243" s="309"/>
      <c r="Z243" s="309"/>
      <c r="AA243" s="309"/>
      <c r="AB243" s="309"/>
      <c r="AC243" s="191"/>
    </row>
    <row r="244" spans="1:29" ht="32.25" customHeight="1" x14ac:dyDescent="0.2">
      <c r="A244" s="191"/>
      <c r="B244" s="307" t="s">
        <v>542</v>
      </c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196">
        <v>4</v>
      </c>
      <c r="N244" s="196">
        <v>5</v>
      </c>
      <c r="O244" s="195" t="s">
        <v>565</v>
      </c>
      <c r="P244" s="194" t="s">
        <v>541</v>
      </c>
      <c r="Q244" s="308"/>
      <c r="R244" s="308"/>
      <c r="S244" s="308"/>
      <c r="T244" s="308"/>
      <c r="U244" s="193">
        <v>50</v>
      </c>
      <c r="V244" s="309"/>
      <c r="W244" s="309"/>
      <c r="X244" s="309"/>
      <c r="Y244" s="309"/>
      <c r="Z244" s="309"/>
      <c r="AA244" s="309"/>
      <c r="AB244" s="309"/>
      <c r="AC244" s="191"/>
    </row>
    <row r="245" spans="1:29" ht="63.75" customHeight="1" x14ac:dyDescent="0.2">
      <c r="A245" s="191"/>
      <c r="B245" s="307" t="s">
        <v>540</v>
      </c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196">
        <v>4</v>
      </c>
      <c r="N245" s="196">
        <v>5</v>
      </c>
      <c r="O245" s="195" t="s">
        <v>565</v>
      </c>
      <c r="P245" s="194" t="s">
        <v>539</v>
      </c>
      <c r="Q245" s="308"/>
      <c r="R245" s="308"/>
      <c r="S245" s="308"/>
      <c r="T245" s="308"/>
      <c r="U245" s="193">
        <v>50</v>
      </c>
      <c r="V245" s="309"/>
      <c r="W245" s="309"/>
      <c r="X245" s="309"/>
      <c r="Y245" s="309"/>
      <c r="Z245" s="309"/>
      <c r="AA245" s="309"/>
      <c r="AB245" s="309"/>
      <c r="AC245" s="191"/>
    </row>
    <row r="246" spans="1:29" ht="32.25" customHeight="1" x14ac:dyDescent="0.2">
      <c r="A246" s="191"/>
      <c r="B246" s="307" t="s">
        <v>498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196">
        <v>4</v>
      </c>
      <c r="N246" s="196">
        <v>5</v>
      </c>
      <c r="O246" s="195" t="s">
        <v>497</v>
      </c>
      <c r="P246" s="194">
        <v>0</v>
      </c>
      <c r="Q246" s="308"/>
      <c r="R246" s="308"/>
      <c r="S246" s="308"/>
      <c r="T246" s="308"/>
      <c r="U246" s="193">
        <v>50</v>
      </c>
      <c r="V246" s="309"/>
      <c r="W246" s="309"/>
      <c r="X246" s="309"/>
      <c r="Y246" s="309"/>
      <c r="Z246" s="309"/>
      <c r="AA246" s="309"/>
      <c r="AB246" s="309"/>
      <c r="AC246" s="191"/>
    </row>
    <row r="247" spans="1:29" ht="21.75" customHeight="1" x14ac:dyDescent="0.2">
      <c r="A247" s="191"/>
      <c r="B247" s="307" t="s">
        <v>564</v>
      </c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196">
        <v>4</v>
      </c>
      <c r="N247" s="196">
        <v>5</v>
      </c>
      <c r="O247" s="195" t="s">
        <v>563</v>
      </c>
      <c r="P247" s="194">
        <v>0</v>
      </c>
      <c r="Q247" s="308"/>
      <c r="R247" s="308"/>
      <c r="S247" s="308"/>
      <c r="T247" s="308"/>
      <c r="U247" s="193">
        <v>50</v>
      </c>
      <c r="V247" s="309"/>
      <c r="W247" s="309"/>
      <c r="X247" s="309"/>
      <c r="Y247" s="309"/>
      <c r="Z247" s="309"/>
      <c r="AA247" s="309"/>
      <c r="AB247" s="309"/>
      <c r="AC247" s="191"/>
    </row>
    <row r="248" spans="1:29" ht="12.75" customHeight="1" x14ac:dyDescent="0.2">
      <c r="A248" s="191"/>
      <c r="B248" s="307" t="s">
        <v>562</v>
      </c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196">
        <v>4</v>
      </c>
      <c r="N248" s="196">
        <v>5</v>
      </c>
      <c r="O248" s="195" t="s">
        <v>561</v>
      </c>
      <c r="P248" s="194">
        <v>0</v>
      </c>
      <c r="Q248" s="308"/>
      <c r="R248" s="308"/>
      <c r="S248" s="308"/>
      <c r="T248" s="308"/>
      <c r="U248" s="193">
        <v>50</v>
      </c>
      <c r="V248" s="309"/>
      <c r="W248" s="309"/>
      <c r="X248" s="309"/>
      <c r="Y248" s="309"/>
      <c r="Z248" s="309"/>
      <c r="AA248" s="309"/>
      <c r="AB248" s="309"/>
      <c r="AC248" s="191"/>
    </row>
    <row r="249" spans="1:29" ht="12.75" customHeight="1" x14ac:dyDescent="0.2">
      <c r="A249" s="191"/>
      <c r="B249" s="307" t="s">
        <v>277</v>
      </c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196">
        <v>4</v>
      </c>
      <c r="N249" s="196">
        <v>5</v>
      </c>
      <c r="O249" s="195" t="s">
        <v>561</v>
      </c>
      <c r="P249" s="194" t="s">
        <v>276</v>
      </c>
      <c r="Q249" s="308"/>
      <c r="R249" s="308"/>
      <c r="S249" s="308"/>
      <c r="T249" s="308"/>
      <c r="U249" s="193">
        <v>50</v>
      </c>
      <c r="V249" s="309"/>
      <c r="W249" s="309"/>
      <c r="X249" s="309"/>
      <c r="Y249" s="309"/>
      <c r="Z249" s="309"/>
      <c r="AA249" s="309"/>
      <c r="AB249" s="309"/>
      <c r="AC249" s="191"/>
    </row>
    <row r="250" spans="1:29" ht="32.25" customHeight="1" x14ac:dyDescent="0.2">
      <c r="A250" s="191"/>
      <c r="B250" s="307" t="s">
        <v>542</v>
      </c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196">
        <v>4</v>
      </c>
      <c r="N250" s="196">
        <v>5</v>
      </c>
      <c r="O250" s="195" t="s">
        <v>561</v>
      </c>
      <c r="P250" s="194" t="s">
        <v>541</v>
      </c>
      <c r="Q250" s="308"/>
      <c r="R250" s="308"/>
      <c r="S250" s="308"/>
      <c r="T250" s="308"/>
      <c r="U250" s="193">
        <v>50</v>
      </c>
      <c r="V250" s="309"/>
      <c r="W250" s="309"/>
      <c r="X250" s="309"/>
      <c r="Y250" s="309"/>
      <c r="Z250" s="309"/>
      <c r="AA250" s="309"/>
      <c r="AB250" s="309"/>
      <c r="AC250" s="191"/>
    </row>
    <row r="251" spans="1:29" ht="63.75" customHeight="1" x14ac:dyDescent="0.2">
      <c r="A251" s="191"/>
      <c r="B251" s="307" t="s">
        <v>540</v>
      </c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196">
        <v>4</v>
      </c>
      <c r="N251" s="196">
        <v>5</v>
      </c>
      <c r="O251" s="195" t="s">
        <v>561</v>
      </c>
      <c r="P251" s="194" t="s">
        <v>539</v>
      </c>
      <c r="Q251" s="308"/>
      <c r="R251" s="308"/>
      <c r="S251" s="308"/>
      <c r="T251" s="308"/>
      <c r="U251" s="193">
        <v>50</v>
      </c>
      <c r="V251" s="309"/>
      <c r="W251" s="309"/>
      <c r="X251" s="309"/>
      <c r="Y251" s="309"/>
      <c r="Z251" s="309"/>
      <c r="AA251" s="309"/>
      <c r="AB251" s="309"/>
      <c r="AC251" s="191"/>
    </row>
    <row r="252" spans="1:29" ht="32.25" customHeight="1" x14ac:dyDescent="0.2">
      <c r="A252" s="191"/>
      <c r="B252" s="307" t="s">
        <v>498</v>
      </c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196">
        <v>4</v>
      </c>
      <c r="N252" s="196">
        <v>5</v>
      </c>
      <c r="O252" s="195" t="s">
        <v>497</v>
      </c>
      <c r="P252" s="194">
        <v>0</v>
      </c>
      <c r="Q252" s="308"/>
      <c r="R252" s="308"/>
      <c r="S252" s="308"/>
      <c r="T252" s="308"/>
      <c r="U252" s="193">
        <v>210</v>
      </c>
      <c r="V252" s="309"/>
      <c r="W252" s="309"/>
      <c r="X252" s="309"/>
      <c r="Y252" s="309"/>
      <c r="Z252" s="309"/>
      <c r="AA252" s="309"/>
      <c r="AB252" s="309"/>
      <c r="AC252" s="191"/>
    </row>
    <row r="253" spans="1:29" ht="12.75" customHeight="1" x14ac:dyDescent="0.2">
      <c r="A253" s="191"/>
      <c r="B253" s="307" t="s">
        <v>496</v>
      </c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196">
        <v>4</v>
      </c>
      <c r="N253" s="196">
        <v>5</v>
      </c>
      <c r="O253" s="195" t="s">
        <v>495</v>
      </c>
      <c r="P253" s="194">
        <v>0</v>
      </c>
      <c r="Q253" s="308"/>
      <c r="R253" s="308"/>
      <c r="S253" s="308"/>
      <c r="T253" s="308"/>
      <c r="U253" s="193">
        <v>210</v>
      </c>
      <c r="V253" s="309"/>
      <c r="W253" s="309"/>
      <c r="X253" s="309"/>
      <c r="Y253" s="309"/>
      <c r="Z253" s="309"/>
      <c r="AA253" s="309"/>
      <c r="AB253" s="309"/>
      <c r="AC253" s="191"/>
    </row>
    <row r="254" spans="1:29" ht="12.75" customHeight="1" x14ac:dyDescent="0.2">
      <c r="A254" s="191"/>
      <c r="B254" s="307" t="s">
        <v>560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196">
        <v>4</v>
      </c>
      <c r="N254" s="196">
        <v>5</v>
      </c>
      <c r="O254" s="195" t="s">
        <v>559</v>
      </c>
      <c r="P254" s="194">
        <v>0</v>
      </c>
      <c r="Q254" s="308"/>
      <c r="R254" s="308"/>
      <c r="S254" s="308"/>
      <c r="T254" s="308"/>
      <c r="U254" s="193">
        <v>210</v>
      </c>
      <c r="V254" s="309"/>
      <c r="W254" s="309"/>
      <c r="X254" s="309"/>
      <c r="Y254" s="309"/>
      <c r="Z254" s="309"/>
      <c r="AA254" s="309"/>
      <c r="AB254" s="309"/>
      <c r="AC254" s="191"/>
    </row>
    <row r="255" spans="1:29" ht="12.75" customHeight="1" x14ac:dyDescent="0.2">
      <c r="A255" s="191"/>
      <c r="B255" s="307" t="s">
        <v>277</v>
      </c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196">
        <v>4</v>
      </c>
      <c r="N255" s="196">
        <v>5</v>
      </c>
      <c r="O255" s="195" t="s">
        <v>559</v>
      </c>
      <c r="P255" s="194" t="s">
        <v>276</v>
      </c>
      <c r="Q255" s="308"/>
      <c r="R255" s="308"/>
      <c r="S255" s="308"/>
      <c r="T255" s="308"/>
      <c r="U255" s="193">
        <v>210</v>
      </c>
      <c r="V255" s="309"/>
      <c r="W255" s="309"/>
      <c r="X255" s="309"/>
      <c r="Y255" s="309"/>
      <c r="Z255" s="309"/>
      <c r="AA255" s="309"/>
      <c r="AB255" s="309"/>
      <c r="AC255" s="191"/>
    </row>
    <row r="256" spans="1:29" ht="32.25" customHeight="1" x14ac:dyDescent="0.2">
      <c r="A256" s="191"/>
      <c r="B256" s="307" t="s">
        <v>542</v>
      </c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196">
        <v>4</v>
      </c>
      <c r="N256" s="196">
        <v>5</v>
      </c>
      <c r="O256" s="195" t="s">
        <v>559</v>
      </c>
      <c r="P256" s="194" t="s">
        <v>541</v>
      </c>
      <c r="Q256" s="308"/>
      <c r="R256" s="308"/>
      <c r="S256" s="308"/>
      <c r="T256" s="308"/>
      <c r="U256" s="193">
        <v>210</v>
      </c>
      <c r="V256" s="309"/>
      <c r="W256" s="309"/>
      <c r="X256" s="309"/>
      <c r="Y256" s="309"/>
      <c r="Z256" s="309"/>
      <c r="AA256" s="309"/>
      <c r="AB256" s="309"/>
      <c r="AC256" s="191"/>
    </row>
    <row r="257" spans="1:29" ht="63.75" customHeight="1" x14ac:dyDescent="0.2">
      <c r="A257" s="191"/>
      <c r="B257" s="307" t="s">
        <v>540</v>
      </c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196">
        <v>4</v>
      </c>
      <c r="N257" s="196">
        <v>5</v>
      </c>
      <c r="O257" s="195" t="s">
        <v>559</v>
      </c>
      <c r="P257" s="194" t="s">
        <v>539</v>
      </c>
      <c r="Q257" s="308"/>
      <c r="R257" s="308"/>
      <c r="S257" s="308"/>
      <c r="T257" s="308"/>
      <c r="U257" s="193">
        <v>210</v>
      </c>
      <c r="V257" s="309"/>
      <c r="W257" s="309"/>
      <c r="X257" s="309"/>
      <c r="Y257" s="309"/>
      <c r="Z257" s="309"/>
      <c r="AA257" s="309"/>
      <c r="AB257" s="309"/>
      <c r="AC257" s="191"/>
    </row>
    <row r="258" spans="1:29" ht="32.25" customHeight="1" x14ac:dyDescent="0.2">
      <c r="A258" s="191"/>
      <c r="B258" s="307" t="s">
        <v>498</v>
      </c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196">
        <v>4</v>
      </c>
      <c r="N258" s="196">
        <v>5</v>
      </c>
      <c r="O258" s="195" t="s">
        <v>497</v>
      </c>
      <c r="P258" s="194">
        <v>0</v>
      </c>
      <c r="Q258" s="308"/>
      <c r="R258" s="308"/>
      <c r="S258" s="308"/>
      <c r="T258" s="308"/>
      <c r="U258" s="193">
        <v>1465.11</v>
      </c>
      <c r="V258" s="309"/>
      <c r="W258" s="309"/>
      <c r="X258" s="309"/>
      <c r="Y258" s="309"/>
      <c r="Z258" s="309"/>
      <c r="AA258" s="309"/>
      <c r="AB258" s="309"/>
      <c r="AC258" s="191"/>
    </row>
    <row r="259" spans="1:29" ht="12.75" customHeight="1" x14ac:dyDescent="0.2">
      <c r="A259" s="191"/>
      <c r="B259" s="307" t="s">
        <v>411</v>
      </c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196">
        <v>4</v>
      </c>
      <c r="N259" s="196">
        <v>5</v>
      </c>
      <c r="O259" s="195" t="s">
        <v>557</v>
      </c>
      <c r="P259" s="194">
        <v>0</v>
      </c>
      <c r="Q259" s="308"/>
      <c r="R259" s="308"/>
      <c r="S259" s="308"/>
      <c r="T259" s="308"/>
      <c r="U259" s="193">
        <v>1465.11</v>
      </c>
      <c r="V259" s="309"/>
      <c r="W259" s="309"/>
      <c r="X259" s="309"/>
      <c r="Y259" s="309"/>
      <c r="Z259" s="309"/>
      <c r="AA259" s="309"/>
      <c r="AB259" s="309"/>
      <c r="AC259" s="191"/>
    </row>
    <row r="260" spans="1:29" ht="21.75" customHeight="1" x14ac:dyDescent="0.2">
      <c r="A260" s="191"/>
      <c r="B260" s="307" t="s">
        <v>280</v>
      </c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196">
        <v>4</v>
      </c>
      <c r="N260" s="196">
        <v>5</v>
      </c>
      <c r="O260" s="195" t="s">
        <v>558</v>
      </c>
      <c r="P260" s="194">
        <v>0</v>
      </c>
      <c r="Q260" s="308"/>
      <c r="R260" s="308"/>
      <c r="S260" s="308"/>
      <c r="T260" s="308"/>
      <c r="U260" s="193">
        <v>1465.11</v>
      </c>
      <c r="V260" s="309"/>
      <c r="W260" s="309"/>
      <c r="X260" s="309"/>
      <c r="Y260" s="309"/>
      <c r="Z260" s="309"/>
      <c r="AA260" s="309"/>
      <c r="AB260" s="309"/>
      <c r="AC260" s="191"/>
    </row>
    <row r="261" spans="1:29" ht="42.75" customHeight="1" x14ac:dyDescent="0.2">
      <c r="A261" s="191"/>
      <c r="B261" s="307" t="s">
        <v>263</v>
      </c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196">
        <v>4</v>
      </c>
      <c r="N261" s="196">
        <v>5</v>
      </c>
      <c r="O261" s="195" t="s">
        <v>558</v>
      </c>
      <c r="P261" s="194" t="s">
        <v>262</v>
      </c>
      <c r="Q261" s="308"/>
      <c r="R261" s="308"/>
      <c r="S261" s="308"/>
      <c r="T261" s="308"/>
      <c r="U261" s="193">
        <v>121</v>
      </c>
      <c r="V261" s="309"/>
      <c r="W261" s="309"/>
      <c r="X261" s="309"/>
      <c r="Y261" s="309"/>
      <c r="Z261" s="309"/>
      <c r="AA261" s="309"/>
      <c r="AB261" s="309"/>
      <c r="AC261" s="191"/>
    </row>
    <row r="262" spans="1:29" ht="21.75" customHeight="1" x14ac:dyDescent="0.2">
      <c r="A262" s="191"/>
      <c r="B262" s="307" t="s">
        <v>261</v>
      </c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196">
        <v>4</v>
      </c>
      <c r="N262" s="196">
        <v>5</v>
      </c>
      <c r="O262" s="195" t="s">
        <v>558</v>
      </c>
      <c r="P262" s="194" t="s">
        <v>260</v>
      </c>
      <c r="Q262" s="308"/>
      <c r="R262" s="308"/>
      <c r="S262" s="308"/>
      <c r="T262" s="308"/>
      <c r="U262" s="193">
        <v>121</v>
      </c>
      <c r="V262" s="309"/>
      <c r="W262" s="309"/>
      <c r="X262" s="309"/>
      <c r="Y262" s="309"/>
      <c r="Z262" s="309"/>
      <c r="AA262" s="309"/>
      <c r="AB262" s="309"/>
      <c r="AC262" s="191"/>
    </row>
    <row r="263" spans="1:29" ht="21.75" customHeight="1" x14ac:dyDescent="0.2">
      <c r="A263" s="191"/>
      <c r="B263" s="307" t="s">
        <v>279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196">
        <v>4</v>
      </c>
      <c r="N263" s="196">
        <v>5</v>
      </c>
      <c r="O263" s="195" t="s">
        <v>558</v>
      </c>
      <c r="P263" s="194" t="s">
        <v>278</v>
      </c>
      <c r="Q263" s="308"/>
      <c r="R263" s="308"/>
      <c r="S263" s="308"/>
      <c r="T263" s="308"/>
      <c r="U263" s="193">
        <v>121</v>
      </c>
      <c r="V263" s="309"/>
      <c r="W263" s="309"/>
      <c r="X263" s="309"/>
      <c r="Y263" s="309"/>
      <c r="Z263" s="309"/>
      <c r="AA263" s="309"/>
      <c r="AB263" s="309"/>
      <c r="AC263" s="191"/>
    </row>
    <row r="264" spans="1:29" ht="21.75" customHeight="1" x14ac:dyDescent="0.2">
      <c r="A264" s="191"/>
      <c r="B264" s="307" t="s">
        <v>223</v>
      </c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196">
        <v>4</v>
      </c>
      <c r="N264" s="196">
        <v>5</v>
      </c>
      <c r="O264" s="195" t="s">
        <v>558</v>
      </c>
      <c r="P264" s="194" t="s">
        <v>222</v>
      </c>
      <c r="Q264" s="308"/>
      <c r="R264" s="308"/>
      <c r="S264" s="308"/>
      <c r="T264" s="308"/>
      <c r="U264" s="193">
        <v>1309.1099999999999</v>
      </c>
      <c r="V264" s="309"/>
      <c r="W264" s="309"/>
      <c r="X264" s="309"/>
      <c r="Y264" s="309"/>
      <c r="Z264" s="309"/>
      <c r="AA264" s="309"/>
      <c r="AB264" s="309"/>
      <c r="AC264" s="191"/>
    </row>
    <row r="265" spans="1:29" ht="21.75" customHeight="1" x14ac:dyDescent="0.2">
      <c r="A265" s="191"/>
      <c r="B265" s="307" t="s">
        <v>221</v>
      </c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196">
        <v>4</v>
      </c>
      <c r="N265" s="196">
        <v>5</v>
      </c>
      <c r="O265" s="195" t="s">
        <v>558</v>
      </c>
      <c r="P265" s="194" t="s">
        <v>220</v>
      </c>
      <c r="Q265" s="308"/>
      <c r="R265" s="308"/>
      <c r="S265" s="308"/>
      <c r="T265" s="308"/>
      <c r="U265" s="193">
        <v>1309.1099999999999</v>
      </c>
      <c r="V265" s="309"/>
      <c r="W265" s="309"/>
      <c r="X265" s="309"/>
      <c r="Y265" s="309"/>
      <c r="Z265" s="309"/>
      <c r="AA265" s="309"/>
      <c r="AB265" s="309"/>
      <c r="AC265" s="191"/>
    </row>
    <row r="266" spans="1:29" ht="21.75" customHeight="1" x14ac:dyDescent="0.2">
      <c r="A266" s="191"/>
      <c r="B266" s="307" t="s">
        <v>253</v>
      </c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196">
        <v>4</v>
      </c>
      <c r="N266" s="196">
        <v>5</v>
      </c>
      <c r="O266" s="195" t="s">
        <v>558</v>
      </c>
      <c r="P266" s="194" t="s">
        <v>252</v>
      </c>
      <c r="Q266" s="308"/>
      <c r="R266" s="308"/>
      <c r="S266" s="308"/>
      <c r="T266" s="308"/>
      <c r="U266" s="193">
        <v>220.3</v>
      </c>
      <c r="V266" s="309"/>
      <c r="W266" s="309"/>
      <c r="X266" s="309"/>
      <c r="Y266" s="309"/>
      <c r="Z266" s="309"/>
      <c r="AA266" s="309"/>
      <c r="AB266" s="309"/>
      <c r="AC266" s="191"/>
    </row>
    <row r="267" spans="1:29" ht="12.75" customHeight="1" x14ac:dyDescent="0.2">
      <c r="A267" s="191"/>
      <c r="B267" s="307" t="s">
        <v>219</v>
      </c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196">
        <v>4</v>
      </c>
      <c r="N267" s="196">
        <v>5</v>
      </c>
      <c r="O267" s="195" t="s">
        <v>558</v>
      </c>
      <c r="P267" s="194" t="s">
        <v>218</v>
      </c>
      <c r="Q267" s="308"/>
      <c r="R267" s="308"/>
      <c r="S267" s="308"/>
      <c r="T267" s="308"/>
      <c r="U267" s="193">
        <v>1088.81</v>
      </c>
      <c r="V267" s="309"/>
      <c r="W267" s="309"/>
      <c r="X267" s="309"/>
      <c r="Y267" s="309"/>
      <c r="Z267" s="309"/>
      <c r="AA267" s="309"/>
      <c r="AB267" s="309"/>
      <c r="AC267" s="191"/>
    </row>
    <row r="268" spans="1:29" ht="12.75" customHeight="1" x14ac:dyDescent="0.2">
      <c r="A268" s="191"/>
      <c r="B268" s="307" t="s">
        <v>277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196">
        <v>4</v>
      </c>
      <c r="N268" s="196">
        <v>5</v>
      </c>
      <c r="O268" s="195" t="s">
        <v>558</v>
      </c>
      <c r="P268" s="194" t="s">
        <v>276</v>
      </c>
      <c r="Q268" s="308"/>
      <c r="R268" s="308"/>
      <c r="S268" s="308"/>
      <c r="T268" s="308"/>
      <c r="U268" s="193">
        <v>35</v>
      </c>
      <c r="V268" s="309"/>
      <c r="W268" s="309"/>
      <c r="X268" s="309"/>
      <c r="Y268" s="309"/>
      <c r="Z268" s="309"/>
      <c r="AA268" s="309"/>
      <c r="AB268" s="309"/>
      <c r="AC268" s="191"/>
    </row>
    <row r="269" spans="1:29" ht="12.75" customHeight="1" x14ac:dyDescent="0.2">
      <c r="A269" s="191"/>
      <c r="B269" s="307" t="s">
        <v>275</v>
      </c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196">
        <v>4</v>
      </c>
      <c r="N269" s="196">
        <v>5</v>
      </c>
      <c r="O269" s="195" t="s">
        <v>558</v>
      </c>
      <c r="P269" s="194" t="s">
        <v>274</v>
      </c>
      <c r="Q269" s="308"/>
      <c r="R269" s="308"/>
      <c r="S269" s="308"/>
      <c r="T269" s="308"/>
      <c r="U269" s="193">
        <v>35</v>
      </c>
      <c r="V269" s="309"/>
      <c r="W269" s="309"/>
      <c r="X269" s="309"/>
      <c r="Y269" s="309"/>
      <c r="Z269" s="309"/>
      <c r="AA269" s="309"/>
      <c r="AB269" s="309"/>
      <c r="AC269" s="191"/>
    </row>
    <row r="270" spans="1:29" ht="12.75" customHeight="1" x14ac:dyDescent="0.2">
      <c r="A270" s="191"/>
      <c r="B270" s="307" t="s">
        <v>415</v>
      </c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196">
        <v>4</v>
      </c>
      <c r="N270" s="196">
        <v>5</v>
      </c>
      <c r="O270" s="195" t="s">
        <v>558</v>
      </c>
      <c r="P270" s="194" t="s">
        <v>414</v>
      </c>
      <c r="Q270" s="308"/>
      <c r="R270" s="308"/>
      <c r="S270" s="308"/>
      <c r="T270" s="308"/>
      <c r="U270" s="193">
        <v>20</v>
      </c>
      <c r="V270" s="309"/>
      <c r="W270" s="309"/>
      <c r="X270" s="309"/>
      <c r="Y270" s="309"/>
      <c r="Z270" s="309"/>
      <c r="AA270" s="309"/>
      <c r="AB270" s="309"/>
      <c r="AC270" s="191"/>
    </row>
    <row r="271" spans="1:29" ht="12.75" customHeight="1" x14ac:dyDescent="0.2">
      <c r="A271" s="191"/>
      <c r="B271" s="307" t="s">
        <v>273</v>
      </c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196">
        <v>4</v>
      </c>
      <c r="N271" s="196">
        <v>5</v>
      </c>
      <c r="O271" s="195" t="s">
        <v>558</v>
      </c>
      <c r="P271" s="194" t="s">
        <v>272</v>
      </c>
      <c r="Q271" s="308"/>
      <c r="R271" s="308"/>
      <c r="S271" s="308"/>
      <c r="T271" s="308"/>
      <c r="U271" s="193">
        <v>5</v>
      </c>
      <c r="V271" s="309"/>
      <c r="W271" s="309"/>
      <c r="X271" s="309"/>
      <c r="Y271" s="309"/>
      <c r="Z271" s="309"/>
      <c r="AA271" s="309"/>
      <c r="AB271" s="309"/>
      <c r="AC271" s="191"/>
    </row>
    <row r="272" spans="1:29" ht="12.75" customHeight="1" x14ac:dyDescent="0.2">
      <c r="A272" s="191"/>
      <c r="B272" s="307" t="s">
        <v>271</v>
      </c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196">
        <v>4</v>
      </c>
      <c r="N272" s="196">
        <v>5</v>
      </c>
      <c r="O272" s="195" t="s">
        <v>558</v>
      </c>
      <c r="P272" s="194" t="s">
        <v>269</v>
      </c>
      <c r="Q272" s="308"/>
      <c r="R272" s="308"/>
      <c r="S272" s="308"/>
      <c r="T272" s="308"/>
      <c r="U272" s="193">
        <v>10</v>
      </c>
      <c r="V272" s="309"/>
      <c r="W272" s="309"/>
      <c r="X272" s="309"/>
      <c r="Y272" s="309"/>
      <c r="Z272" s="309"/>
      <c r="AA272" s="309"/>
      <c r="AB272" s="309"/>
      <c r="AC272" s="191"/>
    </row>
    <row r="273" spans="1:29" ht="32.25" customHeight="1" x14ac:dyDescent="0.2">
      <c r="A273" s="191"/>
      <c r="B273" s="307" t="s">
        <v>498</v>
      </c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196">
        <v>4</v>
      </c>
      <c r="N273" s="196">
        <v>5</v>
      </c>
      <c r="O273" s="195" t="s">
        <v>497</v>
      </c>
      <c r="P273" s="194">
        <v>0</v>
      </c>
      <c r="Q273" s="308"/>
      <c r="R273" s="308"/>
      <c r="S273" s="308"/>
      <c r="T273" s="308"/>
      <c r="U273" s="193">
        <v>4684.95</v>
      </c>
      <c r="V273" s="309"/>
      <c r="W273" s="309"/>
      <c r="X273" s="309"/>
      <c r="Y273" s="309"/>
      <c r="Z273" s="309"/>
      <c r="AA273" s="309"/>
      <c r="AB273" s="309"/>
      <c r="AC273" s="191"/>
    </row>
    <row r="274" spans="1:29" ht="12.75" customHeight="1" x14ac:dyDescent="0.2">
      <c r="A274" s="191"/>
      <c r="B274" s="307" t="s">
        <v>411</v>
      </c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196">
        <v>4</v>
      </c>
      <c r="N274" s="196">
        <v>5</v>
      </c>
      <c r="O274" s="195" t="s">
        <v>557</v>
      </c>
      <c r="P274" s="194">
        <v>0</v>
      </c>
      <c r="Q274" s="308"/>
      <c r="R274" s="308"/>
      <c r="S274" s="308"/>
      <c r="T274" s="308"/>
      <c r="U274" s="193">
        <v>4684.95</v>
      </c>
      <c r="V274" s="309"/>
      <c r="W274" s="309"/>
      <c r="X274" s="309"/>
      <c r="Y274" s="309"/>
      <c r="Z274" s="309"/>
      <c r="AA274" s="309"/>
      <c r="AB274" s="309"/>
      <c r="AC274" s="191"/>
    </row>
    <row r="275" spans="1:29" ht="21.75" customHeight="1" x14ac:dyDescent="0.2">
      <c r="A275" s="191"/>
      <c r="B275" s="307" t="s">
        <v>359</v>
      </c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196">
        <v>4</v>
      </c>
      <c r="N275" s="196">
        <v>5</v>
      </c>
      <c r="O275" s="195" t="s">
        <v>556</v>
      </c>
      <c r="P275" s="194">
        <v>0</v>
      </c>
      <c r="Q275" s="308"/>
      <c r="R275" s="308"/>
      <c r="S275" s="308"/>
      <c r="T275" s="308"/>
      <c r="U275" s="193">
        <v>4604.7</v>
      </c>
      <c r="V275" s="309"/>
      <c r="W275" s="309"/>
      <c r="X275" s="309"/>
      <c r="Y275" s="309"/>
      <c r="Z275" s="309"/>
      <c r="AA275" s="309"/>
      <c r="AB275" s="309"/>
      <c r="AC275" s="191"/>
    </row>
    <row r="276" spans="1:29" ht="42.75" customHeight="1" x14ac:dyDescent="0.2">
      <c r="A276" s="191"/>
      <c r="B276" s="307" t="s">
        <v>263</v>
      </c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196">
        <v>4</v>
      </c>
      <c r="N276" s="196">
        <v>5</v>
      </c>
      <c r="O276" s="195" t="s">
        <v>556</v>
      </c>
      <c r="P276" s="194" t="s">
        <v>262</v>
      </c>
      <c r="Q276" s="308"/>
      <c r="R276" s="308"/>
      <c r="S276" s="308"/>
      <c r="T276" s="308"/>
      <c r="U276" s="193">
        <v>4604.7</v>
      </c>
      <c r="V276" s="309"/>
      <c r="W276" s="309"/>
      <c r="X276" s="309"/>
      <c r="Y276" s="309"/>
      <c r="Z276" s="309"/>
      <c r="AA276" s="309"/>
      <c r="AB276" s="309"/>
      <c r="AC276" s="191"/>
    </row>
    <row r="277" spans="1:29" ht="21.75" customHeight="1" x14ac:dyDescent="0.2">
      <c r="A277" s="191"/>
      <c r="B277" s="307" t="s">
        <v>261</v>
      </c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196">
        <v>4</v>
      </c>
      <c r="N277" s="196">
        <v>5</v>
      </c>
      <c r="O277" s="195" t="s">
        <v>556</v>
      </c>
      <c r="P277" s="194" t="s">
        <v>260</v>
      </c>
      <c r="Q277" s="308"/>
      <c r="R277" s="308"/>
      <c r="S277" s="308"/>
      <c r="T277" s="308"/>
      <c r="U277" s="193">
        <v>4604.7</v>
      </c>
      <c r="V277" s="309"/>
      <c r="W277" s="309"/>
      <c r="X277" s="309"/>
      <c r="Y277" s="309"/>
      <c r="Z277" s="309"/>
      <c r="AA277" s="309"/>
      <c r="AB277" s="309"/>
      <c r="AC277" s="191"/>
    </row>
    <row r="278" spans="1:29" ht="32.25" customHeight="1" x14ac:dyDescent="0.2">
      <c r="A278" s="191"/>
      <c r="B278" s="307" t="s">
        <v>259</v>
      </c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196">
        <v>4</v>
      </c>
      <c r="N278" s="196">
        <v>5</v>
      </c>
      <c r="O278" s="195" t="s">
        <v>556</v>
      </c>
      <c r="P278" s="194" t="s">
        <v>258</v>
      </c>
      <c r="Q278" s="308"/>
      <c r="R278" s="308"/>
      <c r="S278" s="308"/>
      <c r="T278" s="308"/>
      <c r="U278" s="193">
        <v>3536.6</v>
      </c>
      <c r="V278" s="309"/>
      <c r="W278" s="309"/>
      <c r="X278" s="309"/>
      <c r="Y278" s="309"/>
      <c r="Z278" s="309"/>
      <c r="AA278" s="309"/>
      <c r="AB278" s="309"/>
      <c r="AC278" s="191"/>
    </row>
    <row r="279" spans="1:29" ht="32.25" customHeight="1" x14ac:dyDescent="0.2">
      <c r="A279" s="191"/>
      <c r="B279" s="307" t="s">
        <v>257</v>
      </c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196">
        <v>4</v>
      </c>
      <c r="N279" s="196">
        <v>5</v>
      </c>
      <c r="O279" s="195" t="s">
        <v>556</v>
      </c>
      <c r="P279" s="194" t="s">
        <v>255</v>
      </c>
      <c r="Q279" s="308"/>
      <c r="R279" s="308"/>
      <c r="S279" s="308"/>
      <c r="T279" s="308"/>
      <c r="U279" s="193">
        <v>1068.0999999999999</v>
      </c>
      <c r="V279" s="309"/>
      <c r="W279" s="309"/>
      <c r="X279" s="309"/>
      <c r="Y279" s="309"/>
      <c r="Z279" s="309"/>
      <c r="AA279" s="309"/>
      <c r="AB279" s="309"/>
      <c r="AC279" s="191"/>
    </row>
    <row r="280" spans="1:29" ht="21.75" customHeight="1" x14ac:dyDescent="0.2">
      <c r="A280" s="191"/>
      <c r="B280" s="307" t="s">
        <v>226</v>
      </c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196">
        <v>4</v>
      </c>
      <c r="N280" s="196">
        <v>5</v>
      </c>
      <c r="O280" s="195" t="s">
        <v>555</v>
      </c>
      <c r="P280" s="194">
        <v>0</v>
      </c>
      <c r="Q280" s="308"/>
      <c r="R280" s="308"/>
      <c r="S280" s="308"/>
      <c r="T280" s="308"/>
      <c r="U280" s="193">
        <v>80.25</v>
      </c>
      <c r="V280" s="309"/>
      <c r="W280" s="309"/>
      <c r="X280" s="309"/>
      <c r="Y280" s="309"/>
      <c r="Z280" s="309"/>
      <c r="AA280" s="309"/>
      <c r="AB280" s="309"/>
      <c r="AC280" s="191"/>
    </row>
    <row r="281" spans="1:29" ht="21.75" customHeight="1" x14ac:dyDescent="0.2">
      <c r="A281" s="191"/>
      <c r="B281" s="307" t="s">
        <v>223</v>
      </c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196">
        <v>4</v>
      </c>
      <c r="N281" s="196">
        <v>5</v>
      </c>
      <c r="O281" s="195" t="s">
        <v>555</v>
      </c>
      <c r="P281" s="194" t="s">
        <v>222</v>
      </c>
      <c r="Q281" s="308"/>
      <c r="R281" s="308"/>
      <c r="S281" s="308"/>
      <c r="T281" s="308"/>
      <c r="U281" s="193">
        <v>80.25</v>
      </c>
      <c r="V281" s="309"/>
      <c r="W281" s="309"/>
      <c r="X281" s="309"/>
      <c r="Y281" s="309"/>
      <c r="Z281" s="309"/>
      <c r="AA281" s="309"/>
      <c r="AB281" s="309"/>
      <c r="AC281" s="191"/>
    </row>
    <row r="282" spans="1:29" ht="21.75" customHeight="1" x14ac:dyDescent="0.2">
      <c r="A282" s="191"/>
      <c r="B282" s="307" t="s">
        <v>221</v>
      </c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196">
        <v>4</v>
      </c>
      <c r="N282" s="196">
        <v>5</v>
      </c>
      <c r="O282" s="195" t="s">
        <v>555</v>
      </c>
      <c r="P282" s="194" t="s">
        <v>220</v>
      </c>
      <c r="Q282" s="308"/>
      <c r="R282" s="308"/>
      <c r="S282" s="308"/>
      <c r="T282" s="308"/>
      <c r="U282" s="193">
        <v>80.25</v>
      </c>
      <c r="V282" s="309"/>
      <c r="W282" s="309"/>
      <c r="X282" s="309"/>
      <c r="Y282" s="309"/>
      <c r="Z282" s="309"/>
      <c r="AA282" s="309"/>
      <c r="AB282" s="309"/>
      <c r="AC282" s="191"/>
    </row>
    <row r="283" spans="1:29" ht="12.75" customHeight="1" x14ac:dyDescent="0.2">
      <c r="A283" s="191"/>
      <c r="B283" s="307" t="s">
        <v>731</v>
      </c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196">
        <v>4</v>
      </c>
      <c r="N283" s="196">
        <v>5</v>
      </c>
      <c r="O283" s="195" t="s">
        <v>555</v>
      </c>
      <c r="P283" s="194" t="s">
        <v>730</v>
      </c>
      <c r="Q283" s="308"/>
      <c r="R283" s="308"/>
      <c r="S283" s="308"/>
      <c r="T283" s="308"/>
      <c r="U283" s="193">
        <v>80.25</v>
      </c>
      <c r="V283" s="309"/>
      <c r="W283" s="309"/>
      <c r="X283" s="309"/>
      <c r="Y283" s="309"/>
      <c r="Z283" s="309"/>
      <c r="AA283" s="309"/>
      <c r="AB283" s="309"/>
      <c r="AC283" s="191"/>
    </row>
    <row r="284" spans="1:29" ht="32.25" customHeight="1" x14ac:dyDescent="0.2">
      <c r="A284" s="191"/>
      <c r="B284" s="307" t="s">
        <v>498</v>
      </c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196">
        <v>4</v>
      </c>
      <c r="N284" s="196">
        <v>5</v>
      </c>
      <c r="O284" s="195" t="s">
        <v>497</v>
      </c>
      <c r="P284" s="194">
        <v>0</v>
      </c>
      <c r="Q284" s="308"/>
      <c r="R284" s="308"/>
      <c r="S284" s="308"/>
      <c r="T284" s="308"/>
      <c r="U284" s="193">
        <v>120</v>
      </c>
      <c r="V284" s="309"/>
      <c r="W284" s="309"/>
      <c r="X284" s="309"/>
      <c r="Y284" s="309"/>
      <c r="Z284" s="309"/>
      <c r="AA284" s="309"/>
      <c r="AB284" s="309"/>
      <c r="AC284" s="191"/>
    </row>
    <row r="285" spans="1:29" ht="21.75" customHeight="1" x14ac:dyDescent="0.2">
      <c r="A285" s="191"/>
      <c r="B285" s="307" t="s">
        <v>554</v>
      </c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196">
        <v>4</v>
      </c>
      <c r="N285" s="196">
        <v>5</v>
      </c>
      <c r="O285" s="195" t="s">
        <v>553</v>
      </c>
      <c r="P285" s="194">
        <v>0</v>
      </c>
      <c r="Q285" s="308"/>
      <c r="R285" s="308"/>
      <c r="S285" s="308"/>
      <c r="T285" s="308"/>
      <c r="U285" s="193">
        <v>120</v>
      </c>
      <c r="V285" s="309"/>
      <c r="W285" s="309"/>
      <c r="X285" s="309"/>
      <c r="Y285" s="309"/>
      <c r="Z285" s="309"/>
      <c r="AA285" s="309"/>
      <c r="AB285" s="309"/>
      <c r="AC285" s="191"/>
    </row>
    <row r="286" spans="1:29" ht="12.75" customHeight="1" x14ac:dyDescent="0.2">
      <c r="A286" s="191"/>
      <c r="B286" s="307" t="s">
        <v>549</v>
      </c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196">
        <v>4</v>
      </c>
      <c r="N286" s="196">
        <v>5</v>
      </c>
      <c r="O286" s="195" t="s">
        <v>552</v>
      </c>
      <c r="P286" s="194">
        <v>0</v>
      </c>
      <c r="Q286" s="308"/>
      <c r="R286" s="308"/>
      <c r="S286" s="308"/>
      <c r="T286" s="308"/>
      <c r="U286" s="193">
        <v>120</v>
      </c>
      <c r="V286" s="309"/>
      <c r="W286" s="309"/>
      <c r="X286" s="309"/>
      <c r="Y286" s="309"/>
      <c r="Z286" s="309"/>
      <c r="AA286" s="309"/>
      <c r="AB286" s="309"/>
      <c r="AC286" s="191"/>
    </row>
    <row r="287" spans="1:29" ht="12.75" customHeight="1" x14ac:dyDescent="0.2">
      <c r="A287" s="191"/>
      <c r="B287" s="307" t="s">
        <v>277</v>
      </c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196">
        <v>4</v>
      </c>
      <c r="N287" s="196">
        <v>5</v>
      </c>
      <c r="O287" s="195" t="s">
        <v>552</v>
      </c>
      <c r="P287" s="194" t="s">
        <v>276</v>
      </c>
      <c r="Q287" s="308"/>
      <c r="R287" s="308"/>
      <c r="S287" s="308"/>
      <c r="T287" s="308"/>
      <c r="U287" s="193">
        <v>120</v>
      </c>
      <c r="V287" s="309"/>
      <c r="W287" s="309"/>
      <c r="X287" s="309"/>
      <c r="Y287" s="309"/>
      <c r="Z287" s="309"/>
      <c r="AA287" s="309"/>
      <c r="AB287" s="309"/>
      <c r="AC287" s="191"/>
    </row>
    <row r="288" spans="1:29" ht="32.25" customHeight="1" x14ac:dyDescent="0.2">
      <c r="A288" s="191"/>
      <c r="B288" s="307" t="s">
        <v>542</v>
      </c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196">
        <v>4</v>
      </c>
      <c r="N288" s="196">
        <v>5</v>
      </c>
      <c r="O288" s="195" t="s">
        <v>552</v>
      </c>
      <c r="P288" s="194" t="s">
        <v>541</v>
      </c>
      <c r="Q288" s="308"/>
      <c r="R288" s="308"/>
      <c r="S288" s="308"/>
      <c r="T288" s="308"/>
      <c r="U288" s="193">
        <v>120</v>
      </c>
      <c r="V288" s="309"/>
      <c r="W288" s="309"/>
      <c r="X288" s="309"/>
      <c r="Y288" s="309"/>
      <c r="Z288" s="309"/>
      <c r="AA288" s="309"/>
      <c r="AB288" s="309"/>
      <c r="AC288" s="191"/>
    </row>
    <row r="289" spans="1:29" ht="63.75" customHeight="1" x14ac:dyDescent="0.2">
      <c r="A289" s="191"/>
      <c r="B289" s="307" t="s">
        <v>540</v>
      </c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196">
        <v>4</v>
      </c>
      <c r="N289" s="196">
        <v>5</v>
      </c>
      <c r="O289" s="195" t="s">
        <v>552</v>
      </c>
      <c r="P289" s="194" t="s">
        <v>539</v>
      </c>
      <c r="Q289" s="308"/>
      <c r="R289" s="308"/>
      <c r="S289" s="308"/>
      <c r="T289" s="308"/>
      <c r="U289" s="193">
        <v>120</v>
      </c>
      <c r="V289" s="309"/>
      <c r="W289" s="309"/>
      <c r="X289" s="309"/>
      <c r="Y289" s="309"/>
      <c r="Z289" s="309"/>
      <c r="AA289" s="309"/>
      <c r="AB289" s="309"/>
      <c r="AC289" s="191"/>
    </row>
    <row r="290" spans="1:29" ht="32.25" customHeight="1" x14ac:dyDescent="0.2">
      <c r="A290" s="191"/>
      <c r="B290" s="307" t="s">
        <v>498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196">
        <v>4</v>
      </c>
      <c r="N290" s="196">
        <v>5</v>
      </c>
      <c r="O290" s="195" t="s">
        <v>497</v>
      </c>
      <c r="P290" s="194">
        <v>0</v>
      </c>
      <c r="Q290" s="308"/>
      <c r="R290" s="308"/>
      <c r="S290" s="308"/>
      <c r="T290" s="308"/>
      <c r="U290" s="193">
        <v>50</v>
      </c>
      <c r="V290" s="309"/>
      <c r="W290" s="309"/>
      <c r="X290" s="309"/>
      <c r="Y290" s="309"/>
      <c r="Z290" s="309"/>
      <c r="AA290" s="309"/>
      <c r="AB290" s="309"/>
      <c r="AC290" s="191"/>
    </row>
    <row r="291" spans="1:29" ht="12.75" customHeight="1" x14ac:dyDescent="0.2">
      <c r="A291" s="191"/>
      <c r="B291" s="307" t="s">
        <v>551</v>
      </c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196">
        <v>4</v>
      </c>
      <c r="N291" s="196">
        <v>5</v>
      </c>
      <c r="O291" s="195" t="s">
        <v>550</v>
      </c>
      <c r="P291" s="194">
        <v>0</v>
      </c>
      <c r="Q291" s="308"/>
      <c r="R291" s="308"/>
      <c r="S291" s="308"/>
      <c r="T291" s="308"/>
      <c r="U291" s="193">
        <v>50</v>
      </c>
      <c r="V291" s="309"/>
      <c r="W291" s="309"/>
      <c r="X291" s="309"/>
      <c r="Y291" s="309"/>
      <c r="Z291" s="309"/>
      <c r="AA291" s="309"/>
      <c r="AB291" s="309"/>
      <c r="AC291" s="191"/>
    </row>
    <row r="292" spans="1:29" ht="12.75" customHeight="1" x14ac:dyDescent="0.2">
      <c r="A292" s="191"/>
      <c r="B292" s="307" t="s">
        <v>549</v>
      </c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196">
        <v>4</v>
      </c>
      <c r="N292" s="196">
        <v>5</v>
      </c>
      <c r="O292" s="195" t="s">
        <v>548</v>
      </c>
      <c r="P292" s="194">
        <v>0</v>
      </c>
      <c r="Q292" s="308"/>
      <c r="R292" s="308"/>
      <c r="S292" s="308"/>
      <c r="T292" s="308"/>
      <c r="U292" s="193">
        <v>50</v>
      </c>
      <c r="V292" s="309"/>
      <c r="W292" s="309"/>
      <c r="X292" s="309"/>
      <c r="Y292" s="309"/>
      <c r="Z292" s="309"/>
      <c r="AA292" s="309"/>
      <c r="AB292" s="309"/>
      <c r="AC292" s="191"/>
    </row>
    <row r="293" spans="1:29" ht="12.75" customHeight="1" x14ac:dyDescent="0.2">
      <c r="A293" s="191"/>
      <c r="B293" s="307" t="s">
        <v>277</v>
      </c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196">
        <v>4</v>
      </c>
      <c r="N293" s="196">
        <v>5</v>
      </c>
      <c r="O293" s="195" t="s">
        <v>548</v>
      </c>
      <c r="P293" s="194" t="s">
        <v>276</v>
      </c>
      <c r="Q293" s="308"/>
      <c r="R293" s="308"/>
      <c r="S293" s="308"/>
      <c r="T293" s="308"/>
      <c r="U293" s="193">
        <v>50</v>
      </c>
      <c r="V293" s="309"/>
      <c r="W293" s="309"/>
      <c r="X293" s="309"/>
      <c r="Y293" s="309"/>
      <c r="Z293" s="309"/>
      <c r="AA293" s="309"/>
      <c r="AB293" s="309"/>
      <c r="AC293" s="191"/>
    </row>
    <row r="294" spans="1:29" ht="32.25" customHeight="1" x14ac:dyDescent="0.2">
      <c r="A294" s="191"/>
      <c r="B294" s="307" t="s">
        <v>542</v>
      </c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196">
        <v>4</v>
      </c>
      <c r="N294" s="196">
        <v>5</v>
      </c>
      <c r="O294" s="195" t="s">
        <v>548</v>
      </c>
      <c r="P294" s="194" t="s">
        <v>541</v>
      </c>
      <c r="Q294" s="308"/>
      <c r="R294" s="308"/>
      <c r="S294" s="308"/>
      <c r="T294" s="308"/>
      <c r="U294" s="193">
        <v>50</v>
      </c>
      <c r="V294" s="309"/>
      <c r="W294" s="309"/>
      <c r="X294" s="309"/>
      <c r="Y294" s="309"/>
      <c r="Z294" s="309"/>
      <c r="AA294" s="309"/>
      <c r="AB294" s="309"/>
      <c r="AC294" s="191"/>
    </row>
    <row r="295" spans="1:29" ht="63.75" customHeight="1" x14ac:dyDescent="0.2">
      <c r="A295" s="191"/>
      <c r="B295" s="307" t="s">
        <v>540</v>
      </c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196">
        <v>4</v>
      </c>
      <c r="N295" s="196">
        <v>5</v>
      </c>
      <c r="O295" s="195" t="s">
        <v>548</v>
      </c>
      <c r="P295" s="194" t="s">
        <v>539</v>
      </c>
      <c r="Q295" s="308"/>
      <c r="R295" s="308"/>
      <c r="S295" s="308"/>
      <c r="T295" s="308"/>
      <c r="U295" s="193">
        <v>50</v>
      </c>
      <c r="V295" s="309"/>
      <c r="W295" s="309"/>
      <c r="X295" s="309"/>
      <c r="Y295" s="309"/>
      <c r="Z295" s="309"/>
      <c r="AA295" s="309"/>
      <c r="AB295" s="309"/>
      <c r="AC295" s="191"/>
    </row>
    <row r="296" spans="1:29" ht="32.25" customHeight="1" x14ac:dyDescent="0.2">
      <c r="A296" s="191"/>
      <c r="B296" s="307" t="s">
        <v>545</v>
      </c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196">
        <v>4</v>
      </c>
      <c r="N296" s="196">
        <v>5</v>
      </c>
      <c r="O296" s="195" t="s">
        <v>544</v>
      </c>
      <c r="P296" s="194">
        <v>0</v>
      </c>
      <c r="Q296" s="308"/>
      <c r="R296" s="308"/>
      <c r="S296" s="308"/>
      <c r="T296" s="308"/>
      <c r="U296" s="193">
        <v>270</v>
      </c>
      <c r="V296" s="309"/>
      <c r="W296" s="309"/>
      <c r="X296" s="309"/>
      <c r="Y296" s="309"/>
      <c r="Z296" s="309"/>
      <c r="AA296" s="309"/>
      <c r="AB296" s="309"/>
      <c r="AC296" s="191"/>
    </row>
    <row r="297" spans="1:29" ht="32.25" customHeight="1" x14ac:dyDescent="0.2">
      <c r="A297" s="191"/>
      <c r="B297" s="307" t="s">
        <v>543</v>
      </c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196">
        <v>4</v>
      </c>
      <c r="N297" s="196">
        <v>5</v>
      </c>
      <c r="O297" s="195" t="s">
        <v>779</v>
      </c>
      <c r="P297" s="194">
        <v>0</v>
      </c>
      <c r="Q297" s="308"/>
      <c r="R297" s="308"/>
      <c r="S297" s="308"/>
      <c r="T297" s="308"/>
      <c r="U297" s="193">
        <v>180</v>
      </c>
      <c r="V297" s="309"/>
      <c r="W297" s="309"/>
      <c r="X297" s="309"/>
      <c r="Y297" s="309"/>
      <c r="Z297" s="309"/>
      <c r="AA297" s="309"/>
      <c r="AB297" s="309"/>
      <c r="AC297" s="191"/>
    </row>
    <row r="298" spans="1:29" ht="12.75" customHeight="1" x14ac:dyDescent="0.2">
      <c r="A298" s="191"/>
      <c r="B298" s="307" t="s">
        <v>277</v>
      </c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196">
        <v>4</v>
      </c>
      <c r="N298" s="196">
        <v>5</v>
      </c>
      <c r="O298" s="195" t="s">
        <v>779</v>
      </c>
      <c r="P298" s="194" t="s">
        <v>276</v>
      </c>
      <c r="Q298" s="308"/>
      <c r="R298" s="308"/>
      <c r="S298" s="308"/>
      <c r="T298" s="308"/>
      <c r="U298" s="193">
        <v>180</v>
      </c>
      <c r="V298" s="309"/>
      <c r="W298" s="309"/>
      <c r="X298" s="309"/>
      <c r="Y298" s="309"/>
      <c r="Z298" s="309"/>
      <c r="AA298" s="309"/>
      <c r="AB298" s="309"/>
      <c r="AC298" s="191"/>
    </row>
    <row r="299" spans="1:29" ht="32.25" customHeight="1" x14ac:dyDescent="0.2">
      <c r="A299" s="191"/>
      <c r="B299" s="307" t="s">
        <v>542</v>
      </c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196">
        <v>4</v>
      </c>
      <c r="N299" s="196">
        <v>5</v>
      </c>
      <c r="O299" s="195" t="s">
        <v>779</v>
      </c>
      <c r="P299" s="194" t="s">
        <v>541</v>
      </c>
      <c r="Q299" s="308"/>
      <c r="R299" s="308"/>
      <c r="S299" s="308"/>
      <c r="T299" s="308"/>
      <c r="U299" s="193">
        <v>180</v>
      </c>
      <c r="V299" s="309"/>
      <c r="W299" s="309"/>
      <c r="X299" s="309"/>
      <c r="Y299" s="309"/>
      <c r="Z299" s="309"/>
      <c r="AA299" s="309"/>
      <c r="AB299" s="309"/>
      <c r="AC299" s="191"/>
    </row>
    <row r="300" spans="1:29" ht="63.75" customHeight="1" x14ac:dyDescent="0.2">
      <c r="A300" s="191"/>
      <c r="B300" s="307" t="s">
        <v>540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196">
        <v>4</v>
      </c>
      <c r="N300" s="196">
        <v>5</v>
      </c>
      <c r="O300" s="195" t="s">
        <v>779</v>
      </c>
      <c r="P300" s="194" t="s">
        <v>539</v>
      </c>
      <c r="Q300" s="308"/>
      <c r="R300" s="308"/>
      <c r="S300" s="308"/>
      <c r="T300" s="308"/>
      <c r="U300" s="193">
        <v>180</v>
      </c>
      <c r="V300" s="309"/>
      <c r="W300" s="309"/>
      <c r="X300" s="309"/>
      <c r="Y300" s="309"/>
      <c r="Z300" s="309"/>
      <c r="AA300" s="309"/>
      <c r="AB300" s="309"/>
      <c r="AC300" s="191"/>
    </row>
    <row r="301" spans="1:29" ht="32.25" customHeight="1" x14ac:dyDescent="0.2">
      <c r="A301" s="191"/>
      <c r="B301" s="307" t="s">
        <v>547</v>
      </c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196">
        <v>4</v>
      </c>
      <c r="N301" s="196">
        <v>5</v>
      </c>
      <c r="O301" s="195" t="s">
        <v>546</v>
      </c>
      <c r="P301" s="194">
        <v>0</v>
      </c>
      <c r="Q301" s="308"/>
      <c r="R301" s="308"/>
      <c r="S301" s="308"/>
      <c r="T301" s="308"/>
      <c r="U301" s="193">
        <v>90</v>
      </c>
      <c r="V301" s="309"/>
      <c r="W301" s="309"/>
      <c r="X301" s="309"/>
      <c r="Y301" s="309"/>
      <c r="Z301" s="309"/>
      <c r="AA301" s="309"/>
      <c r="AB301" s="309"/>
      <c r="AC301" s="191"/>
    </row>
    <row r="302" spans="1:29" ht="12.75" customHeight="1" x14ac:dyDescent="0.2">
      <c r="A302" s="191"/>
      <c r="B302" s="307" t="s">
        <v>277</v>
      </c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196">
        <v>4</v>
      </c>
      <c r="N302" s="196">
        <v>5</v>
      </c>
      <c r="O302" s="195" t="s">
        <v>546</v>
      </c>
      <c r="P302" s="194" t="s">
        <v>276</v>
      </c>
      <c r="Q302" s="308"/>
      <c r="R302" s="308"/>
      <c r="S302" s="308"/>
      <c r="T302" s="308"/>
      <c r="U302" s="193">
        <v>90</v>
      </c>
      <c r="V302" s="309"/>
      <c r="W302" s="309"/>
      <c r="X302" s="309"/>
      <c r="Y302" s="309"/>
      <c r="Z302" s="309"/>
      <c r="AA302" s="309"/>
      <c r="AB302" s="309"/>
      <c r="AC302" s="191"/>
    </row>
    <row r="303" spans="1:29" ht="32.25" customHeight="1" x14ac:dyDescent="0.2">
      <c r="A303" s="191"/>
      <c r="B303" s="307" t="s">
        <v>542</v>
      </c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196">
        <v>4</v>
      </c>
      <c r="N303" s="196">
        <v>5</v>
      </c>
      <c r="O303" s="195" t="s">
        <v>546</v>
      </c>
      <c r="P303" s="194" t="s">
        <v>541</v>
      </c>
      <c r="Q303" s="308"/>
      <c r="R303" s="308"/>
      <c r="S303" s="308"/>
      <c r="T303" s="308"/>
      <c r="U303" s="193">
        <v>90</v>
      </c>
      <c r="V303" s="309"/>
      <c r="W303" s="309"/>
      <c r="X303" s="309"/>
      <c r="Y303" s="309"/>
      <c r="Z303" s="309"/>
      <c r="AA303" s="309"/>
      <c r="AB303" s="309"/>
      <c r="AC303" s="191"/>
    </row>
    <row r="304" spans="1:29" ht="63.75" customHeight="1" x14ac:dyDescent="0.2">
      <c r="A304" s="191"/>
      <c r="B304" s="307" t="s">
        <v>540</v>
      </c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196">
        <v>4</v>
      </c>
      <c r="N304" s="196">
        <v>5</v>
      </c>
      <c r="O304" s="195" t="s">
        <v>546</v>
      </c>
      <c r="P304" s="194" t="s">
        <v>539</v>
      </c>
      <c r="Q304" s="308"/>
      <c r="R304" s="308"/>
      <c r="S304" s="308"/>
      <c r="T304" s="308"/>
      <c r="U304" s="193">
        <v>90</v>
      </c>
      <c r="V304" s="309"/>
      <c r="W304" s="309"/>
      <c r="X304" s="309"/>
      <c r="Y304" s="309"/>
      <c r="Z304" s="309"/>
      <c r="AA304" s="309"/>
      <c r="AB304" s="309"/>
      <c r="AC304" s="191"/>
    </row>
    <row r="305" spans="1:29" ht="21.75" customHeight="1" x14ac:dyDescent="0.2">
      <c r="A305" s="191"/>
      <c r="B305" s="307" t="s">
        <v>188</v>
      </c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196">
        <v>4</v>
      </c>
      <c r="N305" s="196">
        <v>5</v>
      </c>
      <c r="O305" s="195" t="s">
        <v>187</v>
      </c>
      <c r="P305" s="194">
        <v>0</v>
      </c>
      <c r="Q305" s="308"/>
      <c r="R305" s="308"/>
      <c r="S305" s="308"/>
      <c r="T305" s="308"/>
      <c r="U305" s="193">
        <v>329.5</v>
      </c>
      <c r="V305" s="309"/>
      <c r="W305" s="309"/>
      <c r="X305" s="309"/>
      <c r="Y305" s="309"/>
      <c r="Z305" s="309"/>
      <c r="AA305" s="309"/>
      <c r="AB305" s="309"/>
      <c r="AC305" s="191"/>
    </row>
    <row r="306" spans="1:29" ht="32.25" customHeight="1" x14ac:dyDescent="0.2">
      <c r="A306" s="191"/>
      <c r="B306" s="307" t="s">
        <v>174</v>
      </c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196">
        <v>4</v>
      </c>
      <c r="N306" s="196">
        <v>5</v>
      </c>
      <c r="O306" s="195" t="s">
        <v>537</v>
      </c>
      <c r="P306" s="194">
        <v>0</v>
      </c>
      <c r="Q306" s="308"/>
      <c r="R306" s="308"/>
      <c r="S306" s="308"/>
      <c r="T306" s="308"/>
      <c r="U306" s="193">
        <v>329.5</v>
      </c>
      <c r="V306" s="309"/>
      <c r="W306" s="309"/>
      <c r="X306" s="309"/>
      <c r="Y306" s="309"/>
      <c r="Z306" s="309"/>
      <c r="AA306" s="309"/>
      <c r="AB306" s="309"/>
      <c r="AC306" s="191"/>
    </row>
    <row r="307" spans="1:29" ht="12.75" customHeight="1" x14ac:dyDescent="0.2">
      <c r="A307" s="191"/>
      <c r="B307" s="307" t="s">
        <v>183</v>
      </c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196">
        <v>4</v>
      </c>
      <c r="N307" s="196">
        <v>5</v>
      </c>
      <c r="O307" s="195" t="s">
        <v>537</v>
      </c>
      <c r="P307" s="194" t="s">
        <v>182</v>
      </c>
      <c r="Q307" s="308"/>
      <c r="R307" s="308"/>
      <c r="S307" s="308"/>
      <c r="T307" s="308"/>
      <c r="U307" s="193">
        <v>329.5</v>
      </c>
      <c r="V307" s="309"/>
      <c r="W307" s="309"/>
      <c r="X307" s="309"/>
      <c r="Y307" s="309"/>
      <c r="Z307" s="309"/>
      <c r="AA307" s="309"/>
      <c r="AB307" s="309"/>
      <c r="AC307" s="191"/>
    </row>
    <row r="308" spans="1:29" ht="12.75" customHeight="1" x14ac:dyDescent="0.2">
      <c r="A308" s="191"/>
      <c r="B308" s="307" t="s">
        <v>538</v>
      </c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196">
        <v>4</v>
      </c>
      <c r="N308" s="196">
        <v>5</v>
      </c>
      <c r="O308" s="195" t="s">
        <v>537</v>
      </c>
      <c r="P308" s="194" t="s">
        <v>536</v>
      </c>
      <c r="Q308" s="308"/>
      <c r="R308" s="308"/>
      <c r="S308" s="308"/>
      <c r="T308" s="308"/>
      <c r="U308" s="193">
        <v>329.5</v>
      </c>
      <c r="V308" s="309"/>
      <c r="W308" s="309"/>
      <c r="X308" s="309"/>
      <c r="Y308" s="309"/>
      <c r="Z308" s="309"/>
      <c r="AA308" s="309"/>
      <c r="AB308" s="309"/>
      <c r="AC308" s="191"/>
    </row>
    <row r="309" spans="1:29" ht="12.75" customHeight="1" x14ac:dyDescent="0.2">
      <c r="A309" s="191"/>
      <c r="B309" s="307" t="s">
        <v>535</v>
      </c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196">
        <v>4</v>
      </c>
      <c r="N309" s="196">
        <v>9</v>
      </c>
      <c r="O309" s="195">
        <v>0</v>
      </c>
      <c r="P309" s="194">
        <v>0</v>
      </c>
      <c r="Q309" s="308"/>
      <c r="R309" s="308"/>
      <c r="S309" s="308"/>
      <c r="T309" s="308"/>
      <c r="U309" s="193">
        <v>1697</v>
      </c>
      <c r="V309" s="309"/>
      <c r="W309" s="309"/>
      <c r="X309" s="309"/>
      <c r="Y309" s="309"/>
      <c r="Z309" s="309"/>
      <c r="AA309" s="309"/>
      <c r="AB309" s="309"/>
      <c r="AC309" s="191"/>
    </row>
    <row r="310" spans="1:29" ht="21.75" customHeight="1" x14ac:dyDescent="0.2">
      <c r="A310" s="191"/>
      <c r="B310" s="307" t="s">
        <v>534</v>
      </c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196">
        <v>4</v>
      </c>
      <c r="N310" s="196">
        <v>9</v>
      </c>
      <c r="O310" s="195" t="s">
        <v>533</v>
      </c>
      <c r="P310" s="194">
        <v>0</v>
      </c>
      <c r="Q310" s="308"/>
      <c r="R310" s="308"/>
      <c r="S310" s="308"/>
      <c r="T310" s="308"/>
      <c r="U310" s="193">
        <v>542</v>
      </c>
      <c r="V310" s="309"/>
      <c r="W310" s="309"/>
      <c r="X310" s="309"/>
      <c r="Y310" s="309"/>
      <c r="Z310" s="309"/>
      <c r="AA310" s="309"/>
      <c r="AB310" s="309"/>
      <c r="AC310" s="191"/>
    </row>
    <row r="311" spans="1:29" ht="21.75" customHeight="1" x14ac:dyDescent="0.2">
      <c r="A311" s="191"/>
      <c r="B311" s="307" t="s">
        <v>532</v>
      </c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196">
        <v>4</v>
      </c>
      <c r="N311" s="196">
        <v>9</v>
      </c>
      <c r="O311" s="195" t="s">
        <v>531</v>
      </c>
      <c r="P311" s="194">
        <v>0</v>
      </c>
      <c r="Q311" s="308"/>
      <c r="R311" s="308"/>
      <c r="S311" s="308"/>
      <c r="T311" s="308"/>
      <c r="U311" s="193">
        <v>542</v>
      </c>
      <c r="V311" s="309"/>
      <c r="W311" s="309"/>
      <c r="X311" s="309"/>
      <c r="Y311" s="309"/>
      <c r="Z311" s="309"/>
      <c r="AA311" s="309"/>
      <c r="AB311" s="309"/>
      <c r="AC311" s="191"/>
    </row>
    <row r="312" spans="1:29" ht="21.75" customHeight="1" x14ac:dyDescent="0.2">
      <c r="A312" s="191"/>
      <c r="B312" s="307" t="s">
        <v>223</v>
      </c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196">
        <v>4</v>
      </c>
      <c r="N312" s="196">
        <v>9</v>
      </c>
      <c r="O312" s="195" t="s">
        <v>531</v>
      </c>
      <c r="P312" s="194" t="s">
        <v>222</v>
      </c>
      <c r="Q312" s="308"/>
      <c r="R312" s="308"/>
      <c r="S312" s="308"/>
      <c r="T312" s="308"/>
      <c r="U312" s="193">
        <v>92</v>
      </c>
      <c r="V312" s="309"/>
      <c r="W312" s="309"/>
      <c r="X312" s="309"/>
      <c r="Y312" s="309"/>
      <c r="Z312" s="309"/>
      <c r="AA312" s="309"/>
      <c r="AB312" s="309"/>
      <c r="AC312" s="191"/>
    </row>
    <row r="313" spans="1:29" ht="21.75" customHeight="1" x14ac:dyDescent="0.2">
      <c r="A313" s="191"/>
      <c r="B313" s="307" t="s">
        <v>221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196">
        <v>4</v>
      </c>
      <c r="N313" s="196">
        <v>9</v>
      </c>
      <c r="O313" s="195" t="s">
        <v>531</v>
      </c>
      <c r="P313" s="194" t="s">
        <v>220</v>
      </c>
      <c r="Q313" s="308"/>
      <c r="R313" s="308"/>
      <c r="S313" s="308"/>
      <c r="T313" s="308"/>
      <c r="U313" s="193">
        <v>92</v>
      </c>
      <c r="V313" s="309"/>
      <c r="W313" s="309"/>
      <c r="X313" s="309"/>
      <c r="Y313" s="309"/>
      <c r="Z313" s="309"/>
      <c r="AA313" s="309"/>
      <c r="AB313" s="309"/>
      <c r="AC313" s="191"/>
    </row>
    <row r="314" spans="1:29" ht="12.75" customHeight="1" x14ac:dyDescent="0.2">
      <c r="A314" s="191"/>
      <c r="B314" s="307" t="s">
        <v>219</v>
      </c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196">
        <v>4</v>
      </c>
      <c r="N314" s="196">
        <v>9</v>
      </c>
      <c r="O314" s="195" t="s">
        <v>531</v>
      </c>
      <c r="P314" s="194" t="s">
        <v>218</v>
      </c>
      <c r="Q314" s="308"/>
      <c r="R314" s="308"/>
      <c r="S314" s="308"/>
      <c r="T314" s="308"/>
      <c r="U314" s="193">
        <v>92</v>
      </c>
      <c r="V314" s="309"/>
      <c r="W314" s="309"/>
      <c r="X314" s="309"/>
      <c r="Y314" s="309"/>
      <c r="Z314" s="309"/>
      <c r="AA314" s="309"/>
      <c r="AB314" s="309"/>
      <c r="AC314" s="191"/>
    </row>
    <row r="315" spans="1:29" ht="12.75" customHeight="1" x14ac:dyDescent="0.2">
      <c r="A315" s="191"/>
      <c r="B315" s="307" t="s">
        <v>183</v>
      </c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196">
        <v>4</v>
      </c>
      <c r="N315" s="196">
        <v>9</v>
      </c>
      <c r="O315" s="195" t="s">
        <v>531</v>
      </c>
      <c r="P315" s="194" t="s">
        <v>182</v>
      </c>
      <c r="Q315" s="308"/>
      <c r="R315" s="308"/>
      <c r="S315" s="308"/>
      <c r="T315" s="308"/>
      <c r="U315" s="193">
        <v>450</v>
      </c>
      <c r="V315" s="309"/>
      <c r="W315" s="309"/>
      <c r="X315" s="309"/>
      <c r="Y315" s="309"/>
      <c r="Z315" s="309"/>
      <c r="AA315" s="309"/>
      <c r="AB315" s="309"/>
      <c r="AC315" s="191"/>
    </row>
    <row r="316" spans="1:29" ht="12.75" customHeight="1" x14ac:dyDescent="0.2">
      <c r="A316" s="191"/>
      <c r="B316" s="307" t="s">
        <v>181</v>
      </c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196">
        <v>4</v>
      </c>
      <c r="N316" s="196">
        <v>9</v>
      </c>
      <c r="O316" s="195" t="s">
        <v>531</v>
      </c>
      <c r="P316" s="194" t="s">
        <v>179</v>
      </c>
      <c r="Q316" s="308"/>
      <c r="R316" s="308"/>
      <c r="S316" s="308"/>
      <c r="T316" s="308"/>
      <c r="U316" s="193">
        <v>450</v>
      </c>
      <c r="V316" s="309"/>
      <c r="W316" s="309"/>
      <c r="X316" s="309"/>
      <c r="Y316" s="309"/>
      <c r="Z316" s="309"/>
      <c r="AA316" s="309"/>
      <c r="AB316" s="309"/>
      <c r="AC316" s="191"/>
    </row>
    <row r="317" spans="1:29" ht="32.25" customHeight="1" x14ac:dyDescent="0.2">
      <c r="A317" s="191"/>
      <c r="B317" s="307" t="s">
        <v>374</v>
      </c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196">
        <v>4</v>
      </c>
      <c r="N317" s="196">
        <v>9</v>
      </c>
      <c r="O317" s="195" t="s">
        <v>373</v>
      </c>
      <c r="P317" s="194">
        <v>0</v>
      </c>
      <c r="Q317" s="308"/>
      <c r="R317" s="308"/>
      <c r="S317" s="308"/>
      <c r="T317" s="308"/>
      <c r="U317" s="193">
        <v>1155</v>
      </c>
      <c r="V317" s="309"/>
      <c r="W317" s="309"/>
      <c r="X317" s="309"/>
      <c r="Y317" s="309"/>
      <c r="Z317" s="309"/>
      <c r="AA317" s="309"/>
      <c r="AB317" s="309"/>
      <c r="AC317" s="191"/>
    </row>
    <row r="318" spans="1:29" ht="32.25" customHeight="1" x14ac:dyDescent="0.2">
      <c r="A318" s="191"/>
      <c r="B318" s="307" t="s">
        <v>501</v>
      </c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196">
        <v>4</v>
      </c>
      <c r="N318" s="196">
        <v>9</v>
      </c>
      <c r="O318" s="195" t="s">
        <v>500</v>
      </c>
      <c r="P318" s="194">
        <v>0</v>
      </c>
      <c r="Q318" s="308"/>
      <c r="R318" s="308"/>
      <c r="S318" s="308"/>
      <c r="T318" s="308"/>
      <c r="U318" s="193">
        <v>1155</v>
      </c>
      <c r="V318" s="309"/>
      <c r="W318" s="309"/>
      <c r="X318" s="309"/>
      <c r="Y318" s="309"/>
      <c r="Z318" s="309"/>
      <c r="AA318" s="309"/>
      <c r="AB318" s="309"/>
      <c r="AC318" s="191"/>
    </row>
    <row r="319" spans="1:29" ht="21.75" customHeight="1" x14ac:dyDescent="0.2">
      <c r="A319" s="191"/>
      <c r="B319" s="307" t="s">
        <v>223</v>
      </c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196">
        <v>4</v>
      </c>
      <c r="N319" s="196">
        <v>9</v>
      </c>
      <c r="O319" s="195" t="s">
        <v>500</v>
      </c>
      <c r="P319" s="194" t="s">
        <v>222</v>
      </c>
      <c r="Q319" s="308"/>
      <c r="R319" s="308"/>
      <c r="S319" s="308"/>
      <c r="T319" s="308"/>
      <c r="U319" s="193">
        <v>1155</v>
      </c>
      <c r="V319" s="309"/>
      <c r="W319" s="309"/>
      <c r="X319" s="309"/>
      <c r="Y319" s="309"/>
      <c r="Z319" s="309"/>
      <c r="AA319" s="309"/>
      <c r="AB319" s="309"/>
      <c r="AC319" s="191"/>
    </row>
    <row r="320" spans="1:29" ht="21.75" customHeight="1" x14ac:dyDescent="0.2">
      <c r="A320" s="191"/>
      <c r="B320" s="307" t="s">
        <v>221</v>
      </c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196">
        <v>4</v>
      </c>
      <c r="N320" s="196">
        <v>9</v>
      </c>
      <c r="O320" s="195" t="s">
        <v>500</v>
      </c>
      <c r="P320" s="194" t="s">
        <v>220</v>
      </c>
      <c r="Q320" s="308"/>
      <c r="R320" s="308"/>
      <c r="S320" s="308"/>
      <c r="T320" s="308"/>
      <c r="U320" s="193">
        <v>1155</v>
      </c>
      <c r="V320" s="309"/>
      <c r="W320" s="309"/>
      <c r="X320" s="309"/>
      <c r="Y320" s="309"/>
      <c r="Z320" s="309"/>
      <c r="AA320" s="309"/>
      <c r="AB320" s="309"/>
      <c r="AC320" s="191"/>
    </row>
    <row r="321" spans="1:29" ht="12.75" customHeight="1" x14ac:dyDescent="0.2">
      <c r="A321" s="191"/>
      <c r="B321" s="307" t="s">
        <v>219</v>
      </c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196">
        <v>4</v>
      </c>
      <c r="N321" s="196">
        <v>9</v>
      </c>
      <c r="O321" s="195" t="s">
        <v>500</v>
      </c>
      <c r="P321" s="194" t="s">
        <v>218</v>
      </c>
      <c r="Q321" s="308"/>
      <c r="R321" s="308"/>
      <c r="S321" s="308"/>
      <c r="T321" s="308"/>
      <c r="U321" s="193">
        <v>1155</v>
      </c>
      <c r="V321" s="309"/>
      <c r="W321" s="309"/>
      <c r="X321" s="309"/>
      <c r="Y321" s="309"/>
      <c r="Z321" s="309"/>
      <c r="AA321" s="309"/>
      <c r="AB321" s="309"/>
      <c r="AC321" s="191"/>
    </row>
    <row r="322" spans="1:29" ht="12.75" customHeight="1" x14ac:dyDescent="0.2">
      <c r="A322" s="191"/>
      <c r="B322" s="307" t="s">
        <v>530</v>
      </c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196">
        <v>4</v>
      </c>
      <c r="N322" s="196">
        <v>12</v>
      </c>
      <c r="O322" s="195">
        <v>0</v>
      </c>
      <c r="P322" s="194">
        <v>0</v>
      </c>
      <c r="Q322" s="308"/>
      <c r="R322" s="308"/>
      <c r="S322" s="308"/>
      <c r="T322" s="308"/>
      <c r="U322" s="193">
        <v>6606.55</v>
      </c>
      <c r="V322" s="309"/>
      <c r="W322" s="309"/>
      <c r="X322" s="309"/>
      <c r="Y322" s="309"/>
      <c r="Z322" s="309"/>
      <c r="AA322" s="309"/>
      <c r="AB322" s="309"/>
      <c r="AC322" s="191"/>
    </row>
    <row r="323" spans="1:29" ht="21.75" customHeight="1" x14ac:dyDescent="0.2">
      <c r="A323" s="191"/>
      <c r="B323" s="307" t="s">
        <v>527</v>
      </c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196">
        <v>4</v>
      </c>
      <c r="N323" s="196">
        <v>12</v>
      </c>
      <c r="O323" s="195" t="s">
        <v>526</v>
      </c>
      <c r="P323" s="194">
        <v>0</v>
      </c>
      <c r="Q323" s="308"/>
      <c r="R323" s="308"/>
      <c r="S323" s="308"/>
      <c r="T323" s="308"/>
      <c r="U323" s="193">
        <v>73</v>
      </c>
      <c r="V323" s="309"/>
      <c r="W323" s="309"/>
      <c r="X323" s="309"/>
      <c r="Y323" s="309"/>
      <c r="Z323" s="309"/>
      <c r="AA323" s="309"/>
      <c r="AB323" s="309"/>
      <c r="AC323" s="191"/>
    </row>
    <row r="324" spans="1:29" ht="21.75" customHeight="1" x14ac:dyDescent="0.2">
      <c r="A324" s="191"/>
      <c r="B324" s="307" t="s">
        <v>525</v>
      </c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196">
        <v>4</v>
      </c>
      <c r="N324" s="196">
        <v>12</v>
      </c>
      <c r="O324" s="195" t="s">
        <v>524</v>
      </c>
      <c r="P324" s="194">
        <v>0</v>
      </c>
      <c r="Q324" s="308"/>
      <c r="R324" s="308"/>
      <c r="S324" s="308"/>
      <c r="T324" s="308"/>
      <c r="U324" s="193">
        <v>73</v>
      </c>
      <c r="V324" s="309"/>
      <c r="W324" s="309"/>
      <c r="X324" s="309"/>
      <c r="Y324" s="309"/>
      <c r="Z324" s="309"/>
      <c r="AA324" s="309"/>
      <c r="AB324" s="309"/>
      <c r="AC324" s="191"/>
    </row>
    <row r="325" spans="1:29" ht="32.25" customHeight="1" x14ac:dyDescent="0.2">
      <c r="A325" s="191"/>
      <c r="B325" s="307" t="s">
        <v>529</v>
      </c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196">
        <v>4</v>
      </c>
      <c r="N325" s="196">
        <v>12</v>
      </c>
      <c r="O325" s="195" t="s">
        <v>528</v>
      </c>
      <c r="P325" s="194">
        <v>0</v>
      </c>
      <c r="Q325" s="308"/>
      <c r="R325" s="308"/>
      <c r="S325" s="308"/>
      <c r="T325" s="308"/>
      <c r="U325" s="193">
        <v>73</v>
      </c>
      <c r="V325" s="309"/>
      <c r="W325" s="309"/>
      <c r="X325" s="309"/>
      <c r="Y325" s="309"/>
      <c r="Z325" s="309"/>
      <c r="AA325" s="309"/>
      <c r="AB325" s="309"/>
      <c r="AC325" s="191"/>
    </row>
    <row r="326" spans="1:29" ht="21.75" customHeight="1" x14ac:dyDescent="0.2">
      <c r="A326" s="191"/>
      <c r="B326" s="307" t="s">
        <v>223</v>
      </c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196">
        <v>4</v>
      </c>
      <c r="N326" s="196">
        <v>12</v>
      </c>
      <c r="O326" s="195" t="s">
        <v>528</v>
      </c>
      <c r="P326" s="194" t="s">
        <v>222</v>
      </c>
      <c r="Q326" s="308"/>
      <c r="R326" s="308"/>
      <c r="S326" s="308"/>
      <c r="T326" s="308"/>
      <c r="U326" s="193">
        <v>73</v>
      </c>
      <c r="V326" s="309"/>
      <c r="W326" s="309"/>
      <c r="X326" s="309"/>
      <c r="Y326" s="309"/>
      <c r="Z326" s="309"/>
      <c r="AA326" s="309"/>
      <c r="AB326" s="309"/>
      <c r="AC326" s="191"/>
    </row>
    <row r="327" spans="1:29" ht="21.75" customHeight="1" x14ac:dyDescent="0.2">
      <c r="A327" s="191"/>
      <c r="B327" s="307" t="s">
        <v>221</v>
      </c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196">
        <v>4</v>
      </c>
      <c r="N327" s="196">
        <v>12</v>
      </c>
      <c r="O327" s="195" t="s">
        <v>528</v>
      </c>
      <c r="P327" s="194" t="s">
        <v>220</v>
      </c>
      <c r="Q327" s="308"/>
      <c r="R327" s="308"/>
      <c r="S327" s="308"/>
      <c r="T327" s="308"/>
      <c r="U327" s="193">
        <v>73</v>
      </c>
      <c r="V327" s="309"/>
      <c r="W327" s="309"/>
      <c r="X327" s="309"/>
      <c r="Y327" s="309"/>
      <c r="Z327" s="309"/>
      <c r="AA327" s="309"/>
      <c r="AB327" s="309"/>
      <c r="AC327" s="191"/>
    </row>
    <row r="328" spans="1:29" ht="12.75" customHeight="1" x14ac:dyDescent="0.2">
      <c r="A328" s="191"/>
      <c r="B328" s="307" t="s">
        <v>219</v>
      </c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196">
        <v>4</v>
      </c>
      <c r="N328" s="196">
        <v>12</v>
      </c>
      <c r="O328" s="195" t="s">
        <v>528</v>
      </c>
      <c r="P328" s="194" t="s">
        <v>218</v>
      </c>
      <c r="Q328" s="308"/>
      <c r="R328" s="308"/>
      <c r="S328" s="308"/>
      <c r="T328" s="308"/>
      <c r="U328" s="193">
        <v>73</v>
      </c>
      <c r="V328" s="309"/>
      <c r="W328" s="309"/>
      <c r="X328" s="309"/>
      <c r="Y328" s="309"/>
      <c r="Z328" s="309"/>
      <c r="AA328" s="309"/>
      <c r="AB328" s="309"/>
      <c r="AC328" s="191"/>
    </row>
    <row r="329" spans="1:29" ht="21.75" customHeight="1" x14ac:dyDescent="0.2">
      <c r="A329" s="191"/>
      <c r="B329" s="307" t="s">
        <v>250</v>
      </c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196">
        <v>4</v>
      </c>
      <c r="N329" s="196">
        <v>12</v>
      </c>
      <c r="O329" s="195" t="s">
        <v>249</v>
      </c>
      <c r="P329" s="194">
        <v>0</v>
      </c>
      <c r="Q329" s="308"/>
      <c r="R329" s="308"/>
      <c r="S329" s="308"/>
      <c r="T329" s="308"/>
      <c r="U329" s="193">
        <v>90</v>
      </c>
      <c r="V329" s="309"/>
      <c r="W329" s="309"/>
      <c r="X329" s="309"/>
      <c r="Y329" s="309"/>
      <c r="Z329" s="309"/>
      <c r="AA329" s="309"/>
      <c r="AB329" s="309"/>
      <c r="AC329" s="191"/>
    </row>
    <row r="330" spans="1:29" ht="21.75" customHeight="1" x14ac:dyDescent="0.2">
      <c r="A330" s="191"/>
      <c r="B330" s="307" t="s">
        <v>697</v>
      </c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196">
        <v>4</v>
      </c>
      <c r="N330" s="196">
        <v>12</v>
      </c>
      <c r="O330" s="195" t="s">
        <v>248</v>
      </c>
      <c r="P330" s="194">
        <v>0</v>
      </c>
      <c r="Q330" s="308"/>
      <c r="R330" s="308"/>
      <c r="S330" s="308"/>
      <c r="T330" s="308"/>
      <c r="U330" s="193">
        <v>90</v>
      </c>
      <c r="V330" s="309"/>
      <c r="W330" s="309"/>
      <c r="X330" s="309"/>
      <c r="Y330" s="309"/>
      <c r="Z330" s="309"/>
      <c r="AA330" s="309"/>
      <c r="AB330" s="309"/>
      <c r="AC330" s="191"/>
    </row>
    <row r="331" spans="1:29" ht="21.75" customHeight="1" x14ac:dyDescent="0.2">
      <c r="A331" s="191"/>
      <c r="B331" s="307" t="s">
        <v>223</v>
      </c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196">
        <v>4</v>
      </c>
      <c r="N331" s="196">
        <v>12</v>
      </c>
      <c r="O331" s="195" t="s">
        <v>248</v>
      </c>
      <c r="P331" s="194" t="s">
        <v>222</v>
      </c>
      <c r="Q331" s="308"/>
      <c r="R331" s="308"/>
      <c r="S331" s="308"/>
      <c r="T331" s="308"/>
      <c r="U331" s="193">
        <v>90</v>
      </c>
      <c r="V331" s="309"/>
      <c r="W331" s="309"/>
      <c r="X331" s="309"/>
      <c r="Y331" s="309"/>
      <c r="Z331" s="309"/>
      <c r="AA331" s="309"/>
      <c r="AB331" s="309"/>
      <c r="AC331" s="191"/>
    </row>
    <row r="332" spans="1:29" ht="21.75" customHeight="1" x14ac:dyDescent="0.2">
      <c r="A332" s="191"/>
      <c r="B332" s="307" t="s">
        <v>221</v>
      </c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196">
        <v>4</v>
      </c>
      <c r="N332" s="196">
        <v>12</v>
      </c>
      <c r="O332" s="195" t="s">
        <v>248</v>
      </c>
      <c r="P332" s="194" t="s">
        <v>220</v>
      </c>
      <c r="Q332" s="308"/>
      <c r="R332" s="308"/>
      <c r="S332" s="308"/>
      <c r="T332" s="308"/>
      <c r="U332" s="193">
        <v>90</v>
      </c>
      <c r="V332" s="309"/>
      <c r="W332" s="309"/>
      <c r="X332" s="309"/>
      <c r="Y332" s="309"/>
      <c r="Z332" s="309"/>
      <c r="AA332" s="309"/>
      <c r="AB332" s="309"/>
      <c r="AC332" s="191"/>
    </row>
    <row r="333" spans="1:29" ht="12.75" customHeight="1" x14ac:dyDescent="0.2">
      <c r="A333" s="191"/>
      <c r="B333" s="307" t="s">
        <v>219</v>
      </c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196">
        <v>4</v>
      </c>
      <c r="N333" s="196">
        <v>12</v>
      </c>
      <c r="O333" s="195" t="s">
        <v>248</v>
      </c>
      <c r="P333" s="194" t="s">
        <v>218</v>
      </c>
      <c r="Q333" s="308"/>
      <c r="R333" s="308"/>
      <c r="S333" s="308"/>
      <c r="T333" s="308"/>
      <c r="U333" s="193">
        <v>90</v>
      </c>
      <c r="V333" s="309"/>
      <c r="W333" s="309"/>
      <c r="X333" s="309"/>
      <c r="Y333" s="309"/>
      <c r="Z333" s="309"/>
      <c r="AA333" s="309"/>
      <c r="AB333" s="309"/>
      <c r="AC333" s="191"/>
    </row>
    <row r="334" spans="1:29" ht="32.25" customHeight="1" x14ac:dyDescent="0.2">
      <c r="A334" s="191"/>
      <c r="B334" s="307" t="s">
        <v>523</v>
      </c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196">
        <v>4</v>
      </c>
      <c r="N334" s="196">
        <v>12</v>
      </c>
      <c r="O334" s="195" t="s">
        <v>522</v>
      </c>
      <c r="P334" s="194">
        <v>0</v>
      </c>
      <c r="Q334" s="308"/>
      <c r="R334" s="308"/>
      <c r="S334" s="308"/>
      <c r="T334" s="308"/>
      <c r="U334" s="193">
        <v>2006.5</v>
      </c>
      <c r="V334" s="309"/>
      <c r="W334" s="309"/>
      <c r="X334" s="309"/>
      <c r="Y334" s="309"/>
      <c r="Z334" s="309"/>
      <c r="AA334" s="309"/>
      <c r="AB334" s="309"/>
      <c r="AC334" s="191"/>
    </row>
    <row r="335" spans="1:29" ht="21.75" customHeight="1" x14ac:dyDescent="0.2">
      <c r="A335" s="191"/>
      <c r="B335" s="307" t="s">
        <v>171</v>
      </c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196">
        <v>4</v>
      </c>
      <c r="N335" s="196">
        <v>12</v>
      </c>
      <c r="O335" s="195" t="s">
        <v>521</v>
      </c>
      <c r="P335" s="194">
        <v>0</v>
      </c>
      <c r="Q335" s="308"/>
      <c r="R335" s="308"/>
      <c r="S335" s="308"/>
      <c r="T335" s="308"/>
      <c r="U335" s="193">
        <v>506.5</v>
      </c>
      <c r="V335" s="309"/>
      <c r="W335" s="309"/>
      <c r="X335" s="309"/>
      <c r="Y335" s="309"/>
      <c r="Z335" s="309"/>
      <c r="AA335" s="309"/>
      <c r="AB335" s="309"/>
      <c r="AC335" s="191"/>
    </row>
    <row r="336" spans="1:29" ht="21.75" customHeight="1" x14ac:dyDescent="0.2">
      <c r="A336" s="191"/>
      <c r="B336" s="307" t="s">
        <v>223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196">
        <v>4</v>
      </c>
      <c r="N336" s="196">
        <v>12</v>
      </c>
      <c r="O336" s="195" t="s">
        <v>521</v>
      </c>
      <c r="P336" s="194" t="s">
        <v>222</v>
      </c>
      <c r="Q336" s="308"/>
      <c r="R336" s="308"/>
      <c r="S336" s="308"/>
      <c r="T336" s="308"/>
      <c r="U336" s="193">
        <v>506.5</v>
      </c>
      <c r="V336" s="309"/>
      <c r="W336" s="309"/>
      <c r="X336" s="309"/>
      <c r="Y336" s="309"/>
      <c r="Z336" s="309"/>
      <c r="AA336" s="309"/>
      <c r="AB336" s="309"/>
      <c r="AC336" s="191"/>
    </row>
    <row r="337" spans="1:29" ht="21.75" customHeight="1" x14ac:dyDescent="0.2">
      <c r="A337" s="191"/>
      <c r="B337" s="307" t="s">
        <v>221</v>
      </c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196">
        <v>4</v>
      </c>
      <c r="N337" s="196">
        <v>12</v>
      </c>
      <c r="O337" s="195" t="s">
        <v>521</v>
      </c>
      <c r="P337" s="194" t="s">
        <v>220</v>
      </c>
      <c r="Q337" s="308"/>
      <c r="R337" s="308"/>
      <c r="S337" s="308"/>
      <c r="T337" s="308"/>
      <c r="U337" s="193">
        <v>506.5</v>
      </c>
      <c r="V337" s="309"/>
      <c r="W337" s="309"/>
      <c r="X337" s="309"/>
      <c r="Y337" s="309"/>
      <c r="Z337" s="309"/>
      <c r="AA337" s="309"/>
      <c r="AB337" s="309"/>
      <c r="AC337" s="191"/>
    </row>
    <row r="338" spans="1:29" ht="12.75" customHeight="1" x14ac:dyDescent="0.2">
      <c r="A338" s="191"/>
      <c r="B338" s="307" t="s">
        <v>219</v>
      </c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196">
        <v>4</v>
      </c>
      <c r="N338" s="196">
        <v>12</v>
      </c>
      <c r="O338" s="195" t="s">
        <v>521</v>
      </c>
      <c r="P338" s="194" t="s">
        <v>218</v>
      </c>
      <c r="Q338" s="308"/>
      <c r="R338" s="308"/>
      <c r="S338" s="308"/>
      <c r="T338" s="308"/>
      <c r="U338" s="193">
        <v>506.5</v>
      </c>
      <c r="V338" s="309"/>
      <c r="W338" s="309"/>
      <c r="X338" s="309"/>
      <c r="Y338" s="309"/>
      <c r="Z338" s="309"/>
      <c r="AA338" s="309"/>
      <c r="AB338" s="309"/>
      <c r="AC338" s="191"/>
    </row>
    <row r="339" spans="1:29" ht="42.75" customHeight="1" x14ac:dyDescent="0.2">
      <c r="A339" s="191"/>
      <c r="B339" s="307" t="s">
        <v>520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196">
        <v>4</v>
      </c>
      <c r="N339" s="196">
        <v>12</v>
      </c>
      <c r="O339" s="195" t="s">
        <v>519</v>
      </c>
      <c r="P339" s="194">
        <v>0</v>
      </c>
      <c r="Q339" s="308"/>
      <c r="R339" s="308"/>
      <c r="S339" s="308"/>
      <c r="T339" s="308"/>
      <c r="U339" s="193">
        <v>1500</v>
      </c>
      <c r="V339" s="309"/>
      <c r="W339" s="309"/>
      <c r="X339" s="309"/>
      <c r="Y339" s="309"/>
      <c r="Z339" s="309"/>
      <c r="AA339" s="309"/>
      <c r="AB339" s="309"/>
      <c r="AC339" s="191"/>
    </row>
    <row r="340" spans="1:29" ht="21.75" customHeight="1" x14ac:dyDescent="0.2">
      <c r="A340" s="191"/>
      <c r="B340" s="307" t="s">
        <v>223</v>
      </c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196">
        <v>4</v>
      </c>
      <c r="N340" s="196">
        <v>12</v>
      </c>
      <c r="O340" s="195" t="s">
        <v>519</v>
      </c>
      <c r="P340" s="194" t="s">
        <v>222</v>
      </c>
      <c r="Q340" s="308"/>
      <c r="R340" s="308"/>
      <c r="S340" s="308"/>
      <c r="T340" s="308"/>
      <c r="U340" s="193">
        <v>1500</v>
      </c>
      <c r="V340" s="309"/>
      <c r="W340" s="309"/>
      <c r="X340" s="309"/>
      <c r="Y340" s="309"/>
      <c r="Z340" s="309"/>
      <c r="AA340" s="309"/>
      <c r="AB340" s="309"/>
      <c r="AC340" s="191"/>
    </row>
    <row r="341" spans="1:29" ht="21.75" customHeight="1" x14ac:dyDescent="0.2">
      <c r="A341" s="191"/>
      <c r="B341" s="307" t="s">
        <v>221</v>
      </c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196">
        <v>4</v>
      </c>
      <c r="N341" s="196">
        <v>12</v>
      </c>
      <c r="O341" s="195" t="s">
        <v>519</v>
      </c>
      <c r="P341" s="194" t="s">
        <v>220</v>
      </c>
      <c r="Q341" s="308"/>
      <c r="R341" s="308"/>
      <c r="S341" s="308"/>
      <c r="T341" s="308"/>
      <c r="U341" s="193">
        <v>1500</v>
      </c>
      <c r="V341" s="309"/>
      <c r="W341" s="309"/>
      <c r="X341" s="309"/>
      <c r="Y341" s="309"/>
      <c r="Z341" s="309"/>
      <c r="AA341" s="309"/>
      <c r="AB341" s="309"/>
      <c r="AC341" s="191"/>
    </row>
    <row r="342" spans="1:29" ht="21.75" customHeight="1" x14ac:dyDescent="0.2">
      <c r="A342" s="191"/>
      <c r="B342" s="307" t="s">
        <v>253</v>
      </c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196">
        <v>4</v>
      </c>
      <c r="N342" s="196">
        <v>12</v>
      </c>
      <c r="O342" s="195" t="s">
        <v>519</v>
      </c>
      <c r="P342" s="194" t="s">
        <v>252</v>
      </c>
      <c r="Q342" s="308"/>
      <c r="R342" s="308"/>
      <c r="S342" s="308"/>
      <c r="T342" s="308"/>
      <c r="U342" s="193">
        <v>294.5</v>
      </c>
      <c r="V342" s="309"/>
      <c r="W342" s="309"/>
      <c r="X342" s="309"/>
      <c r="Y342" s="309"/>
      <c r="Z342" s="309"/>
      <c r="AA342" s="309"/>
      <c r="AB342" s="309"/>
      <c r="AC342" s="191"/>
    </row>
    <row r="343" spans="1:29" ht="12.75" customHeight="1" x14ac:dyDescent="0.2">
      <c r="A343" s="191"/>
      <c r="B343" s="307" t="s">
        <v>219</v>
      </c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196">
        <v>4</v>
      </c>
      <c r="N343" s="196">
        <v>12</v>
      </c>
      <c r="O343" s="195" t="s">
        <v>519</v>
      </c>
      <c r="P343" s="194" t="s">
        <v>218</v>
      </c>
      <c r="Q343" s="308"/>
      <c r="R343" s="308"/>
      <c r="S343" s="308"/>
      <c r="T343" s="308"/>
      <c r="U343" s="193">
        <v>1205.5</v>
      </c>
      <c r="V343" s="309"/>
      <c r="W343" s="309"/>
      <c r="X343" s="309"/>
      <c r="Y343" s="309"/>
      <c r="Z343" s="309"/>
      <c r="AA343" s="309"/>
      <c r="AB343" s="309"/>
      <c r="AC343" s="191"/>
    </row>
    <row r="344" spans="1:29" ht="12.75" customHeight="1" x14ac:dyDescent="0.2">
      <c r="A344" s="191"/>
      <c r="B344" s="307" t="s">
        <v>778</v>
      </c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196">
        <v>4</v>
      </c>
      <c r="N344" s="196">
        <v>12</v>
      </c>
      <c r="O344" s="195" t="s">
        <v>518</v>
      </c>
      <c r="P344" s="194">
        <v>0</v>
      </c>
      <c r="Q344" s="308"/>
      <c r="R344" s="308"/>
      <c r="S344" s="308"/>
      <c r="T344" s="308"/>
      <c r="U344" s="193">
        <v>4437.05</v>
      </c>
      <c r="V344" s="309"/>
      <c r="W344" s="309"/>
      <c r="X344" s="309"/>
      <c r="Y344" s="309"/>
      <c r="Z344" s="309"/>
      <c r="AA344" s="309"/>
      <c r="AB344" s="309"/>
      <c r="AC344" s="191"/>
    </row>
    <row r="345" spans="1:29" ht="21.75" customHeight="1" x14ac:dyDescent="0.2">
      <c r="A345" s="191"/>
      <c r="B345" s="307" t="s">
        <v>777</v>
      </c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196">
        <v>4</v>
      </c>
      <c r="N345" s="196">
        <v>12</v>
      </c>
      <c r="O345" s="195" t="s">
        <v>517</v>
      </c>
      <c r="P345" s="194">
        <v>0</v>
      </c>
      <c r="Q345" s="308"/>
      <c r="R345" s="308"/>
      <c r="S345" s="308"/>
      <c r="T345" s="308"/>
      <c r="U345" s="193">
        <v>4437.05</v>
      </c>
      <c r="V345" s="309"/>
      <c r="W345" s="309"/>
      <c r="X345" s="309"/>
      <c r="Y345" s="309"/>
      <c r="Z345" s="309"/>
      <c r="AA345" s="309"/>
      <c r="AB345" s="309"/>
      <c r="AC345" s="191"/>
    </row>
    <row r="346" spans="1:29" ht="21.75" customHeight="1" x14ac:dyDescent="0.2">
      <c r="A346" s="191"/>
      <c r="B346" s="307" t="s">
        <v>777</v>
      </c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196">
        <v>4</v>
      </c>
      <c r="N346" s="196">
        <v>12</v>
      </c>
      <c r="O346" s="195" t="s">
        <v>516</v>
      </c>
      <c r="P346" s="194">
        <v>0</v>
      </c>
      <c r="Q346" s="308"/>
      <c r="R346" s="308"/>
      <c r="S346" s="308"/>
      <c r="T346" s="308"/>
      <c r="U346" s="193">
        <v>4437.05</v>
      </c>
      <c r="V346" s="309"/>
      <c r="W346" s="309"/>
      <c r="X346" s="309"/>
      <c r="Y346" s="309"/>
      <c r="Z346" s="309"/>
      <c r="AA346" s="309"/>
      <c r="AB346" s="309"/>
      <c r="AC346" s="191"/>
    </row>
    <row r="347" spans="1:29" ht="21.75" customHeight="1" x14ac:dyDescent="0.2">
      <c r="A347" s="191"/>
      <c r="B347" s="307" t="s">
        <v>223</v>
      </c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196">
        <v>4</v>
      </c>
      <c r="N347" s="196">
        <v>12</v>
      </c>
      <c r="O347" s="195" t="s">
        <v>516</v>
      </c>
      <c r="P347" s="194" t="s">
        <v>222</v>
      </c>
      <c r="Q347" s="308"/>
      <c r="R347" s="308"/>
      <c r="S347" s="308"/>
      <c r="T347" s="308"/>
      <c r="U347" s="193">
        <v>4187.05</v>
      </c>
      <c r="V347" s="309"/>
      <c r="W347" s="309"/>
      <c r="X347" s="309"/>
      <c r="Y347" s="309"/>
      <c r="Z347" s="309"/>
      <c r="AA347" s="309"/>
      <c r="AB347" s="309"/>
      <c r="AC347" s="191"/>
    </row>
    <row r="348" spans="1:29" ht="21.75" customHeight="1" x14ac:dyDescent="0.2">
      <c r="A348" s="191"/>
      <c r="B348" s="307" t="s">
        <v>221</v>
      </c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196">
        <v>4</v>
      </c>
      <c r="N348" s="196">
        <v>12</v>
      </c>
      <c r="O348" s="195" t="s">
        <v>516</v>
      </c>
      <c r="P348" s="194" t="s">
        <v>220</v>
      </c>
      <c r="Q348" s="308"/>
      <c r="R348" s="308"/>
      <c r="S348" s="308"/>
      <c r="T348" s="308"/>
      <c r="U348" s="193">
        <v>4187.05</v>
      </c>
      <c r="V348" s="309"/>
      <c r="W348" s="309"/>
      <c r="X348" s="309"/>
      <c r="Y348" s="309"/>
      <c r="Z348" s="309"/>
      <c r="AA348" s="309"/>
      <c r="AB348" s="309"/>
      <c r="AC348" s="191"/>
    </row>
    <row r="349" spans="1:29" ht="21.75" customHeight="1" x14ac:dyDescent="0.2">
      <c r="A349" s="191"/>
      <c r="B349" s="307" t="s">
        <v>253</v>
      </c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196">
        <v>4</v>
      </c>
      <c r="N349" s="196">
        <v>12</v>
      </c>
      <c r="O349" s="195" t="s">
        <v>516</v>
      </c>
      <c r="P349" s="194" t="s">
        <v>252</v>
      </c>
      <c r="Q349" s="308"/>
      <c r="R349" s="308"/>
      <c r="S349" s="308"/>
      <c r="T349" s="308"/>
      <c r="U349" s="193">
        <v>797</v>
      </c>
      <c r="V349" s="309"/>
      <c r="W349" s="309"/>
      <c r="X349" s="309"/>
      <c r="Y349" s="309"/>
      <c r="Z349" s="309"/>
      <c r="AA349" s="309"/>
      <c r="AB349" s="309"/>
      <c r="AC349" s="191"/>
    </row>
    <row r="350" spans="1:29" ht="12.75" customHeight="1" x14ac:dyDescent="0.2">
      <c r="A350" s="191"/>
      <c r="B350" s="307" t="s">
        <v>219</v>
      </c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196">
        <v>4</v>
      </c>
      <c r="N350" s="196">
        <v>12</v>
      </c>
      <c r="O350" s="195" t="s">
        <v>516</v>
      </c>
      <c r="P350" s="194" t="s">
        <v>218</v>
      </c>
      <c r="Q350" s="308"/>
      <c r="R350" s="308"/>
      <c r="S350" s="308"/>
      <c r="T350" s="308"/>
      <c r="U350" s="193">
        <v>3390.05</v>
      </c>
      <c r="V350" s="309"/>
      <c r="W350" s="309"/>
      <c r="X350" s="309"/>
      <c r="Y350" s="309"/>
      <c r="Z350" s="309"/>
      <c r="AA350" s="309"/>
      <c r="AB350" s="309"/>
      <c r="AC350" s="191"/>
    </row>
    <row r="351" spans="1:29" ht="12.75" customHeight="1" x14ac:dyDescent="0.2">
      <c r="A351" s="191"/>
      <c r="B351" s="307" t="s">
        <v>277</v>
      </c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196">
        <v>4</v>
      </c>
      <c r="N351" s="196">
        <v>12</v>
      </c>
      <c r="O351" s="195" t="s">
        <v>516</v>
      </c>
      <c r="P351" s="194" t="s">
        <v>276</v>
      </c>
      <c r="Q351" s="308"/>
      <c r="R351" s="308"/>
      <c r="S351" s="308"/>
      <c r="T351" s="308"/>
      <c r="U351" s="193">
        <v>250</v>
      </c>
      <c r="V351" s="309"/>
      <c r="W351" s="309"/>
      <c r="X351" s="309"/>
      <c r="Y351" s="309"/>
      <c r="Z351" s="309"/>
      <c r="AA351" s="309"/>
      <c r="AB351" s="309"/>
      <c r="AC351" s="191"/>
    </row>
    <row r="352" spans="1:29" ht="12.75" customHeight="1" x14ac:dyDescent="0.2">
      <c r="A352" s="191"/>
      <c r="B352" s="307" t="s">
        <v>275</v>
      </c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196">
        <v>4</v>
      </c>
      <c r="N352" s="196">
        <v>12</v>
      </c>
      <c r="O352" s="195" t="s">
        <v>516</v>
      </c>
      <c r="P352" s="194" t="s">
        <v>274</v>
      </c>
      <c r="Q352" s="308"/>
      <c r="R352" s="308"/>
      <c r="S352" s="308"/>
      <c r="T352" s="308"/>
      <c r="U352" s="193">
        <v>250</v>
      </c>
      <c r="V352" s="309"/>
      <c r="W352" s="309"/>
      <c r="X352" s="309"/>
      <c r="Y352" s="309"/>
      <c r="Z352" s="309"/>
      <c r="AA352" s="309"/>
      <c r="AB352" s="309"/>
      <c r="AC352" s="191"/>
    </row>
    <row r="353" spans="1:29" ht="12.75" customHeight="1" x14ac:dyDescent="0.2">
      <c r="A353" s="191"/>
      <c r="B353" s="307" t="s">
        <v>415</v>
      </c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196">
        <v>4</v>
      </c>
      <c r="N353" s="196">
        <v>12</v>
      </c>
      <c r="O353" s="195" t="s">
        <v>516</v>
      </c>
      <c r="P353" s="194" t="s">
        <v>414</v>
      </c>
      <c r="Q353" s="308"/>
      <c r="R353" s="308"/>
      <c r="S353" s="308"/>
      <c r="T353" s="308"/>
      <c r="U353" s="193">
        <v>85</v>
      </c>
      <c r="V353" s="309"/>
      <c r="W353" s="309"/>
      <c r="X353" s="309"/>
      <c r="Y353" s="309"/>
      <c r="Z353" s="309"/>
      <c r="AA353" s="309"/>
      <c r="AB353" s="309"/>
      <c r="AC353" s="191"/>
    </row>
    <row r="354" spans="1:29" ht="12.75" customHeight="1" x14ac:dyDescent="0.2">
      <c r="A354" s="191"/>
      <c r="B354" s="307" t="s">
        <v>273</v>
      </c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196">
        <v>4</v>
      </c>
      <c r="N354" s="196">
        <v>12</v>
      </c>
      <c r="O354" s="195" t="s">
        <v>516</v>
      </c>
      <c r="P354" s="194" t="s">
        <v>272</v>
      </c>
      <c r="Q354" s="308"/>
      <c r="R354" s="308"/>
      <c r="S354" s="308"/>
      <c r="T354" s="308"/>
      <c r="U354" s="193">
        <v>15</v>
      </c>
      <c r="V354" s="309"/>
      <c r="W354" s="309"/>
      <c r="X354" s="309"/>
      <c r="Y354" s="309"/>
      <c r="Z354" s="309"/>
      <c r="AA354" s="309"/>
      <c r="AB354" s="309"/>
      <c r="AC354" s="191"/>
    </row>
    <row r="355" spans="1:29" ht="12.75" customHeight="1" x14ac:dyDescent="0.2">
      <c r="A355" s="191"/>
      <c r="B355" s="307" t="s">
        <v>271</v>
      </c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196">
        <v>4</v>
      </c>
      <c r="N355" s="196">
        <v>12</v>
      </c>
      <c r="O355" s="195" t="s">
        <v>516</v>
      </c>
      <c r="P355" s="194" t="s">
        <v>269</v>
      </c>
      <c r="Q355" s="308"/>
      <c r="R355" s="308"/>
      <c r="S355" s="308"/>
      <c r="T355" s="308"/>
      <c r="U355" s="193">
        <v>150</v>
      </c>
      <c r="V355" s="309"/>
      <c r="W355" s="309"/>
      <c r="X355" s="309"/>
      <c r="Y355" s="309"/>
      <c r="Z355" s="309"/>
      <c r="AA355" s="309"/>
      <c r="AB355" s="309"/>
      <c r="AC355" s="191"/>
    </row>
    <row r="356" spans="1:29" ht="12.75" customHeight="1" x14ac:dyDescent="0.2">
      <c r="A356" s="191"/>
      <c r="B356" s="307" t="s">
        <v>509</v>
      </c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196">
        <v>5</v>
      </c>
      <c r="N356" s="196">
        <v>0</v>
      </c>
      <c r="O356" s="195">
        <v>0</v>
      </c>
      <c r="P356" s="194">
        <v>0</v>
      </c>
      <c r="Q356" s="308"/>
      <c r="R356" s="308"/>
      <c r="S356" s="308"/>
      <c r="T356" s="308"/>
      <c r="U356" s="193">
        <v>10376.25</v>
      </c>
      <c r="V356" s="309"/>
      <c r="W356" s="309"/>
      <c r="X356" s="309"/>
      <c r="Y356" s="309"/>
      <c r="Z356" s="309"/>
      <c r="AA356" s="309"/>
      <c r="AB356" s="309"/>
      <c r="AC356" s="191"/>
    </row>
    <row r="357" spans="1:29" ht="12.75" customHeight="1" x14ac:dyDescent="0.2">
      <c r="A357" s="191"/>
      <c r="B357" s="307" t="s">
        <v>508</v>
      </c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196">
        <v>5</v>
      </c>
      <c r="N357" s="196">
        <v>1</v>
      </c>
      <c r="O357" s="195">
        <v>0</v>
      </c>
      <c r="P357" s="194">
        <v>0</v>
      </c>
      <c r="Q357" s="308"/>
      <c r="R357" s="308"/>
      <c r="S357" s="308"/>
      <c r="T357" s="308"/>
      <c r="U357" s="193">
        <v>1350</v>
      </c>
      <c r="V357" s="309"/>
      <c r="W357" s="309"/>
      <c r="X357" s="309"/>
      <c r="Y357" s="309"/>
      <c r="Z357" s="309"/>
      <c r="AA357" s="309"/>
      <c r="AB357" s="309"/>
      <c r="AC357" s="191"/>
    </row>
    <row r="358" spans="1:29" ht="32.25" customHeight="1" x14ac:dyDescent="0.2">
      <c r="A358" s="191"/>
      <c r="B358" s="307" t="s">
        <v>498</v>
      </c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196">
        <v>5</v>
      </c>
      <c r="N358" s="196">
        <v>1</v>
      </c>
      <c r="O358" s="195" t="s">
        <v>497</v>
      </c>
      <c r="P358" s="194">
        <v>0</v>
      </c>
      <c r="Q358" s="308"/>
      <c r="R358" s="308"/>
      <c r="S358" s="308"/>
      <c r="T358" s="308"/>
      <c r="U358" s="193">
        <v>1000</v>
      </c>
      <c r="V358" s="309"/>
      <c r="W358" s="309"/>
      <c r="X358" s="309"/>
      <c r="Y358" s="309"/>
      <c r="Z358" s="309"/>
      <c r="AA358" s="309"/>
      <c r="AB358" s="309"/>
      <c r="AC358" s="191"/>
    </row>
    <row r="359" spans="1:29" ht="12.75" customHeight="1" x14ac:dyDescent="0.2">
      <c r="A359" s="191"/>
      <c r="B359" s="307" t="s">
        <v>496</v>
      </c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196">
        <v>5</v>
      </c>
      <c r="N359" s="196">
        <v>1</v>
      </c>
      <c r="O359" s="195" t="s">
        <v>495</v>
      </c>
      <c r="P359" s="194">
        <v>0</v>
      </c>
      <c r="Q359" s="308"/>
      <c r="R359" s="308"/>
      <c r="S359" s="308"/>
      <c r="T359" s="308"/>
      <c r="U359" s="193">
        <v>1000</v>
      </c>
      <c r="V359" s="309"/>
      <c r="W359" s="309"/>
      <c r="X359" s="309"/>
      <c r="Y359" s="309"/>
      <c r="Z359" s="309"/>
      <c r="AA359" s="309"/>
      <c r="AB359" s="309"/>
      <c r="AC359" s="191"/>
    </row>
    <row r="360" spans="1:29" ht="21.75" customHeight="1" x14ac:dyDescent="0.2">
      <c r="A360" s="191"/>
      <c r="B360" s="307" t="s">
        <v>494</v>
      </c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196">
        <v>5</v>
      </c>
      <c r="N360" s="196">
        <v>1</v>
      </c>
      <c r="O360" s="195" t="s">
        <v>493</v>
      </c>
      <c r="P360" s="194">
        <v>0</v>
      </c>
      <c r="Q360" s="308"/>
      <c r="R360" s="308"/>
      <c r="S360" s="308"/>
      <c r="T360" s="308"/>
      <c r="U360" s="193">
        <v>1000</v>
      </c>
      <c r="V360" s="309"/>
      <c r="W360" s="309"/>
      <c r="X360" s="309"/>
      <c r="Y360" s="309"/>
      <c r="Z360" s="309"/>
      <c r="AA360" s="309"/>
      <c r="AB360" s="309"/>
      <c r="AC360" s="191"/>
    </row>
    <row r="361" spans="1:29" ht="21.75" customHeight="1" x14ac:dyDescent="0.2">
      <c r="A361" s="191"/>
      <c r="B361" s="307" t="s">
        <v>507</v>
      </c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196">
        <v>5</v>
      </c>
      <c r="N361" s="196">
        <v>1</v>
      </c>
      <c r="O361" s="195" t="s">
        <v>493</v>
      </c>
      <c r="P361" s="194" t="s">
        <v>506</v>
      </c>
      <c r="Q361" s="308"/>
      <c r="R361" s="308"/>
      <c r="S361" s="308"/>
      <c r="T361" s="308"/>
      <c r="U361" s="193">
        <v>1000</v>
      </c>
      <c r="V361" s="309"/>
      <c r="W361" s="309"/>
      <c r="X361" s="309"/>
      <c r="Y361" s="309"/>
      <c r="Z361" s="309"/>
      <c r="AA361" s="309"/>
      <c r="AB361" s="309"/>
      <c r="AC361" s="191"/>
    </row>
    <row r="362" spans="1:29" ht="12.75" customHeight="1" x14ac:dyDescent="0.2">
      <c r="A362" s="191"/>
      <c r="B362" s="307" t="s">
        <v>505</v>
      </c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196">
        <v>5</v>
      </c>
      <c r="N362" s="196">
        <v>1</v>
      </c>
      <c r="O362" s="195" t="s">
        <v>493</v>
      </c>
      <c r="P362" s="194" t="s">
        <v>504</v>
      </c>
      <c r="Q362" s="308"/>
      <c r="R362" s="308"/>
      <c r="S362" s="308"/>
      <c r="T362" s="308"/>
      <c r="U362" s="193">
        <v>1000</v>
      </c>
      <c r="V362" s="309"/>
      <c r="W362" s="309"/>
      <c r="X362" s="309"/>
      <c r="Y362" s="309"/>
      <c r="Z362" s="309"/>
      <c r="AA362" s="309"/>
      <c r="AB362" s="309"/>
      <c r="AC362" s="191"/>
    </row>
    <row r="363" spans="1:29" ht="21.75" customHeight="1" x14ac:dyDescent="0.2">
      <c r="A363" s="191"/>
      <c r="B363" s="307" t="s">
        <v>503</v>
      </c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196">
        <v>5</v>
      </c>
      <c r="N363" s="196">
        <v>1</v>
      </c>
      <c r="O363" s="195" t="s">
        <v>493</v>
      </c>
      <c r="P363" s="194" t="s">
        <v>502</v>
      </c>
      <c r="Q363" s="308"/>
      <c r="R363" s="308"/>
      <c r="S363" s="308"/>
      <c r="T363" s="308"/>
      <c r="U363" s="193">
        <v>1000</v>
      </c>
      <c r="V363" s="309"/>
      <c r="W363" s="309"/>
      <c r="X363" s="309"/>
      <c r="Y363" s="309"/>
      <c r="Z363" s="309"/>
      <c r="AA363" s="309"/>
      <c r="AB363" s="309"/>
      <c r="AC363" s="191"/>
    </row>
    <row r="364" spans="1:29" ht="32.25" customHeight="1" x14ac:dyDescent="0.2">
      <c r="A364" s="191"/>
      <c r="B364" s="307" t="s">
        <v>374</v>
      </c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196">
        <v>5</v>
      </c>
      <c r="N364" s="196">
        <v>1</v>
      </c>
      <c r="O364" s="195" t="s">
        <v>373</v>
      </c>
      <c r="P364" s="194">
        <v>0</v>
      </c>
      <c r="Q364" s="308"/>
      <c r="R364" s="308"/>
      <c r="S364" s="308"/>
      <c r="T364" s="308"/>
      <c r="U364" s="193">
        <v>350</v>
      </c>
      <c r="V364" s="309"/>
      <c r="W364" s="309"/>
      <c r="X364" s="309"/>
      <c r="Y364" s="309"/>
      <c r="Z364" s="309"/>
      <c r="AA364" s="309"/>
      <c r="AB364" s="309"/>
      <c r="AC364" s="191"/>
    </row>
    <row r="365" spans="1:29" ht="32.25" customHeight="1" x14ac:dyDescent="0.2">
      <c r="A365" s="191"/>
      <c r="B365" s="307" t="s">
        <v>372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196">
        <v>5</v>
      </c>
      <c r="N365" s="196">
        <v>1</v>
      </c>
      <c r="O365" s="195" t="s">
        <v>368</v>
      </c>
      <c r="P365" s="194">
        <v>0</v>
      </c>
      <c r="Q365" s="308"/>
      <c r="R365" s="308"/>
      <c r="S365" s="308"/>
      <c r="T365" s="308"/>
      <c r="U365" s="193">
        <v>350</v>
      </c>
      <c r="V365" s="309"/>
      <c r="W365" s="309"/>
      <c r="X365" s="309"/>
      <c r="Y365" s="309"/>
      <c r="Z365" s="309"/>
      <c r="AA365" s="309"/>
      <c r="AB365" s="309"/>
      <c r="AC365" s="191"/>
    </row>
    <row r="366" spans="1:29" ht="12.75" customHeight="1" x14ac:dyDescent="0.2">
      <c r="A366" s="191"/>
      <c r="B366" s="307" t="s">
        <v>183</v>
      </c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196">
        <v>5</v>
      </c>
      <c r="N366" s="196">
        <v>1</v>
      </c>
      <c r="O366" s="195" t="s">
        <v>368</v>
      </c>
      <c r="P366" s="194" t="s">
        <v>182</v>
      </c>
      <c r="Q366" s="308"/>
      <c r="R366" s="308"/>
      <c r="S366" s="308"/>
      <c r="T366" s="308"/>
      <c r="U366" s="193">
        <v>350</v>
      </c>
      <c r="V366" s="309"/>
      <c r="W366" s="309"/>
      <c r="X366" s="309"/>
      <c r="Y366" s="309"/>
      <c r="Z366" s="309"/>
      <c r="AA366" s="309"/>
      <c r="AB366" s="309"/>
      <c r="AC366" s="191"/>
    </row>
    <row r="367" spans="1:29" ht="12.75" customHeight="1" x14ac:dyDescent="0.2">
      <c r="A367" s="191"/>
      <c r="B367" s="307" t="s">
        <v>181</v>
      </c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196">
        <v>5</v>
      </c>
      <c r="N367" s="196">
        <v>1</v>
      </c>
      <c r="O367" s="195" t="s">
        <v>368</v>
      </c>
      <c r="P367" s="194" t="s">
        <v>179</v>
      </c>
      <c r="Q367" s="308"/>
      <c r="R367" s="308"/>
      <c r="S367" s="308"/>
      <c r="T367" s="308"/>
      <c r="U367" s="193">
        <v>350</v>
      </c>
      <c r="V367" s="309"/>
      <c r="W367" s="309"/>
      <c r="X367" s="309"/>
      <c r="Y367" s="309"/>
      <c r="Z367" s="309"/>
      <c r="AA367" s="309"/>
      <c r="AB367" s="309"/>
      <c r="AC367" s="191"/>
    </row>
    <row r="368" spans="1:29" ht="12.75" customHeight="1" x14ac:dyDescent="0.2">
      <c r="A368" s="191"/>
      <c r="B368" s="307" t="s">
        <v>499</v>
      </c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196">
        <v>5</v>
      </c>
      <c r="N368" s="196">
        <v>3</v>
      </c>
      <c r="O368" s="195">
        <v>0</v>
      </c>
      <c r="P368" s="194">
        <v>0</v>
      </c>
      <c r="Q368" s="308"/>
      <c r="R368" s="308"/>
      <c r="S368" s="308"/>
      <c r="T368" s="308"/>
      <c r="U368" s="193">
        <v>9026.25</v>
      </c>
      <c r="V368" s="309"/>
      <c r="W368" s="309"/>
      <c r="X368" s="309"/>
      <c r="Y368" s="309"/>
      <c r="Z368" s="309"/>
      <c r="AA368" s="309"/>
      <c r="AB368" s="309"/>
      <c r="AC368" s="191"/>
    </row>
    <row r="369" spans="1:29" ht="32.25" customHeight="1" x14ac:dyDescent="0.2">
      <c r="A369" s="191"/>
      <c r="B369" s="307" t="s">
        <v>498</v>
      </c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196">
        <v>5</v>
      </c>
      <c r="N369" s="196">
        <v>3</v>
      </c>
      <c r="O369" s="195" t="s">
        <v>497</v>
      </c>
      <c r="P369" s="194">
        <v>0</v>
      </c>
      <c r="Q369" s="308"/>
      <c r="R369" s="308"/>
      <c r="S369" s="308"/>
      <c r="T369" s="308"/>
      <c r="U369" s="193">
        <v>300</v>
      </c>
      <c r="V369" s="309"/>
      <c r="W369" s="309"/>
      <c r="X369" s="309"/>
      <c r="Y369" s="309"/>
      <c r="Z369" s="309"/>
      <c r="AA369" s="309"/>
      <c r="AB369" s="309"/>
      <c r="AC369" s="191"/>
    </row>
    <row r="370" spans="1:29" ht="12.75" customHeight="1" x14ac:dyDescent="0.2">
      <c r="A370" s="191"/>
      <c r="B370" s="307" t="s">
        <v>496</v>
      </c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196">
        <v>5</v>
      </c>
      <c r="N370" s="196">
        <v>3</v>
      </c>
      <c r="O370" s="195" t="s">
        <v>495</v>
      </c>
      <c r="P370" s="194">
        <v>0</v>
      </c>
      <c r="Q370" s="308"/>
      <c r="R370" s="308"/>
      <c r="S370" s="308"/>
      <c r="T370" s="308"/>
      <c r="U370" s="193">
        <v>300</v>
      </c>
      <c r="V370" s="309"/>
      <c r="W370" s="309"/>
      <c r="X370" s="309"/>
      <c r="Y370" s="309"/>
      <c r="Z370" s="309"/>
      <c r="AA370" s="309"/>
      <c r="AB370" s="309"/>
      <c r="AC370" s="191"/>
    </row>
    <row r="371" spans="1:29" ht="21.75" customHeight="1" x14ac:dyDescent="0.2">
      <c r="A371" s="191"/>
      <c r="B371" s="307" t="s">
        <v>494</v>
      </c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196">
        <v>5</v>
      </c>
      <c r="N371" s="196">
        <v>3</v>
      </c>
      <c r="O371" s="195" t="s">
        <v>493</v>
      </c>
      <c r="P371" s="194">
        <v>0</v>
      </c>
      <c r="Q371" s="308"/>
      <c r="R371" s="308"/>
      <c r="S371" s="308"/>
      <c r="T371" s="308"/>
      <c r="U371" s="193">
        <v>300</v>
      </c>
      <c r="V371" s="309"/>
      <c r="W371" s="309"/>
      <c r="X371" s="309"/>
      <c r="Y371" s="309"/>
      <c r="Z371" s="309"/>
      <c r="AA371" s="309"/>
      <c r="AB371" s="309"/>
      <c r="AC371" s="191"/>
    </row>
    <row r="372" spans="1:29" ht="21.75" customHeight="1" x14ac:dyDescent="0.2">
      <c r="A372" s="191"/>
      <c r="B372" s="307" t="s">
        <v>223</v>
      </c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196">
        <v>5</v>
      </c>
      <c r="N372" s="196">
        <v>3</v>
      </c>
      <c r="O372" s="195" t="s">
        <v>493</v>
      </c>
      <c r="P372" s="194" t="s">
        <v>222</v>
      </c>
      <c r="Q372" s="308"/>
      <c r="R372" s="308"/>
      <c r="S372" s="308"/>
      <c r="T372" s="308"/>
      <c r="U372" s="193">
        <v>300</v>
      </c>
      <c r="V372" s="309"/>
      <c r="W372" s="309"/>
      <c r="X372" s="309"/>
      <c r="Y372" s="309"/>
      <c r="Z372" s="309"/>
      <c r="AA372" s="309"/>
      <c r="AB372" s="309"/>
      <c r="AC372" s="191"/>
    </row>
    <row r="373" spans="1:29" ht="21.75" customHeight="1" x14ac:dyDescent="0.2">
      <c r="A373" s="191"/>
      <c r="B373" s="307" t="s">
        <v>221</v>
      </c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196">
        <v>5</v>
      </c>
      <c r="N373" s="196">
        <v>3</v>
      </c>
      <c r="O373" s="195" t="s">
        <v>493</v>
      </c>
      <c r="P373" s="194" t="s">
        <v>220</v>
      </c>
      <c r="Q373" s="308"/>
      <c r="R373" s="308"/>
      <c r="S373" s="308"/>
      <c r="T373" s="308"/>
      <c r="U373" s="193">
        <v>300</v>
      </c>
      <c r="V373" s="309"/>
      <c r="W373" s="309"/>
      <c r="X373" s="309"/>
      <c r="Y373" s="309"/>
      <c r="Z373" s="309"/>
      <c r="AA373" s="309"/>
      <c r="AB373" s="309"/>
      <c r="AC373" s="191"/>
    </row>
    <row r="374" spans="1:29" ht="12.75" customHeight="1" x14ac:dyDescent="0.2">
      <c r="A374" s="191"/>
      <c r="B374" s="307" t="s">
        <v>219</v>
      </c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196">
        <v>5</v>
      </c>
      <c r="N374" s="196">
        <v>3</v>
      </c>
      <c r="O374" s="195" t="s">
        <v>493</v>
      </c>
      <c r="P374" s="194" t="s">
        <v>218</v>
      </c>
      <c r="Q374" s="308"/>
      <c r="R374" s="308"/>
      <c r="S374" s="308"/>
      <c r="T374" s="308"/>
      <c r="U374" s="193">
        <v>300</v>
      </c>
      <c r="V374" s="309"/>
      <c r="W374" s="309"/>
      <c r="X374" s="309"/>
      <c r="Y374" s="309"/>
      <c r="Z374" s="309"/>
      <c r="AA374" s="309"/>
      <c r="AB374" s="309"/>
      <c r="AC374" s="191"/>
    </row>
    <row r="375" spans="1:29" ht="32.25" customHeight="1" x14ac:dyDescent="0.2">
      <c r="A375" s="191"/>
      <c r="B375" s="307" t="s">
        <v>374</v>
      </c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196">
        <v>5</v>
      </c>
      <c r="N375" s="196">
        <v>3</v>
      </c>
      <c r="O375" s="195" t="s">
        <v>373</v>
      </c>
      <c r="P375" s="194">
        <v>0</v>
      </c>
      <c r="Q375" s="308"/>
      <c r="R375" s="308"/>
      <c r="S375" s="308"/>
      <c r="T375" s="308"/>
      <c r="U375" s="193">
        <v>2500</v>
      </c>
      <c r="V375" s="309"/>
      <c r="W375" s="309"/>
      <c r="X375" s="309"/>
      <c r="Y375" s="309"/>
      <c r="Z375" s="309"/>
      <c r="AA375" s="309"/>
      <c r="AB375" s="309"/>
      <c r="AC375" s="191"/>
    </row>
    <row r="376" spans="1:29" ht="32.25" customHeight="1" x14ac:dyDescent="0.2">
      <c r="A376" s="191"/>
      <c r="B376" s="307" t="s">
        <v>372</v>
      </c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196">
        <v>5</v>
      </c>
      <c r="N376" s="196">
        <v>3</v>
      </c>
      <c r="O376" s="195" t="s">
        <v>368</v>
      </c>
      <c r="P376" s="194">
        <v>0</v>
      </c>
      <c r="Q376" s="308"/>
      <c r="R376" s="308"/>
      <c r="S376" s="308"/>
      <c r="T376" s="308"/>
      <c r="U376" s="193">
        <v>2500</v>
      </c>
      <c r="V376" s="309"/>
      <c r="W376" s="309"/>
      <c r="X376" s="309"/>
      <c r="Y376" s="309"/>
      <c r="Z376" s="309"/>
      <c r="AA376" s="309"/>
      <c r="AB376" s="309"/>
      <c r="AC376" s="191"/>
    </row>
    <row r="377" spans="1:29" ht="21.75" customHeight="1" x14ac:dyDescent="0.2">
      <c r="A377" s="191"/>
      <c r="B377" s="307" t="s">
        <v>223</v>
      </c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196">
        <v>5</v>
      </c>
      <c r="N377" s="196">
        <v>3</v>
      </c>
      <c r="O377" s="195" t="s">
        <v>368</v>
      </c>
      <c r="P377" s="194" t="s">
        <v>222</v>
      </c>
      <c r="Q377" s="308"/>
      <c r="R377" s="308"/>
      <c r="S377" s="308"/>
      <c r="T377" s="308"/>
      <c r="U377" s="193">
        <v>1100</v>
      </c>
      <c r="V377" s="309"/>
      <c r="W377" s="309"/>
      <c r="X377" s="309"/>
      <c r="Y377" s="309"/>
      <c r="Z377" s="309"/>
      <c r="AA377" s="309"/>
      <c r="AB377" s="309"/>
      <c r="AC377" s="191"/>
    </row>
    <row r="378" spans="1:29" ht="21.75" customHeight="1" x14ac:dyDescent="0.2">
      <c r="A378" s="191"/>
      <c r="B378" s="307" t="s">
        <v>221</v>
      </c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196">
        <v>5</v>
      </c>
      <c r="N378" s="196">
        <v>3</v>
      </c>
      <c r="O378" s="195" t="s">
        <v>368</v>
      </c>
      <c r="P378" s="194" t="s">
        <v>220</v>
      </c>
      <c r="Q378" s="308"/>
      <c r="R378" s="308"/>
      <c r="S378" s="308"/>
      <c r="T378" s="308"/>
      <c r="U378" s="193">
        <v>1100</v>
      </c>
      <c r="V378" s="309"/>
      <c r="W378" s="309"/>
      <c r="X378" s="309"/>
      <c r="Y378" s="309"/>
      <c r="Z378" s="309"/>
      <c r="AA378" s="309"/>
      <c r="AB378" s="309"/>
      <c r="AC378" s="191"/>
    </row>
    <row r="379" spans="1:29" ht="12.75" customHeight="1" x14ac:dyDescent="0.2">
      <c r="A379" s="191"/>
      <c r="B379" s="307" t="s">
        <v>219</v>
      </c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196">
        <v>5</v>
      </c>
      <c r="N379" s="196">
        <v>3</v>
      </c>
      <c r="O379" s="195" t="s">
        <v>368</v>
      </c>
      <c r="P379" s="194" t="s">
        <v>218</v>
      </c>
      <c r="Q379" s="308"/>
      <c r="R379" s="308"/>
      <c r="S379" s="308"/>
      <c r="T379" s="308"/>
      <c r="U379" s="193">
        <v>1100</v>
      </c>
      <c r="V379" s="309"/>
      <c r="W379" s="309"/>
      <c r="X379" s="309"/>
      <c r="Y379" s="309"/>
      <c r="Z379" s="309"/>
      <c r="AA379" s="309"/>
      <c r="AB379" s="309"/>
      <c r="AC379" s="191"/>
    </row>
    <row r="380" spans="1:29" ht="12.75" customHeight="1" x14ac:dyDescent="0.2">
      <c r="A380" s="191"/>
      <c r="B380" s="307" t="s">
        <v>183</v>
      </c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196">
        <v>5</v>
      </c>
      <c r="N380" s="196">
        <v>3</v>
      </c>
      <c r="O380" s="195" t="s">
        <v>368</v>
      </c>
      <c r="P380" s="194" t="s">
        <v>182</v>
      </c>
      <c r="Q380" s="308"/>
      <c r="R380" s="308"/>
      <c r="S380" s="308"/>
      <c r="T380" s="308"/>
      <c r="U380" s="193">
        <v>1400</v>
      </c>
      <c r="V380" s="309"/>
      <c r="W380" s="309"/>
      <c r="X380" s="309"/>
      <c r="Y380" s="309"/>
      <c r="Z380" s="309"/>
      <c r="AA380" s="309"/>
      <c r="AB380" s="309"/>
      <c r="AC380" s="191"/>
    </row>
    <row r="381" spans="1:29" ht="12.75" customHeight="1" x14ac:dyDescent="0.2">
      <c r="A381" s="191"/>
      <c r="B381" s="307" t="s">
        <v>181</v>
      </c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196">
        <v>5</v>
      </c>
      <c r="N381" s="196">
        <v>3</v>
      </c>
      <c r="O381" s="195" t="s">
        <v>368</v>
      </c>
      <c r="P381" s="194" t="s">
        <v>179</v>
      </c>
      <c r="Q381" s="308"/>
      <c r="R381" s="308"/>
      <c r="S381" s="308"/>
      <c r="T381" s="308"/>
      <c r="U381" s="193">
        <v>1400</v>
      </c>
      <c r="V381" s="309"/>
      <c r="W381" s="309"/>
      <c r="X381" s="309"/>
      <c r="Y381" s="309"/>
      <c r="Z381" s="309"/>
      <c r="AA381" s="309"/>
      <c r="AB381" s="309"/>
      <c r="AC381" s="191"/>
    </row>
    <row r="382" spans="1:29" ht="21.75" customHeight="1" x14ac:dyDescent="0.2">
      <c r="A382" s="191"/>
      <c r="B382" s="307" t="s">
        <v>188</v>
      </c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196">
        <v>5</v>
      </c>
      <c r="N382" s="196">
        <v>3</v>
      </c>
      <c r="O382" s="195" t="s">
        <v>187</v>
      </c>
      <c r="P382" s="194">
        <v>0</v>
      </c>
      <c r="Q382" s="308"/>
      <c r="R382" s="308"/>
      <c r="S382" s="308"/>
      <c r="T382" s="308"/>
      <c r="U382" s="193">
        <v>6226.25</v>
      </c>
      <c r="V382" s="309"/>
      <c r="W382" s="309"/>
      <c r="X382" s="309"/>
      <c r="Y382" s="309"/>
      <c r="Z382" s="309"/>
      <c r="AA382" s="309"/>
      <c r="AB382" s="309"/>
      <c r="AC382" s="191"/>
    </row>
    <row r="383" spans="1:29" ht="32.25" customHeight="1" x14ac:dyDescent="0.2">
      <c r="A383" s="191"/>
      <c r="B383" s="307" t="s">
        <v>492</v>
      </c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196">
        <v>5</v>
      </c>
      <c r="N383" s="196">
        <v>3</v>
      </c>
      <c r="O383" s="195" t="s">
        <v>491</v>
      </c>
      <c r="P383" s="194">
        <v>0</v>
      </c>
      <c r="Q383" s="308"/>
      <c r="R383" s="308"/>
      <c r="S383" s="308"/>
      <c r="T383" s="308"/>
      <c r="U383" s="193">
        <v>6226.25</v>
      </c>
      <c r="V383" s="309"/>
      <c r="W383" s="309"/>
      <c r="X383" s="309"/>
      <c r="Y383" s="309"/>
      <c r="Z383" s="309"/>
      <c r="AA383" s="309"/>
      <c r="AB383" s="309"/>
      <c r="AC383" s="191"/>
    </row>
    <row r="384" spans="1:29" ht="12.75" customHeight="1" x14ac:dyDescent="0.2">
      <c r="A384" s="191"/>
      <c r="B384" s="307" t="s">
        <v>183</v>
      </c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196">
        <v>5</v>
      </c>
      <c r="N384" s="196">
        <v>3</v>
      </c>
      <c r="O384" s="195" t="s">
        <v>491</v>
      </c>
      <c r="P384" s="194" t="s">
        <v>182</v>
      </c>
      <c r="Q384" s="308"/>
      <c r="R384" s="308"/>
      <c r="S384" s="308"/>
      <c r="T384" s="308"/>
      <c r="U384" s="193">
        <v>6226.25</v>
      </c>
      <c r="V384" s="309"/>
      <c r="W384" s="309"/>
      <c r="X384" s="309"/>
      <c r="Y384" s="309"/>
      <c r="Z384" s="309"/>
      <c r="AA384" s="309"/>
      <c r="AB384" s="309"/>
      <c r="AC384" s="191"/>
    </row>
    <row r="385" spans="1:29" ht="12.75" customHeight="1" x14ac:dyDescent="0.2">
      <c r="A385" s="191"/>
      <c r="B385" s="307" t="s">
        <v>776</v>
      </c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196">
        <v>5</v>
      </c>
      <c r="N385" s="196">
        <v>3</v>
      </c>
      <c r="O385" s="195" t="s">
        <v>491</v>
      </c>
      <c r="P385" s="194" t="s">
        <v>775</v>
      </c>
      <c r="Q385" s="308"/>
      <c r="R385" s="308"/>
      <c r="S385" s="308"/>
      <c r="T385" s="308"/>
      <c r="U385" s="193">
        <v>6060</v>
      </c>
      <c r="V385" s="309"/>
      <c r="W385" s="309"/>
      <c r="X385" s="309"/>
      <c r="Y385" s="309"/>
      <c r="Z385" s="309"/>
      <c r="AA385" s="309"/>
      <c r="AB385" s="309"/>
      <c r="AC385" s="191"/>
    </row>
    <row r="386" spans="1:29" ht="32.25" customHeight="1" x14ac:dyDescent="0.2">
      <c r="A386" s="191"/>
      <c r="B386" s="307" t="s">
        <v>774</v>
      </c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196">
        <v>5</v>
      </c>
      <c r="N386" s="196">
        <v>3</v>
      </c>
      <c r="O386" s="195" t="s">
        <v>491</v>
      </c>
      <c r="P386" s="194" t="s">
        <v>773</v>
      </c>
      <c r="Q386" s="308"/>
      <c r="R386" s="308"/>
      <c r="S386" s="308"/>
      <c r="T386" s="308"/>
      <c r="U386" s="193">
        <v>6060</v>
      </c>
      <c r="V386" s="309"/>
      <c r="W386" s="309"/>
      <c r="X386" s="309"/>
      <c r="Y386" s="309"/>
      <c r="Z386" s="309"/>
      <c r="AA386" s="309"/>
      <c r="AB386" s="309"/>
      <c r="AC386" s="191"/>
    </row>
    <row r="387" spans="1:29" ht="12.75" customHeight="1" x14ac:dyDescent="0.2">
      <c r="A387" s="191"/>
      <c r="B387" s="307" t="s">
        <v>181</v>
      </c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196">
        <v>5</v>
      </c>
      <c r="N387" s="196">
        <v>3</v>
      </c>
      <c r="O387" s="195" t="s">
        <v>491</v>
      </c>
      <c r="P387" s="194" t="s">
        <v>179</v>
      </c>
      <c r="Q387" s="308"/>
      <c r="R387" s="308"/>
      <c r="S387" s="308"/>
      <c r="T387" s="308"/>
      <c r="U387" s="193">
        <v>166.25</v>
      </c>
      <c r="V387" s="309"/>
      <c r="W387" s="309"/>
      <c r="X387" s="309"/>
      <c r="Y387" s="309"/>
      <c r="Z387" s="309"/>
      <c r="AA387" s="309"/>
      <c r="AB387" s="309"/>
      <c r="AC387" s="191"/>
    </row>
    <row r="388" spans="1:29" ht="12.75" customHeight="1" x14ac:dyDescent="0.2">
      <c r="A388" s="191"/>
      <c r="B388" s="307" t="s">
        <v>490</v>
      </c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196">
        <v>7</v>
      </c>
      <c r="N388" s="196">
        <v>0</v>
      </c>
      <c r="O388" s="195">
        <v>0</v>
      </c>
      <c r="P388" s="194">
        <v>0</v>
      </c>
      <c r="Q388" s="308"/>
      <c r="R388" s="308"/>
      <c r="S388" s="308"/>
      <c r="T388" s="308"/>
      <c r="U388" s="193">
        <v>798414.62</v>
      </c>
      <c r="V388" s="309"/>
      <c r="W388" s="309"/>
      <c r="X388" s="309"/>
      <c r="Y388" s="309"/>
      <c r="Z388" s="309"/>
      <c r="AA388" s="309"/>
      <c r="AB388" s="309"/>
      <c r="AC388" s="191"/>
    </row>
    <row r="389" spans="1:29" ht="12.75" customHeight="1" x14ac:dyDescent="0.2">
      <c r="A389" s="191"/>
      <c r="B389" s="307" t="s">
        <v>489</v>
      </c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196">
        <v>7</v>
      </c>
      <c r="N389" s="196">
        <v>1</v>
      </c>
      <c r="O389" s="195">
        <v>0</v>
      </c>
      <c r="P389" s="194">
        <v>0</v>
      </c>
      <c r="Q389" s="308"/>
      <c r="R389" s="308"/>
      <c r="S389" s="308"/>
      <c r="T389" s="308"/>
      <c r="U389" s="193">
        <v>206445.98</v>
      </c>
      <c r="V389" s="309"/>
      <c r="W389" s="309"/>
      <c r="X389" s="309"/>
      <c r="Y389" s="309"/>
      <c r="Z389" s="309"/>
      <c r="AA389" s="309"/>
      <c r="AB389" s="309"/>
      <c r="AC389" s="191"/>
    </row>
    <row r="390" spans="1:29" ht="21.75" customHeight="1" x14ac:dyDescent="0.2">
      <c r="A390" s="191"/>
      <c r="B390" s="307" t="s">
        <v>304</v>
      </c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196">
        <v>7</v>
      </c>
      <c r="N390" s="196">
        <v>1</v>
      </c>
      <c r="O390" s="195" t="s">
        <v>303</v>
      </c>
      <c r="P390" s="194">
        <v>0</v>
      </c>
      <c r="Q390" s="308"/>
      <c r="R390" s="308"/>
      <c r="S390" s="308"/>
      <c r="T390" s="308"/>
      <c r="U390" s="193">
        <v>6934.49</v>
      </c>
      <c r="V390" s="309"/>
      <c r="W390" s="309"/>
      <c r="X390" s="309"/>
      <c r="Y390" s="309"/>
      <c r="Z390" s="309"/>
      <c r="AA390" s="309"/>
      <c r="AB390" s="309"/>
      <c r="AC390" s="191"/>
    </row>
    <row r="391" spans="1:29" ht="21.75" customHeight="1" x14ac:dyDescent="0.2">
      <c r="A391" s="191"/>
      <c r="B391" s="307" t="s">
        <v>302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196">
        <v>7</v>
      </c>
      <c r="N391" s="196">
        <v>1</v>
      </c>
      <c r="O391" s="195" t="s">
        <v>301</v>
      </c>
      <c r="P391" s="194">
        <v>0</v>
      </c>
      <c r="Q391" s="308"/>
      <c r="R391" s="308"/>
      <c r="S391" s="308"/>
      <c r="T391" s="308"/>
      <c r="U391" s="193">
        <v>6934.49</v>
      </c>
      <c r="V391" s="309"/>
      <c r="W391" s="309"/>
      <c r="X391" s="309"/>
      <c r="Y391" s="309"/>
      <c r="Z391" s="309"/>
      <c r="AA391" s="309"/>
      <c r="AB391" s="309"/>
      <c r="AC391" s="191"/>
    </row>
    <row r="392" spans="1:29" ht="21.75" customHeight="1" x14ac:dyDescent="0.2">
      <c r="A392" s="191"/>
      <c r="B392" s="307" t="s">
        <v>433</v>
      </c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196">
        <v>7</v>
      </c>
      <c r="N392" s="196">
        <v>1</v>
      </c>
      <c r="O392" s="195" t="s">
        <v>488</v>
      </c>
      <c r="P392" s="194">
        <v>0</v>
      </c>
      <c r="Q392" s="308"/>
      <c r="R392" s="308"/>
      <c r="S392" s="308"/>
      <c r="T392" s="308"/>
      <c r="U392" s="193">
        <v>3315.86</v>
      </c>
      <c r="V392" s="309"/>
      <c r="W392" s="309"/>
      <c r="X392" s="309"/>
      <c r="Y392" s="309"/>
      <c r="Z392" s="309"/>
      <c r="AA392" s="309"/>
      <c r="AB392" s="309"/>
      <c r="AC392" s="191"/>
    </row>
    <row r="393" spans="1:29" ht="21.75" customHeight="1" x14ac:dyDescent="0.2">
      <c r="A393" s="191"/>
      <c r="B393" s="307" t="s">
        <v>212</v>
      </c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196">
        <v>7</v>
      </c>
      <c r="N393" s="196">
        <v>1</v>
      </c>
      <c r="O393" s="195" t="s">
        <v>488</v>
      </c>
      <c r="P393" s="194" t="s">
        <v>211</v>
      </c>
      <c r="Q393" s="308"/>
      <c r="R393" s="308"/>
      <c r="S393" s="308"/>
      <c r="T393" s="308"/>
      <c r="U393" s="193">
        <v>3315.86</v>
      </c>
      <c r="V393" s="309"/>
      <c r="W393" s="309"/>
      <c r="X393" s="309"/>
      <c r="Y393" s="309"/>
      <c r="Z393" s="309"/>
      <c r="AA393" s="309"/>
      <c r="AB393" s="309"/>
      <c r="AC393" s="191"/>
    </row>
    <row r="394" spans="1:29" ht="12.75" customHeight="1" x14ac:dyDescent="0.2">
      <c r="A394" s="191"/>
      <c r="B394" s="307" t="s">
        <v>371</v>
      </c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196">
        <v>7</v>
      </c>
      <c r="N394" s="196">
        <v>1</v>
      </c>
      <c r="O394" s="195" t="s">
        <v>488</v>
      </c>
      <c r="P394" s="194" t="s">
        <v>370</v>
      </c>
      <c r="Q394" s="308"/>
      <c r="R394" s="308"/>
      <c r="S394" s="308"/>
      <c r="T394" s="308"/>
      <c r="U394" s="193">
        <v>837.46</v>
      </c>
      <c r="V394" s="309"/>
      <c r="W394" s="309"/>
      <c r="X394" s="309"/>
      <c r="Y394" s="309"/>
      <c r="Z394" s="309"/>
      <c r="AA394" s="309"/>
      <c r="AB394" s="309"/>
      <c r="AC394" s="191"/>
    </row>
    <row r="395" spans="1:29" ht="42.75" customHeight="1" x14ac:dyDescent="0.2">
      <c r="A395" s="191"/>
      <c r="B395" s="307" t="s">
        <v>369</v>
      </c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196">
        <v>7</v>
      </c>
      <c r="N395" s="196">
        <v>1</v>
      </c>
      <c r="O395" s="195" t="s">
        <v>488</v>
      </c>
      <c r="P395" s="194" t="s">
        <v>367</v>
      </c>
      <c r="Q395" s="308"/>
      <c r="R395" s="308"/>
      <c r="S395" s="308"/>
      <c r="T395" s="308"/>
      <c r="U395" s="193">
        <v>837.46</v>
      </c>
      <c r="V395" s="309"/>
      <c r="W395" s="309"/>
      <c r="X395" s="309"/>
      <c r="Y395" s="309"/>
      <c r="Z395" s="309"/>
      <c r="AA395" s="309"/>
      <c r="AB395" s="309"/>
      <c r="AC395" s="191"/>
    </row>
    <row r="396" spans="1:29" ht="12.75" customHeight="1" x14ac:dyDescent="0.2">
      <c r="A396" s="191"/>
      <c r="B396" s="307" t="s">
        <v>210</v>
      </c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196">
        <v>7</v>
      </c>
      <c r="N396" s="196">
        <v>1</v>
      </c>
      <c r="O396" s="195" t="s">
        <v>488</v>
      </c>
      <c r="P396" s="194" t="s">
        <v>209</v>
      </c>
      <c r="Q396" s="308"/>
      <c r="R396" s="308"/>
      <c r="S396" s="308"/>
      <c r="T396" s="308"/>
      <c r="U396" s="193">
        <v>2478.4</v>
      </c>
      <c r="V396" s="309"/>
      <c r="W396" s="309"/>
      <c r="X396" s="309"/>
      <c r="Y396" s="309"/>
      <c r="Z396" s="309"/>
      <c r="AA396" s="309"/>
      <c r="AB396" s="309"/>
      <c r="AC396" s="191"/>
    </row>
    <row r="397" spans="1:29" ht="42.75" customHeight="1" x14ac:dyDescent="0.2">
      <c r="A397" s="191"/>
      <c r="B397" s="307" t="s">
        <v>208</v>
      </c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196">
        <v>7</v>
      </c>
      <c r="N397" s="196">
        <v>1</v>
      </c>
      <c r="O397" s="195" t="s">
        <v>488</v>
      </c>
      <c r="P397" s="194" t="s">
        <v>206</v>
      </c>
      <c r="Q397" s="308"/>
      <c r="R397" s="308"/>
      <c r="S397" s="308"/>
      <c r="T397" s="308"/>
      <c r="U397" s="193">
        <v>2478.4</v>
      </c>
      <c r="V397" s="309"/>
      <c r="W397" s="309"/>
      <c r="X397" s="309"/>
      <c r="Y397" s="309"/>
      <c r="Z397" s="309"/>
      <c r="AA397" s="309"/>
      <c r="AB397" s="309"/>
      <c r="AC397" s="191"/>
    </row>
    <row r="398" spans="1:29" ht="21.75" customHeight="1" x14ac:dyDescent="0.2">
      <c r="A398" s="191"/>
      <c r="B398" s="307" t="s">
        <v>231</v>
      </c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196">
        <v>7</v>
      </c>
      <c r="N398" s="196">
        <v>1</v>
      </c>
      <c r="O398" s="195" t="s">
        <v>487</v>
      </c>
      <c r="P398" s="194">
        <v>0</v>
      </c>
      <c r="Q398" s="308"/>
      <c r="R398" s="308"/>
      <c r="S398" s="308"/>
      <c r="T398" s="308"/>
      <c r="U398" s="193">
        <v>3288.63</v>
      </c>
      <c r="V398" s="309"/>
      <c r="W398" s="309"/>
      <c r="X398" s="309"/>
      <c r="Y398" s="309"/>
      <c r="Z398" s="309"/>
      <c r="AA398" s="309"/>
      <c r="AB398" s="309"/>
      <c r="AC398" s="191"/>
    </row>
    <row r="399" spans="1:29" ht="21.75" customHeight="1" x14ac:dyDescent="0.2">
      <c r="A399" s="191"/>
      <c r="B399" s="307" t="s">
        <v>212</v>
      </c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196">
        <v>7</v>
      </c>
      <c r="N399" s="196">
        <v>1</v>
      </c>
      <c r="O399" s="195" t="s">
        <v>487</v>
      </c>
      <c r="P399" s="194" t="s">
        <v>211</v>
      </c>
      <c r="Q399" s="308"/>
      <c r="R399" s="308"/>
      <c r="S399" s="308"/>
      <c r="T399" s="308"/>
      <c r="U399" s="193">
        <v>3288.63</v>
      </c>
      <c r="V399" s="309"/>
      <c r="W399" s="309"/>
      <c r="X399" s="309"/>
      <c r="Y399" s="309"/>
      <c r="Z399" s="309"/>
      <c r="AA399" s="309"/>
      <c r="AB399" s="309"/>
      <c r="AC399" s="191"/>
    </row>
    <row r="400" spans="1:29" ht="12.75" customHeight="1" x14ac:dyDescent="0.2">
      <c r="A400" s="191"/>
      <c r="B400" s="307" t="s">
        <v>371</v>
      </c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196">
        <v>7</v>
      </c>
      <c r="N400" s="196">
        <v>1</v>
      </c>
      <c r="O400" s="195" t="s">
        <v>487</v>
      </c>
      <c r="P400" s="194" t="s">
        <v>370</v>
      </c>
      <c r="Q400" s="308"/>
      <c r="R400" s="308"/>
      <c r="S400" s="308"/>
      <c r="T400" s="308"/>
      <c r="U400" s="193">
        <v>1146.82</v>
      </c>
      <c r="V400" s="309"/>
      <c r="W400" s="309"/>
      <c r="X400" s="309"/>
      <c r="Y400" s="309"/>
      <c r="Z400" s="309"/>
      <c r="AA400" s="309"/>
      <c r="AB400" s="309"/>
      <c r="AC400" s="191"/>
    </row>
    <row r="401" spans="1:29" ht="42.75" customHeight="1" x14ac:dyDescent="0.2">
      <c r="A401" s="191"/>
      <c r="B401" s="307" t="s">
        <v>369</v>
      </c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196">
        <v>7</v>
      </c>
      <c r="N401" s="196">
        <v>1</v>
      </c>
      <c r="O401" s="195" t="s">
        <v>487</v>
      </c>
      <c r="P401" s="194" t="s">
        <v>367</v>
      </c>
      <c r="Q401" s="308"/>
      <c r="R401" s="308"/>
      <c r="S401" s="308"/>
      <c r="T401" s="308"/>
      <c r="U401" s="193">
        <v>1146.82</v>
      </c>
      <c r="V401" s="309"/>
      <c r="W401" s="309"/>
      <c r="X401" s="309"/>
      <c r="Y401" s="309"/>
      <c r="Z401" s="309"/>
      <c r="AA401" s="309"/>
      <c r="AB401" s="309"/>
      <c r="AC401" s="191"/>
    </row>
    <row r="402" spans="1:29" ht="12.75" customHeight="1" x14ac:dyDescent="0.2">
      <c r="A402" s="191"/>
      <c r="B402" s="307" t="s">
        <v>210</v>
      </c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196">
        <v>7</v>
      </c>
      <c r="N402" s="196">
        <v>1</v>
      </c>
      <c r="O402" s="195" t="s">
        <v>487</v>
      </c>
      <c r="P402" s="194" t="s">
        <v>209</v>
      </c>
      <c r="Q402" s="308"/>
      <c r="R402" s="308"/>
      <c r="S402" s="308"/>
      <c r="T402" s="308"/>
      <c r="U402" s="193">
        <v>2141.81</v>
      </c>
      <c r="V402" s="309"/>
      <c r="W402" s="309"/>
      <c r="X402" s="309"/>
      <c r="Y402" s="309"/>
      <c r="Z402" s="309"/>
      <c r="AA402" s="309"/>
      <c r="AB402" s="309"/>
      <c r="AC402" s="191"/>
    </row>
    <row r="403" spans="1:29" ht="42.75" customHeight="1" x14ac:dyDescent="0.2">
      <c r="A403" s="191"/>
      <c r="B403" s="307" t="s">
        <v>208</v>
      </c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196">
        <v>7</v>
      </c>
      <c r="N403" s="196">
        <v>1</v>
      </c>
      <c r="O403" s="195" t="s">
        <v>487</v>
      </c>
      <c r="P403" s="194" t="s">
        <v>206</v>
      </c>
      <c r="Q403" s="308"/>
      <c r="R403" s="308"/>
      <c r="S403" s="308"/>
      <c r="T403" s="308"/>
      <c r="U403" s="193">
        <v>2141.81</v>
      </c>
      <c r="V403" s="309"/>
      <c r="W403" s="309"/>
      <c r="X403" s="309"/>
      <c r="Y403" s="309"/>
      <c r="Z403" s="309"/>
      <c r="AA403" s="309"/>
      <c r="AB403" s="309"/>
      <c r="AC403" s="191"/>
    </row>
    <row r="404" spans="1:29" ht="21.75" customHeight="1" x14ac:dyDescent="0.2">
      <c r="A404" s="191"/>
      <c r="B404" s="307" t="s">
        <v>771</v>
      </c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196">
        <v>7</v>
      </c>
      <c r="N404" s="196">
        <v>1</v>
      </c>
      <c r="O404" s="195" t="s">
        <v>772</v>
      </c>
      <c r="P404" s="194">
        <v>0</v>
      </c>
      <c r="Q404" s="308"/>
      <c r="R404" s="308"/>
      <c r="S404" s="308"/>
      <c r="T404" s="308"/>
      <c r="U404" s="193">
        <v>330</v>
      </c>
      <c r="V404" s="309"/>
      <c r="W404" s="309"/>
      <c r="X404" s="309"/>
      <c r="Y404" s="309"/>
      <c r="Z404" s="309"/>
      <c r="AA404" s="309"/>
      <c r="AB404" s="309"/>
      <c r="AC404" s="191"/>
    </row>
    <row r="405" spans="1:29" ht="21.75" customHeight="1" x14ac:dyDescent="0.2">
      <c r="A405" s="191"/>
      <c r="B405" s="307" t="s">
        <v>212</v>
      </c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196">
        <v>7</v>
      </c>
      <c r="N405" s="196">
        <v>1</v>
      </c>
      <c r="O405" s="195" t="s">
        <v>772</v>
      </c>
      <c r="P405" s="194" t="s">
        <v>211</v>
      </c>
      <c r="Q405" s="308"/>
      <c r="R405" s="308"/>
      <c r="S405" s="308"/>
      <c r="T405" s="308"/>
      <c r="U405" s="193">
        <v>330</v>
      </c>
      <c r="V405" s="309"/>
      <c r="W405" s="309"/>
      <c r="X405" s="309"/>
      <c r="Y405" s="309"/>
      <c r="Z405" s="309"/>
      <c r="AA405" s="309"/>
      <c r="AB405" s="309"/>
      <c r="AC405" s="191"/>
    </row>
    <row r="406" spans="1:29" ht="12.75" customHeight="1" x14ac:dyDescent="0.2">
      <c r="A406" s="191"/>
      <c r="B406" s="307" t="s">
        <v>371</v>
      </c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196">
        <v>7</v>
      </c>
      <c r="N406" s="196">
        <v>1</v>
      </c>
      <c r="O406" s="195" t="s">
        <v>772</v>
      </c>
      <c r="P406" s="194" t="s">
        <v>370</v>
      </c>
      <c r="Q406" s="308"/>
      <c r="R406" s="308"/>
      <c r="S406" s="308"/>
      <c r="T406" s="308"/>
      <c r="U406" s="193">
        <v>150</v>
      </c>
      <c r="V406" s="309"/>
      <c r="W406" s="309"/>
      <c r="X406" s="309"/>
      <c r="Y406" s="309"/>
      <c r="Z406" s="309"/>
      <c r="AA406" s="309"/>
      <c r="AB406" s="309"/>
      <c r="AC406" s="191"/>
    </row>
    <row r="407" spans="1:29" ht="42.75" customHeight="1" x14ac:dyDescent="0.2">
      <c r="A407" s="191"/>
      <c r="B407" s="307" t="s">
        <v>369</v>
      </c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196">
        <v>7</v>
      </c>
      <c r="N407" s="196">
        <v>1</v>
      </c>
      <c r="O407" s="195" t="s">
        <v>772</v>
      </c>
      <c r="P407" s="194" t="s">
        <v>367</v>
      </c>
      <c r="Q407" s="308"/>
      <c r="R407" s="308"/>
      <c r="S407" s="308"/>
      <c r="T407" s="308"/>
      <c r="U407" s="193">
        <v>150</v>
      </c>
      <c r="V407" s="309"/>
      <c r="W407" s="309"/>
      <c r="X407" s="309"/>
      <c r="Y407" s="309"/>
      <c r="Z407" s="309"/>
      <c r="AA407" s="309"/>
      <c r="AB407" s="309"/>
      <c r="AC407" s="191"/>
    </row>
    <row r="408" spans="1:29" ht="12.75" customHeight="1" x14ac:dyDescent="0.2">
      <c r="A408" s="191"/>
      <c r="B408" s="307" t="s">
        <v>210</v>
      </c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196">
        <v>7</v>
      </c>
      <c r="N408" s="196">
        <v>1</v>
      </c>
      <c r="O408" s="195" t="s">
        <v>772</v>
      </c>
      <c r="P408" s="194" t="s">
        <v>209</v>
      </c>
      <c r="Q408" s="308"/>
      <c r="R408" s="308"/>
      <c r="S408" s="308"/>
      <c r="T408" s="308"/>
      <c r="U408" s="193">
        <v>180</v>
      </c>
      <c r="V408" s="309"/>
      <c r="W408" s="309"/>
      <c r="X408" s="309"/>
      <c r="Y408" s="309"/>
      <c r="Z408" s="309"/>
      <c r="AA408" s="309"/>
      <c r="AB408" s="309"/>
      <c r="AC408" s="191"/>
    </row>
    <row r="409" spans="1:29" ht="42.75" customHeight="1" x14ac:dyDescent="0.2">
      <c r="A409" s="191"/>
      <c r="B409" s="307" t="s">
        <v>208</v>
      </c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196">
        <v>7</v>
      </c>
      <c r="N409" s="196">
        <v>1</v>
      </c>
      <c r="O409" s="195" t="s">
        <v>772</v>
      </c>
      <c r="P409" s="194" t="s">
        <v>206</v>
      </c>
      <c r="Q409" s="308"/>
      <c r="R409" s="308"/>
      <c r="S409" s="308"/>
      <c r="T409" s="308"/>
      <c r="U409" s="193">
        <v>180</v>
      </c>
      <c r="V409" s="309"/>
      <c r="W409" s="309"/>
      <c r="X409" s="309"/>
      <c r="Y409" s="309"/>
      <c r="Z409" s="309"/>
      <c r="AA409" s="309"/>
      <c r="AB409" s="309"/>
      <c r="AC409" s="191"/>
    </row>
    <row r="410" spans="1:29" ht="21.75" customHeight="1" x14ac:dyDescent="0.2">
      <c r="A410" s="191"/>
      <c r="B410" s="307" t="s">
        <v>304</v>
      </c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196">
        <v>7</v>
      </c>
      <c r="N410" s="196">
        <v>1</v>
      </c>
      <c r="O410" s="195" t="s">
        <v>303</v>
      </c>
      <c r="P410" s="194">
        <v>0</v>
      </c>
      <c r="Q410" s="308"/>
      <c r="R410" s="308"/>
      <c r="S410" s="308"/>
      <c r="T410" s="308"/>
      <c r="U410" s="193">
        <v>197781.59</v>
      </c>
      <c r="V410" s="309"/>
      <c r="W410" s="309"/>
      <c r="X410" s="309"/>
      <c r="Y410" s="309"/>
      <c r="Z410" s="309"/>
      <c r="AA410" s="309"/>
      <c r="AB410" s="309"/>
      <c r="AC410" s="191"/>
    </row>
    <row r="411" spans="1:29" ht="21.75" customHeight="1" x14ac:dyDescent="0.2">
      <c r="A411" s="191"/>
      <c r="B411" s="307" t="s">
        <v>302</v>
      </c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196">
        <v>7</v>
      </c>
      <c r="N411" s="196">
        <v>1</v>
      </c>
      <c r="O411" s="195" t="s">
        <v>301</v>
      </c>
      <c r="P411" s="194">
        <v>0</v>
      </c>
      <c r="Q411" s="308"/>
      <c r="R411" s="308"/>
      <c r="S411" s="308"/>
      <c r="T411" s="308"/>
      <c r="U411" s="193">
        <v>197781.59</v>
      </c>
      <c r="V411" s="309"/>
      <c r="W411" s="309"/>
      <c r="X411" s="309"/>
      <c r="Y411" s="309"/>
      <c r="Z411" s="309"/>
      <c r="AA411" s="309"/>
      <c r="AB411" s="309"/>
      <c r="AC411" s="191"/>
    </row>
    <row r="412" spans="1:29" ht="21.75" customHeight="1" x14ac:dyDescent="0.2">
      <c r="A412" s="191"/>
      <c r="B412" s="307" t="s">
        <v>226</v>
      </c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196">
        <v>7</v>
      </c>
      <c r="N412" s="196">
        <v>1</v>
      </c>
      <c r="O412" s="195" t="s">
        <v>486</v>
      </c>
      <c r="P412" s="194">
        <v>0</v>
      </c>
      <c r="Q412" s="308"/>
      <c r="R412" s="308"/>
      <c r="S412" s="308"/>
      <c r="T412" s="308"/>
      <c r="U412" s="193">
        <v>8783.59</v>
      </c>
      <c r="V412" s="309"/>
      <c r="W412" s="309"/>
      <c r="X412" s="309"/>
      <c r="Y412" s="309"/>
      <c r="Z412" s="309"/>
      <c r="AA412" s="309"/>
      <c r="AB412" s="309"/>
      <c r="AC412" s="191"/>
    </row>
    <row r="413" spans="1:29" ht="21.75" customHeight="1" x14ac:dyDescent="0.2">
      <c r="A413" s="191"/>
      <c r="B413" s="307" t="s">
        <v>212</v>
      </c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196">
        <v>7</v>
      </c>
      <c r="N413" s="196">
        <v>1</v>
      </c>
      <c r="O413" s="195" t="s">
        <v>486</v>
      </c>
      <c r="P413" s="194" t="s">
        <v>211</v>
      </c>
      <c r="Q413" s="308"/>
      <c r="R413" s="308"/>
      <c r="S413" s="308"/>
      <c r="T413" s="308"/>
      <c r="U413" s="193">
        <v>8783.59</v>
      </c>
      <c r="V413" s="309"/>
      <c r="W413" s="309"/>
      <c r="X413" s="309"/>
      <c r="Y413" s="309"/>
      <c r="Z413" s="309"/>
      <c r="AA413" s="309"/>
      <c r="AB413" s="309"/>
      <c r="AC413" s="191"/>
    </row>
    <row r="414" spans="1:29" ht="12.75" customHeight="1" x14ac:dyDescent="0.2">
      <c r="A414" s="191"/>
      <c r="B414" s="307" t="s">
        <v>371</v>
      </c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196">
        <v>7</v>
      </c>
      <c r="N414" s="196">
        <v>1</v>
      </c>
      <c r="O414" s="195" t="s">
        <v>486</v>
      </c>
      <c r="P414" s="194" t="s">
        <v>370</v>
      </c>
      <c r="Q414" s="308"/>
      <c r="R414" s="308"/>
      <c r="S414" s="308"/>
      <c r="T414" s="308"/>
      <c r="U414" s="193">
        <v>2366.17</v>
      </c>
      <c r="V414" s="309"/>
      <c r="W414" s="309"/>
      <c r="X414" s="309"/>
      <c r="Y414" s="309"/>
      <c r="Z414" s="309"/>
      <c r="AA414" s="309"/>
      <c r="AB414" s="309"/>
      <c r="AC414" s="191"/>
    </row>
    <row r="415" spans="1:29" ht="42.75" customHeight="1" x14ac:dyDescent="0.2">
      <c r="A415" s="191"/>
      <c r="B415" s="307" t="s">
        <v>369</v>
      </c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196">
        <v>7</v>
      </c>
      <c r="N415" s="196">
        <v>1</v>
      </c>
      <c r="O415" s="195" t="s">
        <v>486</v>
      </c>
      <c r="P415" s="194" t="s">
        <v>367</v>
      </c>
      <c r="Q415" s="308"/>
      <c r="R415" s="308"/>
      <c r="S415" s="308"/>
      <c r="T415" s="308"/>
      <c r="U415" s="193">
        <v>2366.17</v>
      </c>
      <c r="V415" s="309"/>
      <c r="W415" s="309"/>
      <c r="X415" s="309"/>
      <c r="Y415" s="309"/>
      <c r="Z415" s="309"/>
      <c r="AA415" s="309"/>
      <c r="AB415" s="309"/>
      <c r="AC415" s="191"/>
    </row>
    <row r="416" spans="1:29" ht="12.75" customHeight="1" x14ac:dyDescent="0.2">
      <c r="A416" s="191"/>
      <c r="B416" s="307" t="s">
        <v>210</v>
      </c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196">
        <v>7</v>
      </c>
      <c r="N416" s="196">
        <v>1</v>
      </c>
      <c r="O416" s="195" t="s">
        <v>486</v>
      </c>
      <c r="P416" s="194" t="s">
        <v>209</v>
      </c>
      <c r="Q416" s="308"/>
      <c r="R416" s="308"/>
      <c r="S416" s="308"/>
      <c r="T416" s="308"/>
      <c r="U416" s="193">
        <v>6417.42</v>
      </c>
      <c r="V416" s="309"/>
      <c r="W416" s="309"/>
      <c r="X416" s="309"/>
      <c r="Y416" s="309"/>
      <c r="Z416" s="309"/>
      <c r="AA416" s="309"/>
      <c r="AB416" s="309"/>
      <c r="AC416" s="191"/>
    </row>
    <row r="417" spans="1:29" ht="42.75" customHeight="1" x14ac:dyDescent="0.2">
      <c r="A417" s="191"/>
      <c r="B417" s="307" t="s">
        <v>208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196">
        <v>7</v>
      </c>
      <c r="N417" s="196">
        <v>1</v>
      </c>
      <c r="O417" s="195" t="s">
        <v>486</v>
      </c>
      <c r="P417" s="194" t="s">
        <v>206</v>
      </c>
      <c r="Q417" s="308"/>
      <c r="R417" s="308"/>
      <c r="S417" s="308"/>
      <c r="T417" s="308"/>
      <c r="U417" s="193">
        <v>6417.42</v>
      </c>
      <c r="V417" s="309"/>
      <c r="W417" s="309"/>
      <c r="X417" s="309"/>
      <c r="Y417" s="309"/>
      <c r="Z417" s="309"/>
      <c r="AA417" s="309"/>
      <c r="AB417" s="309"/>
      <c r="AC417" s="191"/>
    </row>
    <row r="418" spans="1:29" ht="53.25" customHeight="1" x14ac:dyDescent="0.2">
      <c r="A418" s="191"/>
      <c r="B418" s="307" t="s">
        <v>485</v>
      </c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196">
        <v>7</v>
      </c>
      <c r="N418" s="196">
        <v>1</v>
      </c>
      <c r="O418" s="195" t="s">
        <v>484</v>
      </c>
      <c r="P418" s="194">
        <v>0</v>
      </c>
      <c r="Q418" s="308"/>
      <c r="R418" s="308"/>
      <c r="S418" s="308"/>
      <c r="T418" s="308"/>
      <c r="U418" s="193">
        <v>188227</v>
      </c>
      <c r="V418" s="309"/>
      <c r="W418" s="309"/>
      <c r="X418" s="309"/>
      <c r="Y418" s="309"/>
      <c r="Z418" s="309"/>
      <c r="AA418" s="309"/>
      <c r="AB418" s="309"/>
      <c r="AC418" s="191"/>
    </row>
    <row r="419" spans="1:29" ht="21.75" customHeight="1" x14ac:dyDescent="0.2">
      <c r="A419" s="191"/>
      <c r="B419" s="307" t="s">
        <v>212</v>
      </c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196">
        <v>7</v>
      </c>
      <c r="N419" s="196">
        <v>1</v>
      </c>
      <c r="O419" s="195" t="s">
        <v>484</v>
      </c>
      <c r="P419" s="194" t="s">
        <v>211</v>
      </c>
      <c r="Q419" s="308"/>
      <c r="R419" s="308"/>
      <c r="S419" s="308"/>
      <c r="T419" s="308"/>
      <c r="U419" s="193">
        <v>188227</v>
      </c>
      <c r="V419" s="309"/>
      <c r="W419" s="309"/>
      <c r="X419" s="309"/>
      <c r="Y419" s="309"/>
      <c r="Z419" s="309"/>
      <c r="AA419" s="309"/>
      <c r="AB419" s="309"/>
      <c r="AC419" s="191"/>
    </row>
    <row r="420" spans="1:29" ht="12.75" customHeight="1" x14ac:dyDescent="0.2">
      <c r="A420" s="191"/>
      <c r="B420" s="307" t="s">
        <v>371</v>
      </c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196">
        <v>7</v>
      </c>
      <c r="N420" s="196">
        <v>1</v>
      </c>
      <c r="O420" s="195" t="s">
        <v>484</v>
      </c>
      <c r="P420" s="194" t="s">
        <v>370</v>
      </c>
      <c r="Q420" s="308"/>
      <c r="R420" s="308"/>
      <c r="S420" s="308"/>
      <c r="T420" s="308"/>
      <c r="U420" s="193">
        <v>103524</v>
      </c>
      <c r="V420" s="309"/>
      <c r="W420" s="309"/>
      <c r="X420" s="309"/>
      <c r="Y420" s="309"/>
      <c r="Z420" s="309"/>
      <c r="AA420" s="309"/>
      <c r="AB420" s="309"/>
      <c r="AC420" s="191"/>
    </row>
    <row r="421" spans="1:29" ht="42.75" customHeight="1" x14ac:dyDescent="0.2">
      <c r="A421" s="191"/>
      <c r="B421" s="307" t="s">
        <v>369</v>
      </c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196">
        <v>7</v>
      </c>
      <c r="N421" s="196">
        <v>1</v>
      </c>
      <c r="O421" s="195" t="s">
        <v>484</v>
      </c>
      <c r="P421" s="194" t="s">
        <v>367</v>
      </c>
      <c r="Q421" s="308"/>
      <c r="R421" s="308"/>
      <c r="S421" s="308"/>
      <c r="T421" s="308"/>
      <c r="U421" s="193">
        <v>103524</v>
      </c>
      <c r="V421" s="309"/>
      <c r="W421" s="309"/>
      <c r="X421" s="309"/>
      <c r="Y421" s="309"/>
      <c r="Z421" s="309"/>
      <c r="AA421" s="309"/>
      <c r="AB421" s="309"/>
      <c r="AC421" s="191"/>
    </row>
    <row r="422" spans="1:29" ht="12.75" customHeight="1" x14ac:dyDescent="0.2">
      <c r="A422" s="191"/>
      <c r="B422" s="307" t="s">
        <v>210</v>
      </c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196">
        <v>7</v>
      </c>
      <c r="N422" s="196">
        <v>1</v>
      </c>
      <c r="O422" s="195" t="s">
        <v>484</v>
      </c>
      <c r="P422" s="194" t="s">
        <v>209</v>
      </c>
      <c r="Q422" s="308"/>
      <c r="R422" s="308"/>
      <c r="S422" s="308"/>
      <c r="T422" s="308"/>
      <c r="U422" s="193">
        <v>84703</v>
      </c>
      <c r="V422" s="309"/>
      <c r="W422" s="309"/>
      <c r="X422" s="309"/>
      <c r="Y422" s="309"/>
      <c r="Z422" s="309"/>
      <c r="AA422" s="309"/>
      <c r="AB422" s="309"/>
      <c r="AC422" s="191"/>
    </row>
    <row r="423" spans="1:29" ht="42.75" customHeight="1" x14ac:dyDescent="0.2">
      <c r="A423" s="191"/>
      <c r="B423" s="307" t="s">
        <v>208</v>
      </c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196">
        <v>7</v>
      </c>
      <c r="N423" s="196">
        <v>1</v>
      </c>
      <c r="O423" s="195" t="s">
        <v>484</v>
      </c>
      <c r="P423" s="194" t="s">
        <v>206</v>
      </c>
      <c r="Q423" s="308"/>
      <c r="R423" s="308"/>
      <c r="S423" s="308"/>
      <c r="T423" s="308"/>
      <c r="U423" s="193">
        <v>84703</v>
      </c>
      <c r="V423" s="309"/>
      <c r="W423" s="309"/>
      <c r="X423" s="309"/>
      <c r="Y423" s="309"/>
      <c r="Z423" s="309"/>
      <c r="AA423" s="309"/>
      <c r="AB423" s="309"/>
      <c r="AC423" s="191"/>
    </row>
    <row r="424" spans="1:29" ht="21.75" customHeight="1" x14ac:dyDescent="0.2">
      <c r="A424" s="191"/>
      <c r="B424" s="307" t="s">
        <v>441</v>
      </c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196">
        <v>7</v>
      </c>
      <c r="N424" s="196">
        <v>1</v>
      </c>
      <c r="O424" s="195" t="s">
        <v>483</v>
      </c>
      <c r="P424" s="194">
        <v>0</v>
      </c>
      <c r="Q424" s="308"/>
      <c r="R424" s="308"/>
      <c r="S424" s="308"/>
      <c r="T424" s="308"/>
      <c r="U424" s="193">
        <v>771</v>
      </c>
      <c r="V424" s="309"/>
      <c r="W424" s="309"/>
      <c r="X424" s="309"/>
      <c r="Y424" s="309"/>
      <c r="Z424" s="309"/>
      <c r="AA424" s="309"/>
      <c r="AB424" s="309"/>
      <c r="AC424" s="191"/>
    </row>
    <row r="425" spans="1:29" ht="21.75" customHeight="1" x14ac:dyDescent="0.2">
      <c r="A425" s="191"/>
      <c r="B425" s="307" t="s">
        <v>212</v>
      </c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196">
        <v>7</v>
      </c>
      <c r="N425" s="196">
        <v>1</v>
      </c>
      <c r="O425" s="195" t="s">
        <v>483</v>
      </c>
      <c r="P425" s="194" t="s">
        <v>211</v>
      </c>
      <c r="Q425" s="308"/>
      <c r="R425" s="308"/>
      <c r="S425" s="308"/>
      <c r="T425" s="308"/>
      <c r="U425" s="193">
        <v>771</v>
      </c>
      <c r="V425" s="309"/>
      <c r="W425" s="309"/>
      <c r="X425" s="309"/>
      <c r="Y425" s="309"/>
      <c r="Z425" s="309"/>
      <c r="AA425" s="309"/>
      <c r="AB425" s="309"/>
      <c r="AC425" s="191"/>
    </row>
    <row r="426" spans="1:29" ht="12.75" customHeight="1" x14ac:dyDescent="0.2">
      <c r="A426" s="191"/>
      <c r="B426" s="307" t="s">
        <v>371</v>
      </c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196">
        <v>7</v>
      </c>
      <c r="N426" s="196">
        <v>1</v>
      </c>
      <c r="O426" s="195" t="s">
        <v>483</v>
      </c>
      <c r="P426" s="194" t="s">
        <v>370</v>
      </c>
      <c r="Q426" s="308"/>
      <c r="R426" s="308"/>
      <c r="S426" s="308"/>
      <c r="T426" s="308"/>
      <c r="U426" s="193">
        <v>771</v>
      </c>
      <c r="V426" s="309"/>
      <c r="W426" s="309"/>
      <c r="X426" s="309"/>
      <c r="Y426" s="309"/>
      <c r="Z426" s="309"/>
      <c r="AA426" s="309"/>
      <c r="AB426" s="309"/>
      <c r="AC426" s="191"/>
    </row>
    <row r="427" spans="1:29" ht="42.75" customHeight="1" x14ac:dyDescent="0.2">
      <c r="A427" s="191"/>
      <c r="B427" s="307" t="s">
        <v>369</v>
      </c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196">
        <v>7</v>
      </c>
      <c r="N427" s="196">
        <v>1</v>
      </c>
      <c r="O427" s="195" t="s">
        <v>483</v>
      </c>
      <c r="P427" s="194" t="s">
        <v>367</v>
      </c>
      <c r="Q427" s="308"/>
      <c r="R427" s="308"/>
      <c r="S427" s="308"/>
      <c r="T427" s="308"/>
      <c r="U427" s="193">
        <v>771</v>
      </c>
      <c r="V427" s="309"/>
      <c r="W427" s="309"/>
      <c r="X427" s="309"/>
      <c r="Y427" s="309"/>
      <c r="Z427" s="309"/>
      <c r="AA427" s="309"/>
      <c r="AB427" s="309"/>
      <c r="AC427" s="191"/>
    </row>
    <row r="428" spans="1:29" ht="21.75" customHeight="1" x14ac:dyDescent="0.2">
      <c r="A428" s="191"/>
      <c r="B428" s="307" t="s">
        <v>304</v>
      </c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196">
        <v>7</v>
      </c>
      <c r="N428" s="196">
        <v>1</v>
      </c>
      <c r="O428" s="195" t="s">
        <v>303</v>
      </c>
      <c r="P428" s="194">
        <v>0</v>
      </c>
      <c r="Q428" s="308"/>
      <c r="R428" s="308"/>
      <c r="S428" s="308"/>
      <c r="T428" s="308"/>
      <c r="U428" s="193">
        <v>10</v>
      </c>
      <c r="V428" s="309"/>
      <c r="W428" s="309"/>
      <c r="X428" s="309"/>
      <c r="Y428" s="309"/>
      <c r="Z428" s="309"/>
      <c r="AA428" s="309"/>
      <c r="AB428" s="309"/>
      <c r="AC428" s="191"/>
    </row>
    <row r="429" spans="1:29" ht="21.75" customHeight="1" x14ac:dyDescent="0.2">
      <c r="A429" s="191"/>
      <c r="B429" s="307" t="s">
        <v>302</v>
      </c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196">
        <v>7</v>
      </c>
      <c r="N429" s="196">
        <v>1</v>
      </c>
      <c r="O429" s="195" t="s">
        <v>301</v>
      </c>
      <c r="P429" s="194">
        <v>0</v>
      </c>
      <c r="Q429" s="308"/>
      <c r="R429" s="308"/>
      <c r="S429" s="308"/>
      <c r="T429" s="308"/>
      <c r="U429" s="193">
        <v>10</v>
      </c>
      <c r="V429" s="309"/>
      <c r="W429" s="309"/>
      <c r="X429" s="309"/>
      <c r="Y429" s="309"/>
      <c r="Z429" s="309"/>
      <c r="AA429" s="309"/>
      <c r="AB429" s="309"/>
      <c r="AC429" s="191"/>
    </row>
    <row r="430" spans="1:29" ht="21.75" customHeight="1" x14ac:dyDescent="0.2">
      <c r="A430" s="191"/>
      <c r="B430" s="307" t="s">
        <v>482</v>
      </c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196">
        <v>7</v>
      </c>
      <c r="N430" s="196">
        <v>1</v>
      </c>
      <c r="O430" s="195" t="s">
        <v>481</v>
      </c>
      <c r="P430" s="194">
        <v>0</v>
      </c>
      <c r="Q430" s="308"/>
      <c r="R430" s="308"/>
      <c r="S430" s="308"/>
      <c r="T430" s="308"/>
      <c r="U430" s="193">
        <v>10</v>
      </c>
      <c r="V430" s="309"/>
      <c r="W430" s="309"/>
      <c r="X430" s="309"/>
      <c r="Y430" s="309"/>
      <c r="Z430" s="309"/>
      <c r="AA430" s="309"/>
      <c r="AB430" s="309"/>
      <c r="AC430" s="191"/>
    </row>
    <row r="431" spans="1:29" ht="21.75" customHeight="1" x14ac:dyDescent="0.2">
      <c r="A431" s="191"/>
      <c r="B431" s="307" t="s">
        <v>212</v>
      </c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196">
        <v>7</v>
      </c>
      <c r="N431" s="196">
        <v>1</v>
      </c>
      <c r="O431" s="195" t="s">
        <v>481</v>
      </c>
      <c r="P431" s="194" t="s">
        <v>211</v>
      </c>
      <c r="Q431" s="308"/>
      <c r="R431" s="308"/>
      <c r="S431" s="308"/>
      <c r="T431" s="308"/>
      <c r="U431" s="193">
        <v>10</v>
      </c>
      <c r="V431" s="309"/>
      <c r="W431" s="309"/>
      <c r="X431" s="309"/>
      <c r="Y431" s="309"/>
      <c r="Z431" s="309"/>
      <c r="AA431" s="309"/>
      <c r="AB431" s="309"/>
      <c r="AC431" s="191"/>
    </row>
    <row r="432" spans="1:29" ht="12.75" customHeight="1" x14ac:dyDescent="0.2">
      <c r="A432" s="191"/>
      <c r="B432" s="307" t="s">
        <v>371</v>
      </c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196">
        <v>7</v>
      </c>
      <c r="N432" s="196">
        <v>1</v>
      </c>
      <c r="O432" s="195" t="s">
        <v>481</v>
      </c>
      <c r="P432" s="194" t="s">
        <v>370</v>
      </c>
      <c r="Q432" s="308"/>
      <c r="R432" s="308"/>
      <c r="S432" s="308"/>
      <c r="T432" s="308"/>
      <c r="U432" s="193">
        <v>10</v>
      </c>
      <c r="V432" s="309"/>
      <c r="W432" s="309"/>
      <c r="X432" s="309"/>
      <c r="Y432" s="309"/>
      <c r="Z432" s="309"/>
      <c r="AA432" s="309"/>
      <c r="AB432" s="309"/>
      <c r="AC432" s="191"/>
    </row>
    <row r="433" spans="1:29" ht="12.75" customHeight="1" x14ac:dyDescent="0.2">
      <c r="A433" s="191"/>
      <c r="B433" s="307" t="s">
        <v>380</v>
      </c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196">
        <v>7</v>
      </c>
      <c r="N433" s="196">
        <v>1</v>
      </c>
      <c r="O433" s="195" t="s">
        <v>481</v>
      </c>
      <c r="P433" s="194" t="s">
        <v>378</v>
      </c>
      <c r="Q433" s="308"/>
      <c r="R433" s="308"/>
      <c r="S433" s="308"/>
      <c r="T433" s="308"/>
      <c r="U433" s="193">
        <v>10</v>
      </c>
      <c r="V433" s="309"/>
      <c r="W433" s="309"/>
      <c r="X433" s="309"/>
      <c r="Y433" s="309"/>
      <c r="Z433" s="309"/>
      <c r="AA433" s="309"/>
      <c r="AB433" s="309"/>
      <c r="AC433" s="191"/>
    </row>
    <row r="434" spans="1:29" ht="21.75" customHeight="1" x14ac:dyDescent="0.2">
      <c r="A434" s="191"/>
      <c r="B434" s="307" t="s">
        <v>304</v>
      </c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196">
        <v>7</v>
      </c>
      <c r="N434" s="196">
        <v>1</v>
      </c>
      <c r="O434" s="195" t="s">
        <v>303</v>
      </c>
      <c r="P434" s="194">
        <v>0</v>
      </c>
      <c r="Q434" s="308"/>
      <c r="R434" s="308"/>
      <c r="S434" s="308"/>
      <c r="T434" s="308"/>
      <c r="U434" s="193">
        <v>1097</v>
      </c>
      <c r="V434" s="309"/>
      <c r="W434" s="309"/>
      <c r="X434" s="309"/>
      <c r="Y434" s="309"/>
      <c r="Z434" s="309"/>
      <c r="AA434" s="309"/>
      <c r="AB434" s="309"/>
      <c r="AC434" s="191"/>
    </row>
    <row r="435" spans="1:29" ht="21.75" customHeight="1" x14ac:dyDescent="0.2">
      <c r="A435" s="191"/>
      <c r="B435" s="307" t="s">
        <v>302</v>
      </c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196">
        <v>7</v>
      </c>
      <c r="N435" s="196">
        <v>1</v>
      </c>
      <c r="O435" s="195" t="s">
        <v>301</v>
      </c>
      <c r="P435" s="194">
        <v>0</v>
      </c>
      <c r="Q435" s="308"/>
      <c r="R435" s="308"/>
      <c r="S435" s="308"/>
      <c r="T435" s="308"/>
      <c r="U435" s="193">
        <v>1097</v>
      </c>
      <c r="V435" s="309"/>
      <c r="W435" s="309"/>
      <c r="X435" s="309"/>
      <c r="Y435" s="309"/>
      <c r="Z435" s="309"/>
      <c r="AA435" s="309"/>
      <c r="AB435" s="309"/>
      <c r="AC435" s="191"/>
    </row>
    <row r="436" spans="1:29" ht="21.75" customHeight="1" x14ac:dyDescent="0.2">
      <c r="A436" s="191"/>
      <c r="B436" s="307" t="s">
        <v>480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196">
        <v>7</v>
      </c>
      <c r="N436" s="196">
        <v>1</v>
      </c>
      <c r="O436" s="195" t="s">
        <v>479</v>
      </c>
      <c r="P436" s="194">
        <v>0</v>
      </c>
      <c r="Q436" s="308"/>
      <c r="R436" s="308"/>
      <c r="S436" s="308"/>
      <c r="T436" s="308"/>
      <c r="U436" s="193">
        <v>1097</v>
      </c>
      <c r="V436" s="309"/>
      <c r="W436" s="309"/>
      <c r="X436" s="309"/>
      <c r="Y436" s="309"/>
      <c r="Z436" s="309"/>
      <c r="AA436" s="309"/>
      <c r="AB436" s="309"/>
      <c r="AC436" s="191"/>
    </row>
    <row r="437" spans="1:29" ht="21.75" customHeight="1" x14ac:dyDescent="0.2">
      <c r="A437" s="191"/>
      <c r="B437" s="307" t="s">
        <v>212</v>
      </c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196">
        <v>7</v>
      </c>
      <c r="N437" s="196">
        <v>1</v>
      </c>
      <c r="O437" s="195" t="s">
        <v>479</v>
      </c>
      <c r="P437" s="194" t="s">
        <v>211</v>
      </c>
      <c r="Q437" s="308"/>
      <c r="R437" s="308"/>
      <c r="S437" s="308"/>
      <c r="T437" s="308"/>
      <c r="U437" s="193">
        <v>1097</v>
      </c>
      <c r="V437" s="309"/>
      <c r="W437" s="309"/>
      <c r="X437" s="309"/>
      <c r="Y437" s="309"/>
      <c r="Z437" s="309"/>
      <c r="AA437" s="309"/>
      <c r="AB437" s="309"/>
      <c r="AC437" s="191"/>
    </row>
    <row r="438" spans="1:29" ht="12.75" customHeight="1" x14ac:dyDescent="0.2">
      <c r="A438" s="191"/>
      <c r="B438" s="307" t="s">
        <v>210</v>
      </c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196">
        <v>7</v>
      </c>
      <c r="N438" s="196">
        <v>1</v>
      </c>
      <c r="O438" s="195" t="s">
        <v>479</v>
      </c>
      <c r="P438" s="194" t="s">
        <v>209</v>
      </c>
      <c r="Q438" s="308"/>
      <c r="R438" s="308"/>
      <c r="S438" s="308"/>
      <c r="T438" s="308"/>
      <c r="U438" s="193">
        <v>1097</v>
      </c>
      <c r="V438" s="309"/>
      <c r="W438" s="309"/>
      <c r="X438" s="309"/>
      <c r="Y438" s="309"/>
      <c r="Z438" s="309"/>
      <c r="AA438" s="309"/>
      <c r="AB438" s="309"/>
      <c r="AC438" s="191"/>
    </row>
    <row r="439" spans="1:29" ht="42.75" customHeight="1" x14ac:dyDescent="0.2">
      <c r="A439" s="191"/>
      <c r="B439" s="307" t="s">
        <v>208</v>
      </c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196">
        <v>7</v>
      </c>
      <c r="N439" s="196">
        <v>1</v>
      </c>
      <c r="O439" s="195" t="s">
        <v>479</v>
      </c>
      <c r="P439" s="194" t="s">
        <v>206</v>
      </c>
      <c r="Q439" s="308"/>
      <c r="R439" s="308"/>
      <c r="S439" s="308"/>
      <c r="T439" s="308"/>
      <c r="U439" s="193">
        <v>1097</v>
      </c>
      <c r="V439" s="309"/>
      <c r="W439" s="309"/>
      <c r="X439" s="309"/>
      <c r="Y439" s="309"/>
      <c r="Z439" s="309"/>
      <c r="AA439" s="309"/>
      <c r="AB439" s="309"/>
      <c r="AC439" s="191"/>
    </row>
    <row r="440" spans="1:29" ht="21.75" customHeight="1" x14ac:dyDescent="0.2">
      <c r="A440" s="191"/>
      <c r="B440" s="307" t="s">
        <v>304</v>
      </c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196">
        <v>7</v>
      </c>
      <c r="N440" s="196">
        <v>1</v>
      </c>
      <c r="O440" s="195" t="s">
        <v>303</v>
      </c>
      <c r="P440" s="194">
        <v>0</v>
      </c>
      <c r="Q440" s="308"/>
      <c r="R440" s="308"/>
      <c r="S440" s="308"/>
      <c r="T440" s="308"/>
      <c r="U440" s="193">
        <v>322.89999999999998</v>
      </c>
      <c r="V440" s="309"/>
      <c r="W440" s="309"/>
      <c r="X440" s="309"/>
      <c r="Y440" s="309"/>
      <c r="Z440" s="309"/>
      <c r="AA440" s="309"/>
      <c r="AB440" s="309"/>
      <c r="AC440" s="191"/>
    </row>
    <row r="441" spans="1:29" ht="32.25" customHeight="1" x14ac:dyDescent="0.2">
      <c r="A441" s="191"/>
      <c r="B441" s="307" t="s">
        <v>453</v>
      </c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196">
        <v>7</v>
      </c>
      <c r="N441" s="196">
        <v>1</v>
      </c>
      <c r="O441" s="195" t="s">
        <v>452</v>
      </c>
      <c r="P441" s="194">
        <v>0</v>
      </c>
      <c r="Q441" s="308"/>
      <c r="R441" s="308"/>
      <c r="S441" s="308"/>
      <c r="T441" s="308"/>
      <c r="U441" s="193">
        <v>322.89999999999998</v>
      </c>
      <c r="V441" s="309"/>
      <c r="W441" s="309"/>
      <c r="X441" s="309"/>
      <c r="Y441" s="309"/>
      <c r="Z441" s="309"/>
      <c r="AA441" s="309"/>
      <c r="AB441" s="309"/>
      <c r="AC441" s="191"/>
    </row>
    <row r="442" spans="1:29" ht="12.75" customHeight="1" x14ac:dyDescent="0.2">
      <c r="A442" s="191"/>
      <c r="B442" s="307" t="s">
        <v>451</v>
      </c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196">
        <v>7</v>
      </c>
      <c r="N442" s="196">
        <v>1</v>
      </c>
      <c r="O442" s="195" t="s">
        <v>450</v>
      </c>
      <c r="P442" s="194">
        <v>0</v>
      </c>
      <c r="Q442" s="308"/>
      <c r="R442" s="308"/>
      <c r="S442" s="308"/>
      <c r="T442" s="308"/>
      <c r="U442" s="193">
        <v>322.89999999999998</v>
      </c>
      <c r="V442" s="309"/>
      <c r="W442" s="309"/>
      <c r="X442" s="309"/>
      <c r="Y442" s="309"/>
      <c r="Z442" s="309"/>
      <c r="AA442" s="309"/>
      <c r="AB442" s="309"/>
      <c r="AC442" s="191"/>
    </row>
    <row r="443" spans="1:29" ht="21.75" customHeight="1" x14ac:dyDescent="0.2">
      <c r="A443" s="191"/>
      <c r="B443" s="307" t="s">
        <v>212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196">
        <v>7</v>
      </c>
      <c r="N443" s="196">
        <v>1</v>
      </c>
      <c r="O443" s="195" t="s">
        <v>450</v>
      </c>
      <c r="P443" s="194" t="s">
        <v>211</v>
      </c>
      <c r="Q443" s="308"/>
      <c r="R443" s="308"/>
      <c r="S443" s="308"/>
      <c r="T443" s="308"/>
      <c r="U443" s="193">
        <v>322.89999999999998</v>
      </c>
      <c r="V443" s="309"/>
      <c r="W443" s="309"/>
      <c r="X443" s="309"/>
      <c r="Y443" s="309"/>
      <c r="Z443" s="309"/>
      <c r="AA443" s="309"/>
      <c r="AB443" s="309"/>
      <c r="AC443" s="191"/>
    </row>
    <row r="444" spans="1:29" ht="12.75" customHeight="1" x14ac:dyDescent="0.2">
      <c r="A444" s="191"/>
      <c r="B444" s="307" t="s">
        <v>210</v>
      </c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196">
        <v>7</v>
      </c>
      <c r="N444" s="196">
        <v>1</v>
      </c>
      <c r="O444" s="195" t="s">
        <v>450</v>
      </c>
      <c r="P444" s="194" t="s">
        <v>209</v>
      </c>
      <c r="Q444" s="308"/>
      <c r="R444" s="308"/>
      <c r="S444" s="308"/>
      <c r="T444" s="308"/>
      <c r="U444" s="193">
        <v>322.89999999999998</v>
      </c>
      <c r="V444" s="309"/>
      <c r="W444" s="309"/>
      <c r="X444" s="309"/>
      <c r="Y444" s="309"/>
      <c r="Z444" s="309"/>
      <c r="AA444" s="309"/>
      <c r="AB444" s="309"/>
      <c r="AC444" s="191"/>
    </row>
    <row r="445" spans="1:29" ht="42.75" customHeight="1" x14ac:dyDescent="0.2">
      <c r="A445" s="191"/>
      <c r="B445" s="307" t="s">
        <v>208</v>
      </c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196">
        <v>7</v>
      </c>
      <c r="N445" s="196">
        <v>1</v>
      </c>
      <c r="O445" s="195" t="s">
        <v>450</v>
      </c>
      <c r="P445" s="194" t="s">
        <v>206</v>
      </c>
      <c r="Q445" s="308"/>
      <c r="R445" s="308"/>
      <c r="S445" s="308"/>
      <c r="T445" s="308"/>
      <c r="U445" s="193">
        <v>322.89999999999998</v>
      </c>
      <c r="V445" s="309"/>
      <c r="W445" s="309"/>
      <c r="X445" s="309"/>
      <c r="Y445" s="309"/>
      <c r="Z445" s="309"/>
      <c r="AA445" s="309"/>
      <c r="AB445" s="309"/>
      <c r="AC445" s="191"/>
    </row>
    <row r="446" spans="1:29" ht="32.25" customHeight="1" x14ac:dyDescent="0.2">
      <c r="A446" s="191"/>
      <c r="B446" s="307" t="s">
        <v>374</v>
      </c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196">
        <v>7</v>
      </c>
      <c r="N446" s="196">
        <v>1</v>
      </c>
      <c r="O446" s="195" t="s">
        <v>373</v>
      </c>
      <c r="P446" s="194">
        <v>0</v>
      </c>
      <c r="Q446" s="308"/>
      <c r="R446" s="308"/>
      <c r="S446" s="308"/>
      <c r="T446" s="308"/>
      <c r="U446" s="193">
        <v>300</v>
      </c>
      <c r="V446" s="309"/>
      <c r="W446" s="309"/>
      <c r="X446" s="309"/>
      <c r="Y446" s="309"/>
      <c r="Z446" s="309"/>
      <c r="AA446" s="309"/>
      <c r="AB446" s="309"/>
      <c r="AC446" s="191"/>
    </row>
    <row r="447" spans="1:29" ht="32.25" customHeight="1" x14ac:dyDescent="0.2">
      <c r="A447" s="191"/>
      <c r="B447" s="307" t="s">
        <v>372</v>
      </c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196">
        <v>7</v>
      </c>
      <c r="N447" s="196">
        <v>1</v>
      </c>
      <c r="O447" s="195" t="s">
        <v>368</v>
      </c>
      <c r="P447" s="194">
        <v>0</v>
      </c>
      <c r="Q447" s="308"/>
      <c r="R447" s="308"/>
      <c r="S447" s="308"/>
      <c r="T447" s="308"/>
      <c r="U447" s="193">
        <v>300</v>
      </c>
      <c r="V447" s="309"/>
      <c r="W447" s="309"/>
      <c r="X447" s="309"/>
      <c r="Y447" s="309"/>
      <c r="Z447" s="309"/>
      <c r="AA447" s="309"/>
      <c r="AB447" s="309"/>
      <c r="AC447" s="191"/>
    </row>
    <row r="448" spans="1:29" ht="21.75" customHeight="1" x14ac:dyDescent="0.2">
      <c r="A448" s="191"/>
      <c r="B448" s="307" t="s">
        <v>212</v>
      </c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196">
        <v>7</v>
      </c>
      <c r="N448" s="196">
        <v>1</v>
      </c>
      <c r="O448" s="195" t="s">
        <v>368</v>
      </c>
      <c r="P448" s="194" t="s">
        <v>211</v>
      </c>
      <c r="Q448" s="308"/>
      <c r="R448" s="308"/>
      <c r="S448" s="308"/>
      <c r="T448" s="308"/>
      <c r="U448" s="193">
        <v>300</v>
      </c>
      <c r="V448" s="309"/>
      <c r="W448" s="309"/>
      <c r="X448" s="309"/>
      <c r="Y448" s="309"/>
      <c r="Z448" s="309"/>
      <c r="AA448" s="309"/>
      <c r="AB448" s="309"/>
      <c r="AC448" s="191"/>
    </row>
    <row r="449" spans="1:29" ht="12.75" customHeight="1" x14ac:dyDescent="0.2">
      <c r="A449" s="191"/>
      <c r="B449" s="307" t="s">
        <v>371</v>
      </c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196">
        <v>7</v>
      </c>
      <c r="N449" s="196">
        <v>1</v>
      </c>
      <c r="O449" s="195" t="s">
        <v>368</v>
      </c>
      <c r="P449" s="194" t="s">
        <v>370</v>
      </c>
      <c r="Q449" s="308"/>
      <c r="R449" s="308"/>
      <c r="S449" s="308"/>
      <c r="T449" s="308"/>
      <c r="U449" s="193">
        <v>300</v>
      </c>
      <c r="V449" s="309"/>
      <c r="W449" s="309"/>
      <c r="X449" s="309"/>
      <c r="Y449" s="309"/>
      <c r="Z449" s="309"/>
      <c r="AA449" s="309"/>
      <c r="AB449" s="309"/>
      <c r="AC449" s="191"/>
    </row>
    <row r="450" spans="1:29" ht="42.75" customHeight="1" x14ac:dyDescent="0.2">
      <c r="A450" s="191"/>
      <c r="B450" s="307" t="s">
        <v>369</v>
      </c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196">
        <v>7</v>
      </c>
      <c r="N450" s="196">
        <v>1</v>
      </c>
      <c r="O450" s="195" t="s">
        <v>368</v>
      </c>
      <c r="P450" s="194" t="s">
        <v>367</v>
      </c>
      <c r="Q450" s="308"/>
      <c r="R450" s="308"/>
      <c r="S450" s="308"/>
      <c r="T450" s="308"/>
      <c r="U450" s="193">
        <v>300</v>
      </c>
      <c r="V450" s="309"/>
      <c r="W450" s="309"/>
      <c r="X450" s="309"/>
      <c r="Y450" s="309"/>
      <c r="Z450" s="309"/>
      <c r="AA450" s="309"/>
      <c r="AB450" s="309"/>
      <c r="AC450" s="191"/>
    </row>
    <row r="451" spans="1:29" ht="12.75" customHeight="1" x14ac:dyDescent="0.2">
      <c r="A451" s="191"/>
      <c r="B451" s="307" t="s">
        <v>478</v>
      </c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196">
        <v>7</v>
      </c>
      <c r="N451" s="196">
        <v>2</v>
      </c>
      <c r="O451" s="195">
        <v>0</v>
      </c>
      <c r="P451" s="194">
        <v>0</v>
      </c>
      <c r="Q451" s="308"/>
      <c r="R451" s="308"/>
      <c r="S451" s="308"/>
      <c r="T451" s="308"/>
      <c r="U451" s="193">
        <v>534015.23</v>
      </c>
      <c r="V451" s="309"/>
      <c r="W451" s="309"/>
      <c r="X451" s="309"/>
      <c r="Y451" s="309"/>
      <c r="Z451" s="309"/>
      <c r="AA451" s="309"/>
      <c r="AB451" s="309"/>
      <c r="AC451" s="191"/>
    </row>
    <row r="452" spans="1:29" ht="21.75" customHeight="1" x14ac:dyDescent="0.2">
      <c r="A452" s="191"/>
      <c r="B452" s="307" t="s">
        <v>304</v>
      </c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196">
        <v>7</v>
      </c>
      <c r="N452" s="196">
        <v>2</v>
      </c>
      <c r="O452" s="195" t="s">
        <v>303</v>
      </c>
      <c r="P452" s="194">
        <v>0</v>
      </c>
      <c r="Q452" s="308"/>
      <c r="R452" s="308"/>
      <c r="S452" s="308"/>
      <c r="T452" s="308"/>
      <c r="U452" s="193">
        <v>17646.88</v>
      </c>
      <c r="V452" s="309"/>
      <c r="W452" s="309"/>
      <c r="X452" s="309"/>
      <c r="Y452" s="309"/>
      <c r="Z452" s="309"/>
      <c r="AA452" s="309"/>
      <c r="AB452" s="309"/>
      <c r="AC452" s="191"/>
    </row>
    <row r="453" spans="1:29" ht="12.75" customHeight="1" x14ac:dyDescent="0.2">
      <c r="A453" s="191"/>
      <c r="B453" s="307" t="s">
        <v>467</v>
      </c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196">
        <v>7</v>
      </c>
      <c r="N453" s="196">
        <v>2</v>
      </c>
      <c r="O453" s="195" t="s">
        <v>466</v>
      </c>
      <c r="P453" s="194">
        <v>0</v>
      </c>
      <c r="Q453" s="308"/>
      <c r="R453" s="308"/>
      <c r="S453" s="308"/>
      <c r="T453" s="308"/>
      <c r="U453" s="193">
        <v>17646.88</v>
      </c>
      <c r="V453" s="309"/>
      <c r="W453" s="309"/>
      <c r="X453" s="309"/>
      <c r="Y453" s="309"/>
      <c r="Z453" s="309"/>
      <c r="AA453" s="309"/>
      <c r="AB453" s="309"/>
      <c r="AC453" s="191"/>
    </row>
    <row r="454" spans="1:29" ht="21.75" customHeight="1" x14ac:dyDescent="0.2">
      <c r="A454" s="191"/>
      <c r="B454" s="307" t="s">
        <v>433</v>
      </c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196">
        <v>7</v>
      </c>
      <c r="N454" s="196">
        <v>2</v>
      </c>
      <c r="O454" s="195" t="s">
        <v>477</v>
      </c>
      <c r="P454" s="194">
        <v>0</v>
      </c>
      <c r="Q454" s="308"/>
      <c r="R454" s="308"/>
      <c r="S454" s="308"/>
      <c r="T454" s="308"/>
      <c r="U454" s="193">
        <v>5224.3999999999996</v>
      </c>
      <c r="V454" s="309"/>
      <c r="W454" s="309"/>
      <c r="X454" s="309"/>
      <c r="Y454" s="309"/>
      <c r="Z454" s="309"/>
      <c r="AA454" s="309"/>
      <c r="AB454" s="309"/>
      <c r="AC454" s="191"/>
    </row>
    <row r="455" spans="1:29" ht="21.75" customHeight="1" x14ac:dyDescent="0.2">
      <c r="A455" s="191"/>
      <c r="B455" s="307" t="s">
        <v>212</v>
      </c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196">
        <v>7</v>
      </c>
      <c r="N455" s="196">
        <v>2</v>
      </c>
      <c r="O455" s="195" t="s">
        <v>477</v>
      </c>
      <c r="P455" s="194" t="s">
        <v>211</v>
      </c>
      <c r="Q455" s="308"/>
      <c r="R455" s="308"/>
      <c r="S455" s="308"/>
      <c r="T455" s="308"/>
      <c r="U455" s="193">
        <v>5224.3999999999996</v>
      </c>
      <c r="V455" s="309"/>
      <c r="W455" s="309"/>
      <c r="X455" s="309"/>
      <c r="Y455" s="309"/>
      <c r="Z455" s="309"/>
      <c r="AA455" s="309"/>
      <c r="AB455" s="309"/>
      <c r="AC455" s="191"/>
    </row>
    <row r="456" spans="1:29" ht="12.75" customHeight="1" x14ac:dyDescent="0.2">
      <c r="A456" s="191"/>
      <c r="B456" s="307" t="s">
        <v>371</v>
      </c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196">
        <v>7</v>
      </c>
      <c r="N456" s="196">
        <v>2</v>
      </c>
      <c r="O456" s="195" t="s">
        <v>477</v>
      </c>
      <c r="P456" s="194" t="s">
        <v>370</v>
      </c>
      <c r="Q456" s="308"/>
      <c r="R456" s="308"/>
      <c r="S456" s="308"/>
      <c r="T456" s="308"/>
      <c r="U456" s="193">
        <v>5224.3999999999996</v>
      </c>
      <c r="V456" s="309"/>
      <c r="W456" s="309"/>
      <c r="X456" s="309"/>
      <c r="Y456" s="309"/>
      <c r="Z456" s="309"/>
      <c r="AA456" s="309"/>
      <c r="AB456" s="309"/>
      <c r="AC456" s="191"/>
    </row>
    <row r="457" spans="1:29" ht="42.75" customHeight="1" x14ac:dyDescent="0.2">
      <c r="A457" s="191"/>
      <c r="B457" s="307" t="s">
        <v>369</v>
      </c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196">
        <v>7</v>
      </c>
      <c r="N457" s="196">
        <v>2</v>
      </c>
      <c r="O457" s="195" t="s">
        <v>477</v>
      </c>
      <c r="P457" s="194" t="s">
        <v>367</v>
      </c>
      <c r="Q457" s="308"/>
      <c r="R457" s="308"/>
      <c r="S457" s="308"/>
      <c r="T457" s="308"/>
      <c r="U457" s="193">
        <v>5224.3999999999996</v>
      </c>
      <c r="V457" s="309"/>
      <c r="W457" s="309"/>
      <c r="X457" s="309"/>
      <c r="Y457" s="309"/>
      <c r="Z457" s="309"/>
      <c r="AA457" s="309"/>
      <c r="AB457" s="309"/>
      <c r="AC457" s="191"/>
    </row>
    <row r="458" spans="1:29" ht="21.75" customHeight="1" x14ac:dyDescent="0.2">
      <c r="A458" s="191"/>
      <c r="B458" s="307" t="s">
        <v>231</v>
      </c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196">
        <v>7</v>
      </c>
      <c r="N458" s="196">
        <v>2</v>
      </c>
      <c r="O458" s="195" t="s">
        <v>476</v>
      </c>
      <c r="P458" s="194">
        <v>0</v>
      </c>
      <c r="Q458" s="308"/>
      <c r="R458" s="308"/>
      <c r="S458" s="308"/>
      <c r="T458" s="308"/>
      <c r="U458" s="193">
        <v>6864</v>
      </c>
      <c r="V458" s="309"/>
      <c r="W458" s="309"/>
      <c r="X458" s="309"/>
      <c r="Y458" s="309"/>
      <c r="Z458" s="309"/>
      <c r="AA458" s="309"/>
      <c r="AB458" s="309"/>
      <c r="AC458" s="191"/>
    </row>
    <row r="459" spans="1:29" ht="21.75" customHeight="1" x14ac:dyDescent="0.2">
      <c r="A459" s="191"/>
      <c r="B459" s="307" t="s">
        <v>212</v>
      </c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196">
        <v>7</v>
      </c>
      <c r="N459" s="196">
        <v>2</v>
      </c>
      <c r="O459" s="195" t="s">
        <v>476</v>
      </c>
      <c r="P459" s="194" t="s">
        <v>211</v>
      </c>
      <c r="Q459" s="308"/>
      <c r="R459" s="308"/>
      <c r="S459" s="308"/>
      <c r="T459" s="308"/>
      <c r="U459" s="193">
        <v>6864</v>
      </c>
      <c r="V459" s="309"/>
      <c r="W459" s="309"/>
      <c r="X459" s="309"/>
      <c r="Y459" s="309"/>
      <c r="Z459" s="309"/>
      <c r="AA459" s="309"/>
      <c r="AB459" s="309"/>
      <c r="AC459" s="191"/>
    </row>
    <row r="460" spans="1:29" ht="12.75" customHeight="1" x14ac:dyDescent="0.2">
      <c r="A460" s="191"/>
      <c r="B460" s="307" t="s">
        <v>371</v>
      </c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196">
        <v>7</v>
      </c>
      <c r="N460" s="196">
        <v>2</v>
      </c>
      <c r="O460" s="195" t="s">
        <v>476</v>
      </c>
      <c r="P460" s="194" t="s">
        <v>370</v>
      </c>
      <c r="Q460" s="308"/>
      <c r="R460" s="308"/>
      <c r="S460" s="308"/>
      <c r="T460" s="308"/>
      <c r="U460" s="193">
        <v>6864</v>
      </c>
      <c r="V460" s="309"/>
      <c r="W460" s="309"/>
      <c r="X460" s="309"/>
      <c r="Y460" s="309"/>
      <c r="Z460" s="309"/>
      <c r="AA460" s="309"/>
      <c r="AB460" s="309"/>
      <c r="AC460" s="191"/>
    </row>
    <row r="461" spans="1:29" ht="42.75" customHeight="1" x14ac:dyDescent="0.2">
      <c r="A461" s="191"/>
      <c r="B461" s="307" t="s">
        <v>369</v>
      </c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196">
        <v>7</v>
      </c>
      <c r="N461" s="196">
        <v>2</v>
      </c>
      <c r="O461" s="195" t="s">
        <v>476</v>
      </c>
      <c r="P461" s="194" t="s">
        <v>367</v>
      </c>
      <c r="Q461" s="308"/>
      <c r="R461" s="308"/>
      <c r="S461" s="308"/>
      <c r="T461" s="308"/>
      <c r="U461" s="193">
        <v>6864</v>
      </c>
      <c r="V461" s="309"/>
      <c r="W461" s="309"/>
      <c r="X461" s="309"/>
      <c r="Y461" s="309"/>
      <c r="Z461" s="309"/>
      <c r="AA461" s="309"/>
      <c r="AB461" s="309"/>
      <c r="AC461" s="191"/>
    </row>
    <row r="462" spans="1:29" ht="32.25" customHeight="1" x14ac:dyDescent="0.2">
      <c r="A462" s="191"/>
      <c r="B462" s="307" t="s">
        <v>475</v>
      </c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196">
        <v>7</v>
      </c>
      <c r="N462" s="196">
        <v>2</v>
      </c>
      <c r="O462" s="195" t="s">
        <v>474</v>
      </c>
      <c r="P462" s="194">
        <v>0</v>
      </c>
      <c r="Q462" s="308"/>
      <c r="R462" s="308"/>
      <c r="S462" s="308"/>
      <c r="T462" s="308"/>
      <c r="U462" s="193">
        <v>568.48</v>
      </c>
      <c r="V462" s="309"/>
      <c r="W462" s="309"/>
      <c r="X462" s="309"/>
      <c r="Y462" s="309"/>
      <c r="Z462" s="309"/>
      <c r="AA462" s="309"/>
      <c r="AB462" s="309"/>
      <c r="AC462" s="191"/>
    </row>
    <row r="463" spans="1:29" ht="21.75" customHeight="1" x14ac:dyDescent="0.2">
      <c r="A463" s="191"/>
      <c r="B463" s="307" t="s">
        <v>212</v>
      </c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196">
        <v>7</v>
      </c>
      <c r="N463" s="196">
        <v>2</v>
      </c>
      <c r="O463" s="195" t="s">
        <v>474</v>
      </c>
      <c r="P463" s="194" t="s">
        <v>211</v>
      </c>
      <c r="Q463" s="308"/>
      <c r="R463" s="308"/>
      <c r="S463" s="308"/>
      <c r="T463" s="308"/>
      <c r="U463" s="193">
        <v>568.48</v>
      </c>
      <c r="V463" s="309"/>
      <c r="W463" s="309"/>
      <c r="X463" s="309"/>
      <c r="Y463" s="309"/>
      <c r="Z463" s="309"/>
      <c r="AA463" s="309"/>
      <c r="AB463" s="309"/>
      <c r="AC463" s="191"/>
    </row>
    <row r="464" spans="1:29" ht="12.75" customHeight="1" x14ac:dyDescent="0.2">
      <c r="A464" s="191"/>
      <c r="B464" s="307" t="s">
        <v>371</v>
      </c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196">
        <v>7</v>
      </c>
      <c r="N464" s="196">
        <v>2</v>
      </c>
      <c r="O464" s="195" t="s">
        <v>474</v>
      </c>
      <c r="P464" s="194" t="s">
        <v>370</v>
      </c>
      <c r="Q464" s="308"/>
      <c r="R464" s="308"/>
      <c r="S464" s="308"/>
      <c r="T464" s="308"/>
      <c r="U464" s="193">
        <v>568.48</v>
      </c>
      <c r="V464" s="309"/>
      <c r="W464" s="309"/>
      <c r="X464" s="309"/>
      <c r="Y464" s="309"/>
      <c r="Z464" s="309"/>
      <c r="AA464" s="309"/>
      <c r="AB464" s="309"/>
      <c r="AC464" s="191"/>
    </row>
    <row r="465" spans="1:29" ht="42.75" customHeight="1" x14ac:dyDescent="0.2">
      <c r="A465" s="191"/>
      <c r="B465" s="307" t="s">
        <v>369</v>
      </c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196">
        <v>7</v>
      </c>
      <c r="N465" s="196">
        <v>2</v>
      </c>
      <c r="O465" s="195" t="s">
        <v>474</v>
      </c>
      <c r="P465" s="194" t="s">
        <v>367</v>
      </c>
      <c r="Q465" s="308"/>
      <c r="R465" s="308"/>
      <c r="S465" s="308"/>
      <c r="T465" s="308"/>
      <c r="U465" s="193">
        <v>568.48</v>
      </c>
      <c r="V465" s="309"/>
      <c r="W465" s="309"/>
      <c r="X465" s="309"/>
      <c r="Y465" s="309"/>
      <c r="Z465" s="309"/>
      <c r="AA465" s="309"/>
      <c r="AB465" s="309"/>
      <c r="AC465" s="191"/>
    </row>
    <row r="466" spans="1:29" ht="21.75" customHeight="1" x14ac:dyDescent="0.2">
      <c r="A466" s="191"/>
      <c r="B466" s="307" t="s">
        <v>771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196">
        <v>7</v>
      </c>
      <c r="N466" s="196">
        <v>2</v>
      </c>
      <c r="O466" s="195" t="s">
        <v>770</v>
      </c>
      <c r="P466" s="194">
        <v>0</v>
      </c>
      <c r="Q466" s="308"/>
      <c r="R466" s="308"/>
      <c r="S466" s="308"/>
      <c r="T466" s="308"/>
      <c r="U466" s="193">
        <v>600</v>
      </c>
      <c r="V466" s="309"/>
      <c r="W466" s="309"/>
      <c r="X466" s="309"/>
      <c r="Y466" s="309"/>
      <c r="Z466" s="309"/>
      <c r="AA466" s="309"/>
      <c r="AB466" s="309"/>
      <c r="AC466" s="191"/>
    </row>
    <row r="467" spans="1:29" ht="21.75" customHeight="1" x14ac:dyDescent="0.2">
      <c r="A467" s="191"/>
      <c r="B467" s="307" t="s">
        <v>212</v>
      </c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196">
        <v>7</v>
      </c>
      <c r="N467" s="196">
        <v>2</v>
      </c>
      <c r="O467" s="195" t="s">
        <v>770</v>
      </c>
      <c r="P467" s="194" t="s">
        <v>211</v>
      </c>
      <c r="Q467" s="308"/>
      <c r="R467" s="308"/>
      <c r="S467" s="308"/>
      <c r="T467" s="308"/>
      <c r="U467" s="193">
        <v>600</v>
      </c>
      <c r="V467" s="309"/>
      <c r="W467" s="309"/>
      <c r="X467" s="309"/>
      <c r="Y467" s="309"/>
      <c r="Z467" s="309"/>
      <c r="AA467" s="309"/>
      <c r="AB467" s="309"/>
      <c r="AC467" s="191"/>
    </row>
    <row r="468" spans="1:29" ht="12.75" customHeight="1" x14ac:dyDescent="0.2">
      <c r="A468" s="191"/>
      <c r="B468" s="307" t="s">
        <v>371</v>
      </c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196">
        <v>7</v>
      </c>
      <c r="N468" s="196">
        <v>2</v>
      </c>
      <c r="O468" s="195" t="s">
        <v>770</v>
      </c>
      <c r="P468" s="194" t="s">
        <v>370</v>
      </c>
      <c r="Q468" s="308"/>
      <c r="R468" s="308"/>
      <c r="S468" s="308"/>
      <c r="T468" s="308"/>
      <c r="U468" s="193">
        <v>600</v>
      </c>
      <c r="V468" s="309"/>
      <c r="W468" s="309"/>
      <c r="X468" s="309"/>
      <c r="Y468" s="309"/>
      <c r="Z468" s="309"/>
      <c r="AA468" s="309"/>
      <c r="AB468" s="309"/>
      <c r="AC468" s="191"/>
    </row>
    <row r="469" spans="1:29" ht="42.75" customHeight="1" x14ac:dyDescent="0.2">
      <c r="A469" s="191"/>
      <c r="B469" s="307" t="s">
        <v>369</v>
      </c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196">
        <v>7</v>
      </c>
      <c r="N469" s="196">
        <v>2</v>
      </c>
      <c r="O469" s="195" t="s">
        <v>770</v>
      </c>
      <c r="P469" s="194" t="s">
        <v>367</v>
      </c>
      <c r="Q469" s="308"/>
      <c r="R469" s="308"/>
      <c r="S469" s="308"/>
      <c r="T469" s="308"/>
      <c r="U469" s="193">
        <v>600</v>
      </c>
      <c r="V469" s="309"/>
      <c r="W469" s="309"/>
      <c r="X469" s="309"/>
      <c r="Y469" s="309"/>
      <c r="Z469" s="309"/>
      <c r="AA469" s="309"/>
      <c r="AB469" s="309"/>
      <c r="AC469" s="191"/>
    </row>
    <row r="470" spans="1:29" ht="21.75" customHeight="1" x14ac:dyDescent="0.2">
      <c r="A470" s="191"/>
      <c r="B470" s="307" t="s">
        <v>769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196">
        <v>7</v>
      </c>
      <c r="N470" s="196">
        <v>2</v>
      </c>
      <c r="O470" s="195" t="s">
        <v>768</v>
      </c>
      <c r="P470" s="194">
        <v>0</v>
      </c>
      <c r="Q470" s="308"/>
      <c r="R470" s="308"/>
      <c r="S470" s="308"/>
      <c r="T470" s="308"/>
      <c r="U470" s="193">
        <v>650</v>
      </c>
      <c r="V470" s="309"/>
      <c r="W470" s="309"/>
      <c r="X470" s="309"/>
      <c r="Y470" s="309"/>
      <c r="Z470" s="309"/>
      <c r="AA470" s="309"/>
      <c r="AB470" s="309"/>
      <c r="AC470" s="191"/>
    </row>
    <row r="471" spans="1:29" ht="21.75" customHeight="1" x14ac:dyDescent="0.2">
      <c r="A471" s="191"/>
      <c r="B471" s="307" t="s">
        <v>212</v>
      </c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196">
        <v>7</v>
      </c>
      <c r="N471" s="196">
        <v>2</v>
      </c>
      <c r="O471" s="195" t="s">
        <v>768</v>
      </c>
      <c r="P471" s="194" t="s">
        <v>211</v>
      </c>
      <c r="Q471" s="308"/>
      <c r="R471" s="308"/>
      <c r="S471" s="308"/>
      <c r="T471" s="308"/>
      <c r="U471" s="193">
        <v>650</v>
      </c>
      <c r="V471" s="309"/>
      <c r="W471" s="309"/>
      <c r="X471" s="309"/>
      <c r="Y471" s="309"/>
      <c r="Z471" s="309"/>
      <c r="AA471" s="309"/>
      <c r="AB471" s="309"/>
      <c r="AC471" s="191"/>
    </row>
    <row r="472" spans="1:29" ht="12.75" customHeight="1" x14ac:dyDescent="0.2">
      <c r="A472" s="191"/>
      <c r="B472" s="307" t="s">
        <v>371</v>
      </c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196">
        <v>7</v>
      </c>
      <c r="N472" s="196">
        <v>2</v>
      </c>
      <c r="O472" s="195" t="s">
        <v>768</v>
      </c>
      <c r="P472" s="194" t="s">
        <v>370</v>
      </c>
      <c r="Q472" s="308"/>
      <c r="R472" s="308"/>
      <c r="S472" s="308"/>
      <c r="T472" s="308"/>
      <c r="U472" s="193">
        <v>650</v>
      </c>
      <c r="V472" s="309"/>
      <c r="W472" s="309"/>
      <c r="X472" s="309"/>
      <c r="Y472" s="309"/>
      <c r="Z472" s="309"/>
      <c r="AA472" s="309"/>
      <c r="AB472" s="309"/>
      <c r="AC472" s="191"/>
    </row>
    <row r="473" spans="1:29" ht="42.75" customHeight="1" x14ac:dyDescent="0.2">
      <c r="A473" s="191"/>
      <c r="B473" s="307" t="s">
        <v>369</v>
      </c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196">
        <v>7</v>
      </c>
      <c r="N473" s="196">
        <v>2</v>
      </c>
      <c r="O473" s="195" t="s">
        <v>768</v>
      </c>
      <c r="P473" s="194" t="s">
        <v>367</v>
      </c>
      <c r="Q473" s="308"/>
      <c r="R473" s="308"/>
      <c r="S473" s="308"/>
      <c r="T473" s="308"/>
      <c r="U473" s="193">
        <v>650</v>
      </c>
      <c r="V473" s="309"/>
      <c r="W473" s="309"/>
      <c r="X473" s="309"/>
      <c r="Y473" s="309"/>
      <c r="Z473" s="309"/>
      <c r="AA473" s="309"/>
      <c r="AB473" s="309"/>
      <c r="AC473" s="191"/>
    </row>
    <row r="474" spans="1:29" ht="21.75" customHeight="1" x14ac:dyDescent="0.2">
      <c r="A474" s="191"/>
      <c r="B474" s="307" t="s">
        <v>767</v>
      </c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196">
        <v>7</v>
      </c>
      <c r="N474" s="196">
        <v>2</v>
      </c>
      <c r="O474" s="195" t="s">
        <v>766</v>
      </c>
      <c r="P474" s="194">
        <v>0</v>
      </c>
      <c r="Q474" s="308"/>
      <c r="R474" s="308"/>
      <c r="S474" s="308"/>
      <c r="T474" s="308"/>
      <c r="U474" s="193">
        <v>1000</v>
      </c>
      <c r="V474" s="309"/>
      <c r="W474" s="309"/>
      <c r="X474" s="309"/>
      <c r="Y474" s="309"/>
      <c r="Z474" s="309"/>
      <c r="AA474" s="309"/>
      <c r="AB474" s="309"/>
      <c r="AC474" s="191"/>
    </row>
    <row r="475" spans="1:29" ht="21.75" customHeight="1" x14ac:dyDescent="0.2">
      <c r="A475" s="191"/>
      <c r="B475" s="307" t="s">
        <v>212</v>
      </c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196">
        <v>7</v>
      </c>
      <c r="N475" s="196">
        <v>2</v>
      </c>
      <c r="O475" s="195" t="s">
        <v>766</v>
      </c>
      <c r="P475" s="194" t="s">
        <v>211</v>
      </c>
      <c r="Q475" s="308"/>
      <c r="R475" s="308"/>
      <c r="S475" s="308"/>
      <c r="T475" s="308"/>
      <c r="U475" s="193">
        <v>1000</v>
      </c>
      <c r="V475" s="309"/>
      <c r="W475" s="309"/>
      <c r="X475" s="309"/>
      <c r="Y475" s="309"/>
      <c r="Z475" s="309"/>
      <c r="AA475" s="309"/>
      <c r="AB475" s="309"/>
      <c r="AC475" s="191"/>
    </row>
    <row r="476" spans="1:29" ht="12.75" customHeight="1" x14ac:dyDescent="0.2">
      <c r="A476" s="191"/>
      <c r="B476" s="307" t="s">
        <v>371</v>
      </c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196">
        <v>7</v>
      </c>
      <c r="N476" s="196">
        <v>2</v>
      </c>
      <c r="O476" s="195" t="s">
        <v>766</v>
      </c>
      <c r="P476" s="194" t="s">
        <v>370</v>
      </c>
      <c r="Q476" s="308"/>
      <c r="R476" s="308"/>
      <c r="S476" s="308"/>
      <c r="T476" s="308"/>
      <c r="U476" s="193">
        <v>1000</v>
      </c>
      <c r="V476" s="309"/>
      <c r="W476" s="309"/>
      <c r="X476" s="309"/>
      <c r="Y476" s="309"/>
      <c r="Z476" s="309"/>
      <c r="AA476" s="309"/>
      <c r="AB476" s="309"/>
      <c r="AC476" s="191"/>
    </row>
    <row r="477" spans="1:29" ht="42.75" customHeight="1" x14ac:dyDescent="0.2">
      <c r="A477" s="191"/>
      <c r="B477" s="307" t="s">
        <v>369</v>
      </c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196">
        <v>7</v>
      </c>
      <c r="N477" s="196">
        <v>2</v>
      </c>
      <c r="O477" s="195" t="s">
        <v>766</v>
      </c>
      <c r="P477" s="194" t="s">
        <v>367</v>
      </c>
      <c r="Q477" s="308"/>
      <c r="R477" s="308"/>
      <c r="S477" s="308"/>
      <c r="T477" s="308"/>
      <c r="U477" s="193">
        <v>1000</v>
      </c>
      <c r="V477" s="309"/>
      <c r="W477" s="309"/>
      <c r="X477" s="309"/>
      <c r="Y477" s="309"/>
      <c r="Z477" s="309"/>
      <c r="AA477" s="309"/>
      <c r="AB477" s="309"/>
      <c r="AC477" s="191"/>
    </row>
    <row r="478" spans="1:29" ht="21.75" customHeight="1" x14ac:dyDescent="0.2">
      <c r="A478" s="191"/>
      <c r="B478" s="307" t="s">
        <v>765</v>
      </c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196">
        <v>7</v>
      </c>
      <c r="N478" s="196">
        <v>2</v>
      </c>
      <c r="O478" s="195" t="s">
        <v>764</v>
      </c>
      <c r="P478" s="194">
        <v>0</v>
      </c>
      <c r="Q478" s="308"/>
      <c r="R478" s="308"/>
      <c r="S478" s="308"/>
      <c r="T478" s="308"/>
      <c r="U478" s="193">
        <v>1540</v>
      </c>
      <c r="V478" s="309"/>
      <c r="W478" s="309"/>
      <c r="X478" s="309"/>
      <c r="Y478" s="309"/>
      <c r="Z478" s="309"/>
      <c r="AA478" s="309"/>
      <c r="AB478" s="309"/>
      <c r="AC478" s="191"/>
    </row>
    <row r="479" spans="1:29" ht="21.75" customHeight="1" x14ac:dyDescent="0.2">
      <c r="A479" s="191"/>
      <c r="B479" s="307" t="s">
        <v>212</v>
      </c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196">
        <v>7</v>
      </c>
      <c r="N479" s="196">
        <v>2</v>
      </c>
      <c r="O479" s="195" t="s">
        <v>764</v>
      </c>
      <c r="P479" s="194" t="s">
        <v>211</v>
      </c>
      <c r="Q479" s="308"/>
      <c r="R479" s="308"/>
      <c r="S479" s="308"/>
      <c r="T479" s="308"/>
      <c r="U479" s="193">
        <v>1540</v>
      </c>
      <c r="V479" s="309"/>
      <c r="W479" s="309"/>
      <c r="X479" s="309"/>
      <c r="Y479" s="309"/>
      <c r="Z479" s="309"/>
      <c r="AA479" s="309"/>
      <c r="AB479" s="309"/>
      <c r="AC479" s="191"/>
    </row>
    <row r="480" spans="1:29" ht="12.75" customHeight="1" x14ac:dyDescent="0.2">
      <c r="A480" s="191"/>
      <c r="B480" s="307" t="s">
        <v>371</v>
      </c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196">
        <v>7</v>
      </c>
      <c r="N480" s="196">
        <v>2</v>
      </c>
      <c r="O480" s="195" t="s">
        <v>764</v>
      </c>
      <c r="P480" s="194" t="s">
        <v>370</v>
      </c>
      <c r="Q480" s="308"/>
      <c r="R480" s="308"/>
      <c r="S480" s="308"/>
      <c r="T480" s="308"/>
      <c r="U480" s="193">
        <v>1540</v>
      </c>
      <c r="V480" s="309"/>
      <c r="W480" s="309"/>
      <c r="X480" s="309"/>
      <c r="Y480" s="309"/>
      <c r="Z480" s="309"/>
      <c r="AA480" s="309"/>
      <c r="AB480" s="309"/>
      <c r="AC480" s="191"/>
    </row>
    <row r="481" spans="1:29" ht="42.75" customHeight="1" x14ac:dyDescent="0.2">
      <c r="A481" s="191"/>
      <c r="B481" s="307" t="s">
        <v>369</v>
      </c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196">
        <v>7</v>
      </c>
      <c r="N481" s="196">
        <v>2</v>
      </c>
      <c r="O481" s="195" t="s">
        <v>764</v>
      </c>
      <c r="P481" s="194" t="s">
        <v>367</v>
      </c>
      <c r="Q481" s="308"/>
      <c r="R481" s="308"/>
      <c r="S481" s="308"/>
      <c r="T481" s="308"/>
      <c r="U481" s="193">
        <v>1540</v>
      </c>
      <c r="V481" s="309"/>
      <c r="W481" s="309"/>
      <c r="X481" s="309"/>
      <c r="Y481" s="309"/>
      <c r="Z481" s="309"/>
      <c r="AA481" s="309"/>
      <c r="AB481" s="309"/>
      <c r="AC481" s="191"/>
    </row>
    <row r="482" spans="1:29" ht="21.75" customHeight="1" x14ac:dyDescent="0.2">
      <c r="A482" s="191"/>
      <c r="B482" s="307" t="s">
        <v>763</v>
      </c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196">
        <v>7</v>
      </c>
      <c r="N482" s="196">
        <v>2</v>
      </c>
      <c r="O482" s="195" t="s">
        <v>762</v>
      </c>
      <c r="P482" s="194">
        <v>0</v>
      </c>
      <c r="Q482" s="308"/>
      <c r="R482" s="308"/>
      <c r="S482" s="308"/>
      <c r="T482" s="308"/>
      <c r="U482" s="193">
        <v>1200</v>
      </c>
      <c r="V482" s="309"/>
      <c r="W482" s="309"/>
      <c r="X482" s="309"/>
      <c r="Y482" s="309"/>
      <c r="Z482" s="309"/>
      <c r="AA482" s="309"/>
      <c r="AB482" s="309"/>
      <c r="AC482" s="191"/>
    </row>
    <row r="483" spans="1:29" ht="21.75" customHeight="1" x14ac:dyDescent="0.2">
      <c r="A483" s="191"/>
      <c r="B483" s="307" t="s">
        <v>212</v>
      </c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196">
        <v>7</v>
      </c>
      <c r="N483" s="196">
        <v>2</v>
      </c>
      <c r="O483" s="195" t="s">
        <v>762</v>
      </c>
      <c r="P483" s="194" t="s">
        <v>211</v>
      </c>
      <c r="Q483" s="308"/>
      <c r="R483" s="308"/>
      <c r="S483" s="308"/>
      <c r="T483" s="308"/>
      <c r="U483" s="193">
        <v>1200</v>
      </c>
      <c r="V483" s="309"/>
      <c r="W483" s="309"/>
      <c r="X483" s="309"/>
      <c r="Y483" s="309"/>
      <c r="Z483" s="309"/>
      <c r="AA483" s="309"/>
      <c r="AB483" s="309"/>
      <c r="AC483" s="191"/>
    </row>
    <row r="484" spans="1:29" ht="12.75" customHeight="1" x14ac:dyDescent="0.2">
      <c r="A484" s="191"/>
      <c r="B484" s="307" t="s">
        <v>371</v>
      </c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196">
        <v>7</v>
      </c>
      <c r="N484" s="196">
        <v>2</v>
      </c>
      <c r="O484" s="195" t="s">
        <v>762</v>
      </c>
      <c r="P484" s="194" t="s">
        <v>370</v>
      </c>
      <c r="Q484" s="308"/>
      <c r="R484" s="308"/>
      <c r="S484" s="308"/>
      <c r="T484" s="308"/>
      <c r="U484" s="193">
        <v>1200</v>
      </c>
      <c r="V484" s="309"/>
      <c r="W484" s="309"/>
      <c r="X484" s="309"/>
      <c r="Y484" s="309"/>
      <c r="Z484" s="309"/>
      <c r="AA484" s="309"/>
      <c r="AB484" s="309"/>
      <c r="AC484" s="191"/>
    </row>
    <row r="485" spans="1:29" ht="42.75" customHeight="1" x14ac:dyDescent="0.2">
      <c r="A485" s="191"/>
      <c r="B485" s="307" t="s">
        <v>369</v>
      </c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196">
        <v>7</v>
      </c>
      <c r="N485" s="196">
        <v>2</v>
      </c>
      <c r="O485" s="195" t="s">
        <v>762</v>
      </c>
      <c r="P485" s="194" t="s">
        <v>367</v>
      </c>
      <c r="Q485" s="308"/>
      <c r="R485" s="308"/>
      <c r="S485" s="308"/>
      <c r="T485" s="308"/>
      <c r="U485" s="193">
        <v>1200</v>
      </c>
      <c r="V485" s="309"/>
      <c r="W485" s="309"/>
      <c r="X485" s="309"/>
      <c r="Y485" s="309"/>
      <c r="Z485" s="309"/>
      <c r="AA485" s="309"/>
      <c r="AB485" s="309"/>
      <c r="AC485" s="191"/>
    </row>
    <row r="486" spans="1:29" ht="21.75" customHeight="1" x14ac:dyDescent="0.2">
      <c r="A486" s="191"/>
      <c r="B486" s="307" t="s">
        <v>304</v>
      </c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196">
        <v>7</v>
      </c>
      <c r="N486" s="196">
        <v>2</v>
      </c>
      <c r="O486" s="195" t="s">
        <v>303</v>
      </c>
      <c r="P486" s="194">
        <v>0</v>
      </c>
      <c r="Q486" s="308"/>
      <c r="R486" s="308"/>
      <c r="S486" s="308"/>
      <c r="T486" s="308"/>
      <c r="U486" s="193">
        <v>451028.95</v>
      </c>
      <c r="V486" s="309"/>
      <c r="W486" s="309"/>
      <c r="X486" s="309"/>
      <c r="Y486" s="309"/>
      <c r="Z486" s="309"/>
      <c r="AA486" s="309"/>
      <c r="AB486" s="309"/>
      <c r="AC486" s="191"/>
    </row>
    <row r="487" spans="1:29" ht="12.75" customHeight="1" x14ac:dyDescent="0.2">
      <c r="A487" s="191"/>
      <c r="B487" s="307" t="s">
        <v>467</v>
      </c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196">
        <v>7</v>
      </c>
      <c r="N487" s="196">
        <v>2</v>
      </c>
      <c r="O487" s="195" t="s">
        <v>466</v>
      </c>
      <c r="P487" s="194">
        <v>0</v>
      </c>
      <c r="Q487" s="308"/>
      <c r="R487" s="308"/>
      <c r="S487" s="308"/>
      <c r="T487" s="308"/>
      <c r="U487" s="193">
        <v>451028.95</v>
      </c>
      <c r="V487" s="309"/>
      <c r="W487" s="309"/>
      <c r="X487" s="309"/>
      <c r="Y487" s="309"/>
      <c r="Z487" s="309"/>
      <c r="AA487" s="309"/>
      <c r="AB487" s="309"/>
      <c r="AC487" s="191"/>
    </row>
    <row r="488" spans="1:29" ht="21.75" customHeight="1" x14ac:dyDescent="0.2">
      <c r="A488" s="191"/>
      <c r="B488" s="307" t="s">
        <v>761</v>
      </c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196">
        <v>7</v>
      </c>
      <c r="N488" s="196">
        <v>2</v>
      </c>
      <c r="O488" s="195" t="s">
        <v>760</v>
      </c>
      <c r="P488" s="194">
        <v>0</v>
      </c>
      <c r="Q488" s="308"/>
      <c r="R488" s="308"/>
      <c r="S488" s="308"/>
      <c r="T488" s="308"/>
      <c r="U488" s="193">
        <v>1692.9</v>
      </c>
      <c r="V488" s="309"/>
      <c r="W488" s="309"/>
      <c r="X488" s="309"/>
      <c r="Y488" s="309"/>
      <c r="Z488" s="309"/>
      <c r="AA488" s="309"/>
      <c r="AB488" s="309"/>
      <c r="AC488" s="191"/>
    </row>
    <row r="489" spans="1:29" ht="21.75" customHeight="1" x14ac:dyDescent="0.2">
      <c r="A489" s="191"/>
      <c r="B489" s="307" t="s">
        <v>212</v>
      </c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196">
        <v>7</v>
      </c>
      <c r="N489" s="196">
        <v>2</v>
      </c>
      <c r="O489" s="195" t="s">
        <v>760</v>
      </c>
      <c r="P489" s="194" t="s">
        <v>211</v>
      </c>
      <c r="Q489" s="308"/>
      <c r="R489" s="308"/>
      <c r="S489" s="308"/>
      <c r="T489" s="308"/>
      <c r="U489" s="193">
        <v>1692.9</v>
      </c>
      <c r="V489" s="309"/>
      <c r="W489" s="309"/>
      <c r="X489" s="309"/>
      <c r="Y489" s="309"/>
      <c r="Z489" s="309"/>
      <c r="AA489" s="309"/>
      <c r="AB489" s="309"/>
      <c r="AC489" s="191"/>
    </row>
    <row r="490" spans="1:29" ht="12.75" customHeight="1" x14ac:dyDescent="0.2">
      <c r="A490" s="191"/>
      <c r="B490" s="307" t="s">
        <v>371</v>
      </c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196">
        <v>7</v>
      </c>
      <c r="N490" s="196">
        <v>2</v>
      </c>
      <c r="O490" s="195" t="s">
        <v>760</v>
      </c>
      <c r="P490" s="194" t="s">
        <v>370</v>
      </c>
      <c r="Q490" s="308"/>
      <c r="R490" s="308"/>
      <c r="S490" s="308"/>
      <c r="T490" s="308"/>
      <c r="U490" s="193">
        <v>1692.9</v>
      </c>
      <c r="V490" s="309"/>
      <c r="W490" s="309"/>
      <c r="X490" s="309"/>
      <c r="Y490" s="309"/>
      <c r="Z490" s="309"/>
      <c r="AA490" s="309"/>
      <c r="AB490" s="309"/>
      <c r="AC490" s="191"/>
    </row>
    <row r="491" spans="1:29" ht="42.75" customHeight="1" x14ac:dyDescent="0.2">
      <c r="A491" s="191"/>
      <c r="B491" s="307" t="s">
        <v>369</v>
      </c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196">
        <v>7</v>
      </c>
      <c r="N491" s="196">
        <v>2</v>
      </c>
      <c r="O491" s="195" t="s">
        <v>760</v>
      </c>
      <c r="P491" s="194" t="s">
        <v>367</v>
      </c>
      <c r="Q491" s="308"/>
      <c r="R491" s="308"/>
      <c r="S491" s="308"/>
      <c r="T491" s="308"/>
      <c r="U491" s="193">
        <v>1692.9</v>
      </c>
      <c r="V491" s="309"/>
      <c r="W491" s="309"/>
      <c r="X491" s="309"/>
      <c r="Y491" s="309"/>
      <c r="Z491" s="309"/>
      <c r="AA491" s="309"/>
      <c r="AB491" s="309"/>
      <c r="AC491" s="191"/>
    </row>
    <row r="492" spans="1:29" ht="21.75" customHeight="1" x14ac:dyDescent="0.2">
      <c r="A492" s="191"/>
      <c r="B492" s="307" t="s">
        <v>226</v>
      </c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196">
        <v>7</v>
      </c>
      <c r="N492" s="196">
        <v>2</v>
      </c>
      <c r="O492" s="195" t="s">
        <v>473</v>
      </c>
      <c r="P492" s="194">
        <v>0</v>
      </c>
      <c r="Q492" s="308"/>
      <c r="R492" s="308"/>
      <c r="S492" s="308"/>
      <c r="T492" s="308"/>
      <c r="U492" s="193">
        <v>17545.16</v>
      </c>
      <c r="V492" s="309"/>
      <c r="W492" s="309"/>
      <c r="X492" s="309"/>
      <c r="Y492" s="309"/>
      <c r="Z492" s="309"/>
      <c r="AA492" s="309"/>
      <c r="AB492" s="309"/>
      <c r="AC492" s="191"/>
    </row>
    <row r="493" spans="1:29" ht="21.75" customHeight="1" x14ac:dyDescent="0.2">
      <c r="A493" s="191"/>
      <c r="B493" s="307" t="s">
        <v>212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196">
        <v>7</v>
      </c>
      <c r="N493" s="196">
        <v>2</v>
      </c>
      <c r="O493" s="195" t="s">
        <v>473</v>
      </c>
      <c r="P493" s="194" t="s">
        <v>211</v>
      </c>
      <c r="Q493" s="308"/>
      <c r="R493" s="308"/>
      <c r="S493" s="308"/>
      <c r="T493" s="308"/>
      <c r="U493" s="193">
        <v>17545.16</v>
      </c>
      <c r="V493" s="309"/>
      <c r="W493" s="309"/>
      <c r="X493" s="309"/>
      <c r="Y493" s="309"/>
      <c r="Z493" s="309"/>
      <c r="AA493" s="309"/>
      <c r="AB493" s="309"/>
      <c r="AC493" s="191"/>
    </row>
    <row r="494" spans="1:29" ht="12.75" customHeight="1" x14ac:dyDescent="0.2">
      <c r="A494" s="191"/>
      <c r="B494" s="307" t="s">
        <v>371</v>
      </c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196">
        <v>7</v>
      </c>
      <c r="N494" s="196">
        <v>2</v>
      </c>
      <c r="O494" s="195" t="s">
        <v>473</v>
      </c>
      <c r="P494" s="194" t="s">
        <v>370</v>
      </c>
      <c r="Q494" s="308"/>
      <c r="R494" s="308"/>
      <c r="S494" s="308"/>
      <c r="T494" s="308"/>
      <c r="U494" s="193">
        <v>17545.16</v>
      </c>
      <c r="V494" s="309"/>
      <c r="W494" s="309"/>
      <c r="X494" s="309"/>
      <c r="Y494" s="309"/>
      <c r="Z494" s="309"/>
      <c r="AA494" s="309"/>
      <c r="AB494" s="309"/>
      <c r="AC494" s="191"/>
    </row>
    <row r="495" spans="1:29" ht="42.75" customHeight="1" x14ac:dyDescent="0.2">
      <c r="A495" s="191"/>
      <c r="B495" s="307" t="s">
        <v>369</v>
      </c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196">
        <v>7</v>
      </c>
      <c r="N495" s="196">
        <v>2</v>
      </c>
      <c r="O495" s="195" t="s">
        <v>473</v>
      </c>
      <c r="P495" s="194" t="s">
        <v>367</v>
      </c>
      <c r="Q495" s="308"/>
      <c r="R495" s="308"/>
      <c r="S495" s="308"/>
      <c r="T495" s="308"/>
      <c r="U495" s="193">
        <v>17545.16</v>
      </c>
      <c r="V495" s="309"/>
      <c r="W495" s="309"/>
      <c r="X495" s="309"/>
      <c r="Y495" s="309"/>
      <c r="Z495" s="309"/>
      <c r="AA495" s="309"/>
      <c r="AB495" s="309"/>
      <c r="AC495" s="191"/>
    </row>
    <row r="496" spans="1:29" ht="32.25" customHeight="1" x14ac:dyDescent="0.2">
      <c r="A496" s="191"/>
      <c r="B496" s="307" t="s">
        <v>472</v>
      </c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196">
        <v>7</v>
      </c>
      <c r="N496" s="196">
        <v>2</v>
      </c>
      <c r="O496" s="195" t="s">
        <v>471</v>
      </c>
      <c r="P496" s="194">
        <v>0</v>
      </c>
      <c r="Q496" s="308"/>
      <c r="R496" s="308"/>
      <c r="S496" s="308"/>
      <c r="T496" s="308"/>
      <c r="U496" s="193">
        <v>1292.29</v>
      </c>
      <c r="V496" s="309"/>
      <c r="W496" s="309"/>
      <c r="X496" s="309"/>
      <c r="Y496" s="309"/>
      <c r="Z496" s="309"/>
      <c r="AA496" s="309"/>
      <c r="AB496" s="309"/>
      <c r="AC496" s="191"/>
    </row>
    <row r="497" spans="1:29" ht="21.75" customHeight="1" x14ac:dyDescent="0.2">
      <c r="A497" s="191"/>
      <c r="B497" s="307" t="s">
        <v>212</v>
      </c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196">
        <v>7</v>
      </c>
      <c r="N497" s="196">
        <v>2</v>
      </c>
      <c r="O497" s="195" t="s">
        <v>471</v>
      </c>
      <c r="P497" s="194" t="s">
        <v>211</v>
      </c>
      <c r="Q497" s="308"/>
      <c r="R497" s="308"/>
      <c r="S497" s="308"/>
      <c r="T497" s="308"/>
      <c r="U497" s="193">
        <v>1292.29</v>
      </c>
      <c r="V497" s="309"/>
      <c r="W497" s="309"/>
      <c r="X497" s="309"/>
      <c r="Y497" s="309"/>
      <c r="Z497" s="309"/>
      <c r="AA497" s="309"/>
      <c r="AB497" s="309"/>
      <c r="AC497" s="191"/>
    </row>
    <row r="498" spans="1:29" ht="12.75" customHeight="1" x14ac:dyDescent="0.2">
      <c r="A498" s="191"/>
      <c r="B498" s="307" t="s">
        <v>371</v>
      </c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196">
        <v>7</v>
      </c>
      <c r="N498" s="196">
        <v>2</v>
      </c>
      <c r="O498" s="195" t="s">
        <v>471</v>
      </c>
      <c r="P498" s="194" t="s">
        <v>370</v>
      </c>
      <c r="Q498" s="308"/>
      <c r="R498" s="308"/>
      <c r="S498" s="308"/>
      <c r="T498" s="308"/>
      <c r="U498" s="193">
        <v>1292.29</v>
      </c>
      <c r="V498" s="309"/>
      <c r="W498" s="309"/>
      <c r="X498" s="309"/>
      <c r="Y498" s="309"/>
      <c r="Z498" s="309"/>
      <c r="AA498" s="309"/>
      <c r="AB498" s="309"/>
      <c r="AC498" s="191"/>
    </row>
    <row r="499" spans="1:29" ht="42.75" customHeight="1" x14ac:dyDescent="0.2">
      <c r="A499" s="191"/>
      <c r="B499" s="307" t="s">
        <v>369</v>
      </c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196">
        <v>7</v>
      </c>
      <c r="N499" s="196">
        <v>2</v>
      </c>
      <c r="O499" s="195" t="s">
        <v>471</v>
      </c>
      <c r="P499" s="194" t="s">
        <v>367</v>
      </c>
      <c r="Q499" s="308"/>
      <c r="R499" s="308"/>
      <c r="S499" s="308"/>
      <c r="T499" s="308"/>
      <c r="U499" s="193">
        <v>1292.29</v>
      </c>
      <c r="V499" s="309"/>
      <c r="W499" s="309"/>
      <c r="X499" s="309"/>
      <c r="Y499" s="309"/>
      <c r="Z499" s="309"/>
      <c r="AA499" s="309"/>
      <c r="AB499" s="309"/>
      <c r="AC499" s="191"/>
    </row>
    <row r="500" spans="1:29" ht="42.75" customHeight="1" x14ac:dyDescent="0.2">
      <c r="A500" s="191"/>
      <c r="B500" s="307" t="s">
        <v>759</v>
      </c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196">
        <v>7</v>
      </c>
      <c r="N500" s="196">
        <v>2</v>
      </c>
      <c r="O500" s="195" t="s">
        <v>758</v>
      </c>
      <c r="P500" s="194">
        <v>0</v>
      </c>
      <c r="Q500" s="308"/>
      <c r="R500" s="308"/>
      <c r="S500" s="308"/>
      <c r="T500" s="308"/>
      <c r="U500" s="193">
        <v>3815.5</v>
      </c>
      <c r="V500" s="309"/>
      <c r="W500" s="309"/>
      <c r="X500" s="309"/>
      <c r="Y500" s="309"/>
      <c r="Z500" s="309"/>
      <c r="AA500" s="309"/>
      <c r="AB500" s="309"/>
      <c r="AC500" s="191"/>
    </row>
    <row r="501" spans="1:29" ht="21.75" customHeight="1" x14ac:dyDescent="0.2">
      <c r="A501" s="191"/>
      <c r="B501" s="307" t="s">
        <v>212</v>
      </c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196">
        <v>7</v>
      </c>
      <c r="N501" s="196">
        <v>2</v>
      </c>
      <c r="O501" s="195" t="s">
        <v>758</v>
      </c>
      <c r="P501" s="194" t="s">
        <v>211</v>
      </c>
      <c r="Q501" s="308"/>
      <c r="R501" s="308"/>
      <c r="S501" s="308"/>
      <c r="T501" s="308"/>
      <c r="U501" s="193">
        <v>3815.5</v>
      </c>
      <c r="V501" s="309"/>
      <c r="W501" s="309"/>
      <c r="X501" s="309"/>
      <c r="Y501" s="309"/>
      <c r="Z501" s="309"/>
      <c r="AA501" s="309"/>
      <c r="AB501" s="309"/>
      <c r="AC501" s="191"/>
    </row>
    <row r="502" spans="1:29" ht="12.75" customHeight="1" x14ac:dyDescent="0.2">
      <c r="A502" s="191"/>
      <c r="B502" s="307" t="s">
        <v>371</v>
      </c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196">
        <v>7</v>
      </c>
      <c r="N502" s="196">
        <v>2</v>
      </c>
      <c r="O502" s="195" t="s">
        <v>758</v>
      </c>
      <c r="P502" s="194" t="s">
        <v>370</v>
      </c>
      <c r="Q502" s="308"/>
      <c r="R502" s="308"/>
      <c r="S502" s="308"/>
      <c r="T502" s="308"/>
      <c r="U502" s="193">
        <v>3815.5</v>
      </c>
      <c r="V502" s="309"/>
      <c r="W502" s="309"/>
      <c r="X502" s="309"/>
      <c r="Y502" s="309"/>
      <c r="Z502" s="309"/>
      <c r="AA502" s="309"/>
      <c r="AB502" s="309"/>
      <c r="AC502" s="191"/>
    </row>
    <row r="503" spans="1:29" ht="42.75" customHeight="1" x14ac:dyDescent="0.2">
      <c r="A503" s="191"/>
      <c r="B503" s="307" t="s">
        <v>369</v>
      </c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196">
        <v>7</v>
      </c>
      <c r="N503" s="196">
        <v>2</v>
      </c>
      <c r="O503" s="195" t="s">
        <v>758</v>
      </c>
      <c r="P503" s="194" t="s">
        <v>367</v>
      </c>
      <c r="Q503" s="308"/>
      <c r="R503" s="308"/>
      <c r="S503" s="308"/>
      <c r="T503" s="308"/>
      <c r="U503" s="193">
        <v>3815.5</v>
      </c>
      <c r="V503" s="309"/>
      <c r="W503" s="309"/>
      <c r="X503" s="309"/>
      <c r="Y503" s="309"/>
      <c r="Z503" s="309"/>
      <c r="AA503" s="309"/>
      <c r="AB503" s="309"/>
      <c r="AC503" s="191"/>
    </row>
    <row r="504" spans="1:29" ht="63.75" customHeight="1" x14ac:dyDescent="0.2">
      <c r="A504" s="191"/>
      <c r="B504" s="307" t="s">
        <v>470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196">
        <v>7</v>
      </c>
      <c r="N504" s="196">
        <v>2</v>
      </c>
      <c r="O504" s="195" t="s">
        <v>469</v>
      </c>
      <c r="P504" s="194">
        <v>0</v>
      </c>
      <c r="Q504" s="308"/>
      <c r="R504" s="308"/>
      <c r="S504" s="308"/>
      <c r="T504" s="308"/>
      <c r="U504" s="193">
        <v>424890</v>
      </c>
      <c r="V504" s="309"/>
      <c r="W504" s="309"/>
      <c r="X504" s="309"/>
      <c r="Y504" s="309"/>
      <c r="Z504" s="309"/>
      <c r="AA504" s="309"/>
      <c r="AB504" s="309"/>
      <c r="AC504" s="191"/>
    </row>
    <row r="505" spans="1:29" ht="21.75" customHeight="1" x14ac:dyDescent="0.2">
      <c r="A505" s="191"/>
      <c r="B505" s="307" t="s">
        <v>212</v>
      </c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196">
        <v>7</v>
      </c>
      <c r="N505" s="196">
        <v>2</v>
      </c>
      <c r="O505" s="195" t="s">
        <v>469</v>
      </c>
      <c r="P505" s="194" t="s">
        <v>211</v>
      </c>
      <c r="Q505" s="308"/>
      <c r="R505" s="308"/>
      <c r="S505" s="308"/>
      <c r="T505" s="308"/>
      <c r="U505" s="193">
        <v>424890</v>
      </c>
      <c r="V505" s="309"/>
      <c r="W505" s="309"/>
      <c r="X505" s="309"/>
      <c r="Y505" s="309"/>
      <c r="Z505" s="309"/>
      <c r="AA505" s="309"/>
      <c r="AB505" s="309"/>
      <c r="AC505" s="191"/>
    </row>
    <row r="506" spans="1:29" ht="12.75" customHeight="1" x14ac:dyDescent="0.2">
      <c r="A506" s="191"/>
      <c r="B506" s="307" t="s">
        <v>371</v>
      </c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196">
        <v>7</v>
      </c>
      <c r="N506" s="196">
        <v>2</v>
      </c>
      <c r="O506" s="195" t="s">
        <v>469</v>
      </c>
      <c r="P506" s="194" t="s">
        <v>370</v>
      </c>
      <c r="Q506" s="308"/>
      <c r="R506" s="308"/>
      <c r="S506" s="308"/>
      <c r="T506" s="308"/>
      <c r="U506" s="193">
        <v>424890</v>
      </c>
      <c r="V506" s="309"/>
      <c r="W506" s="309"/>
      <c r="X506" s="309"/>
      <c r="Y506" s="309"/>
      <c r="Z506" s="309"/>
      <c r="AA506" s="309"/>
      <c r="AB506" s="309"/>
      <c r="AC506" s="191"/>
    </row>
    <row r="507" spans="1:29" ht="42.75" customHeight="1" x14ac:dyDescent="0.2">
      <c r="A507" s="191"/>
      <c r="B507" s="307" t="s">
        <v>369</v>
      </c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196">
        <v>7</v>
      </c>
      <c r="N507" s="196">
        <v>2</v>
      </c>
      <c r="O507" s="195" t="s">
        <v>469</v>
      </c>
      <c r="P507" s="194" t="s">
        <v>367</v>
      </c>
      <c r="Q507" s="308"/>
      <c r="R507" s="308"/>
      <c r="S507" s="308"/>
      <c r="T507" s="308"/>
      <c r="U507" s="193">
        <v>424890</v>
      </c>
      <c r="V507" s="309"/>
      <c r="W507" s="309"/>
      <c r="X507" s="309"/>
      <c r="Y507" s="309"/>
      <c r="Z507" s="309"/>
      <c r="AA507" s="309"/>
      <c r="AB507" s="309"/>
      <c r="AC507" s="191"/>
    </row>
    <row r="508" spans="1:29" ht="21.75" customHeight="1" x14ac:dyDescent="0.2">
      <c r="A508" s="191"/>
      <c r="B508" s="307" t="s">
        <v>441</v>
      </c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196">
        <v>7</v>
      </c>
      <c r="N508" s="196">
        <v>2</v>
      </c>
      <c r="O508" s="195" t="s">
        <v>468</v>
      </c>
      <c r="P508" s="194">
        <v>0</v>
      </c>
      <c r="Q508" s="308"/>
      <c r="R508" s="308"/>
      <c r="S508" s="308"/>
      <c r="T508" s="308"/>
      <c r="U508" s="193">
        <v>1793.1</v>
      </c>
      <c r="V508" s="309"/>
      <c r="W508" s="309"/>
      <c r="X508" s="309"/>
      <c r="Y508" s="309"/>
      <c r="Z508" s="309"/>
      <c r="AA508" s="309"/>
      <c r="AB508" s="309"/>
      <c r="AC508" s="191"/>
    </row>
    <row r="509" spans="1:29" ht="21.75" customHeight="1" x14ac:dyDescent="0.2">
      <c r="A509" s="191"/>
      <c r="B509" s="307" t="s">
        <v>212</v>
      </c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196">
        <v>7</v>
      </c>
      <c r="N509" s="196">
        <v>2</v>
      </c>
      <c r="O509" s="195" t="s">
        <v>468</v>
      </c>
      <c r="P509" s="194" t="s">
        <v>211</v>
      </c>
      <c r="Q509" s="308"/>
      <c r="R509" s="308"/>
      <c r="S509" s="308"/>
      <c r="T509" s="308"/>
      <c r="U509" s="193">
        <v>1793.1</v>
      </c>
      <c r="V509" s="309"/>
      <c r="W509" s="309"/>
      <c r="X509" s="309"/>
      <c r="Y509" s="309"/>
      <c r="Z509" s="309"/>
      <c r="AA509" s="309"/>
      <c r="AB509" s="309"/>
      <c r="AC509" s="191"/>
    </row>
    <row r="510" spans="1:29" ht="12.75" customHeight="1" x14ac:dyDescent="0.2">
      <c r="A510" s="191"/>
      <c r="B510" s="307" t="s">
        <v>371</v>
      </c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196">
        <v>7</v>
      </c>
      <c r="N510" s="196">
        <v>2</v>
      </c>
      <c r="O510" s="195" t="s">
        <v>468</v>
      </c>
      <c r="P510" s="194" t="s">
        <v>370</v>
      </c>
      <c r="Q510" s="308"/>
      <c r="R510" s="308"/>
      <c r="S510" s="308"/>
      <c r="T510" s="308"/>
      <c r="U510" s="193">
        <v>1793.1</v>
      </c>
      <c r="V510" s="309"/>
      <c r="W510" s="309"/>
      <c r="X510" s="309"/>
      <c r="Y510" s="309"/>
      <c r="Z510" s="309"/>
      <c r="AA510" s="309"/>
      <c r="AB510" s="309"/>
      <c r="AC510" s="191"/>
    </row>
    <row r="511" spans="1:29" ht="42.75" customHeight="1" x14ac:dyDescent="0.2">
      <c r="A511" s="191"/>
      <c r="B511" s="307" t="s">
        <v>369</v>
      </c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196">
        <v>7</v>
      </c>
      <c r="N511" s="196">
        <v>2</v>
      </c>
      <c r="O511" s="195" t="s">
        <v>468</v>
      </c>
      <c r="P511" s="194" t="s">
        <v>367</v>
      </c>
      <c r="Q511" s="308"/>
      <c r="R511" s="308"/>
      <c r="S511" s="308"/>
      <c r="T511" s="308"/>
      <c r="U511" s="193">
        <v>1793.1</v>
      </c>
      <c r="V511" s="309"/>
      <c r="W511" s="309"/>
      <c r="X511" s="309"/>
      <c r="Y511" s="309"/>
      <c r="Z511" s="309"/>
      <c r="AA511" s="309"/>
      <c r="AB511" s="309"/>
      <c r="AC511" s="191"/>
    </row>
    <row r="512" spans="1:29" ht="21.75" customHeight="1" x14ac:dyDescent="0.2">
      <c r="A512" s="191"/>
      <c r="B512" s="307" t="s">
        <v>304</v>
      </c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196">
        <v>7</v>
      </c>
      <c r="N512" s="196">
        <v>2</v>
      </c>
      <c r="O512" s="195" t="s">
        <v>303</v>
      </c>
      <c r="P512" s="194">
        <v>0</v>
      </c>
      <c r="Q512" s="308"/>
      <c r="R512" s="308"/>
      <c r="S512" s="308"/>
      <c r="T512" s="308"/>
      <c r="U512" s="193">
        <v>60004.5</v>
      </c>
      <c r="V512" s="309"/>
      <c r="W512" s="309"/>
      <c r="X512" s="309"/>
      <c r="Y512" s="309"/>
      <c r="Z512" s="309"/>
      <c r="AA512" s="309"/>
      <c r="AB512" s="309"/>
      <c r="AC512" s="191"/>
    </row>
    <row r="513" spans="1:29" ht="12.75" customHeight="1" x14ac:dyDescent="0.2">
      <c r="A513" s="191"/>
      <c r="B513" s="307" t="s">
        <v>467</v>
      </c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196">
        <v>7</v>
      </c>
      <c r="N513" s="196">
        <v>2</v>
      </c>
      <c r="O513" s="195" t="s">
        <v>466</v>
      </c>
      <c r="P513" s="194">
        <v>0</v>
      </c>
      <c r="Q513" s="308"/>
      <c r="R513" s="308"/>
      <c r="S513" s="308"/>
      <c r="T513" s="308"/>
      <c r="U513" s="193">
        <v>60004.5</v>
      </c>
      <c r="V513" s="309"/>
      <c r="W513" s="309"/>
      <c r="X513" s="309"/>
      <c r="Y513" s="309"/>
      <c r="Z513" s="309"/>
      <c r="AA513" s="309"/>
      <c r="AB513" s="309"/>
      <c r="AC513" s="191"/>
    </row>
    <row r="514" spans="1:29" ht="32.25" customHeight="1" x14ac:dyDescent="0.2">
      <c r="A514" s="191"/>
      <c r="B514" s="307" t="s">
        <v>465</v>
      </c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196">
        <v>7</v>
      </c>
      <c r="N514" s="196">
        <v>2</v>
      </c>
      <c r="O514" s="195" t="s">
        <v>757</v>
      </c>
      <c r="P514" s="194">
        <v>0</v>
      </c>
      <c r="Q514" s="308"/>
      <c r="R514" s="308"/>
      <c r="S514" s="308"/>
      <c r="T514" s="308"/>
      <c r="U514" s="193">
        <v>37.200000000000003</v>
      </c>
      <c r="V514" s="309"/>
      <c r="W514" s="309"/>
      <c r="X514" s="309"/>
      <c r="Y514" s="309"/>
      <c r="Z514" s="309"/>
      <c r="AA514" s="309"/>
      <c r="AB514" s="309"/>
      <c r="AC514" s="191"/>
    </row>
    <row r="515" spans="1:29" ht="21.75" customHeight="1" x14ac:dyDescent="0.2">
      <c r="A515" s="191"/>
      <c r="B515" s="307" t="s">
        <v>212</v>
      </c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196">
        <v>7</v>
      </c>
      <c r="N515" s="196">
        <v>2</v>
      </c>
      <c r="O515" s="195" t="s">
        <v>757</v>
      </c>
      <c r="P515" s="194" t="s">
        <v>211</v>
      </c>
      <c r="Q515" s="308"/>
      <c r="R515" s="308"/>
      <c r="S515" s="308"/>
      <c r="T515" s="308"/>
      <c r="U515" s="193">
        <v>37.200000000000003</v>
      </c>
      <c r="V515" s="309"/>
      <c r="W515" s="309"/>
      <c r="X515" s="309"/>
      <c r="Y515" s="309"/>
      <c r="Z515" s="309"/>
      <c r="AA515" s="309"/>
      <c r="AB515" s="309"/>
      <c r="AC515" s="191"/>
    </row>
    <row r="516" spans="1:29" ht="12.75" customHeight="1" x14ac:dyDescent="0.2">
      <c r="A516" s="191"/>
      <c r="B516" s="307" t="s">
        <v>371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196">
        <v>7</v>
      </c>
      <c r="N516" s="196">
        <v>2</v>
      </c>
      <c r="O516" s="195" t="s">
        <v>757</v>
      </c>
      <c r="P516" s="194" t="s">
        <v>370</v>
      </c>
      <c r="Q516" s="308"/>
      <c r="R516" s="308"/>
      <c r="S516" s="308"/>
      <c r="T516" s="308"/>
      <c r="U516" s="193">
        <v>37.200000000000003</v>
      </c>
      <c r="V516" s="309"/>
      <c r="W516" s="309"/>
      <c r="X516" s="309"/>
      <c r="Y516" s="309"/>
      <c r="Z516" s="309"/>
      <c r="AA516" s="309"/>
      <c r="AB516" s="309"/>
      <c r="AC516" s="191"/>
    </row>
    <row r="517" spans="1:29" ht="12.75" customHeight="1" x14ac:dyDescent="0.2">
      <c r="A517" s="191"/>
      <c r="B517" s="307" t="s">
        <v>380</v>
      </c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196">
        <v>7</v>
      </c>
      <c r="N517" s="196">
        <v>2</v>
      </c>
      <c r="O517" s="195" t="s">
        <v>757</v>
      </c>
      <c r="P517" s="194" t="s">
        <v>378</v>
      </c>
      <c r="Q517" s="308"/>
      <c r="R517" s="308"/>
      <c r="S517" s="308"/>
      <c r="T517" s="308"/>
      <c r="U517" s="193">
        <v>37.200000000000003</v>
      </c>
      <c r="V517" s="309"/>
      <c r="W517" s="309"/>
      <c r="X517" s="309"/>
      <c r="Y517" s="309"/>
      <c r="Z517" s="309"/>
      <c r="AA517" s="309"/>
      <c r="AB517" s="309"/>
      <c r="AC517" s="191"/>
    </row>
    <row r="518" spans="1:29" ht="42.75" customHeight="1" x14ac:dyDescent="0.2">
      <c r="A518" s="191"/>
      <c r="B518" s="307" t="s">
        <v>756</v>
      </c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196">
        <v>7</v>
      </c>
      <c r="N518" s="196">
        <v>2</v>
      </c>
      <c r="O518" s="195" t="s">
        <v>755</v>
      </c>
      <c r="P518" s="194">
        <v>0</v>
      </c>
      <c r="Q518" s="308"/>
      <c r="R518" s="308"/>
      <c r="S518" s="308"/>
      <c r="T518" s="308"/>
      <c r="U518" s="193">
        <v>37517.9</v>
      </c>
      <c r="V518" s="309"/>
      <c r="W518" s="309"/>
      <c r="X518" s="309"/>
      <c r="Y518" s="309"/>
      <c r="Z518" s="309"/>
      <c r="AA518" s="309"/>
      <c r="AB518" s="309"/>
      <c r="AC518" s="191"/>
    </row>
    <row r="519" spans="1:29" ht="21.75" customHeight="1" x14ac:dyDescent="0.2">
      <c r="A519" s="191"/>
      <c r="B519" s="307" t="s">
        <v>212</v>
      </c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196">
        <v>7</v>
      </c>
      <c r="N519" s="196">
        <v>2</v>
      </c>
      <c r="O519" s="195" t="s">
        <v>755</v>
      </c>
      <c r="P519" s="194" t="s">
        <v>211</v>
      </c>
      <c r="Q519" s="308"/>
      <c r="R519" s="308"/>
      <c r="S519" s="308"/>
      <c r="T519" s="308"/>
      <c r="U519" s="193">
        <v>37517.9</v>
      </c>
      <c r="V519" s="309"/>
      <c r="W519" s="309"/>
      <c r="X519" s="309"/>
      <c r="Y519" s="309"/>
      <c r="Z519" s="309"/>
      <c r="AA519" s="309"/>
      <c r="AB519" s="309"/>
      <c r="AC519" s="191"/>
    </row>
    <row r="520" spans="1:29" ht="12.75" customHeight="1" x14ac:dyDescent="0.2">
      <c r="A520" s="191"/>
      <c r="B520" s="307" t="s">
        <v>371</v>
      </c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196">
        <v>7</v>
      </c>
      <c r="N520" s="196">
        <v>2</v>
      </c>
      <c r="O520" s="195" t="s">
        <v>755</v>
      </c>
      <c r="P520" s="194" t="s">
        <v>370</v>
      </c>
      <c r="Q520" s="308"/>
      <c r="R520" s="308"/>
      <c r="S520" s="308"/>
      <c r="T520" s="308"/>
      <c r="U520" s="193">
        <v>37517.9</v>
      </c>
      <c r="V520" s="309"/>
      <c r="W520" s="309"/>
      <c r="X520" s="309"/>
      <c r="Y520" s="309"/>
      <c r="Z520" s="309"/>
      <c r="AA520" s="309"/>
      <c r="AB520" s="309"/>
      <c r="AC520" s="191"/>
    </row>
    <row r="521" spans="1:29" ht="12.75" customHeight="1" x14ac:dyDescent="0.2">
      <c r="A521" s="191"/>
      <c r="B521" s="307" t="s">
        <v>380</v>
      </c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196">
        <v>7</v>
      </c>
      <c r="N521" s="196">
        <v>2</v>
      </c>
      <c r="O521" s="195" t="s">
        <v>755</v>
      </c>
      <c r="P521" s="194" t="s">
        <v>378</v>
      </c>
      <c r="Q521" s="308"/>
      <c r="R521" s="308"/>
      <c r="S521" s="308"/>
      <c r="T521" s="308"/>
      <c r="U521" s="193">
        <v>37517.9</v>
      </c>
      <c r="V521" s="309"/>
      <c r="W521" s="309"/>
      <c r="X521" s="309"/>
      <c r="Y521" s="309"/>
      <c r="Z521" s="309"/>
      <c r="AA521" s="309"/>
      <c r="AB521" s="309"/>
      <c r="AC521" s="191"/>
    </row>
    <row r="522" spans="1:29" ht="42.75" customHeight="1" x14ac:dyDescent="0.2">
      <c r="A522" s="191"/>
      <c r="B522" s="307" t="s">
        <v>754</v>
      </c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196">
        <v>7</v>
      </c>
      <c r="N522" s="196">
        <v>2</v>
      </c>
      <c r="O522" s="195" t="s">
        <v>753</v>
      </c>
      <c r="P522" s="194">
        <v>0</v>
      </c>
      <c r="Q522" s="308"/>
      <c r="R522" s="308"/>
      <c r="S522" s="308"/>
      <c r="T522" s="308"/>
      <c r="U522" s="193">
        <v>22449.4</v>
      </c>
      <c r="V522" s="309"/>
      <c r="W522" s="309"/>
      <c r="X522" s="309"/>
      <c r="Y522" s="309"/>
      <c r="Z522" s="309"/>
      <c r="AA522" s="309"/>
      <c r="AB522" s="309"/>
      <c r="AC522" s="191"/>
    </row>
    <row r="523" spans="1:29" ht="21.75" customHeight="1" x14ac:dyDescent="0.2">
      <c r="A523" s="191"/>
      <c r="B523" s="307" t="s">
        <v>212</v>
      </c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196">
        <v>7</v>
      </c>
      <c r="N523" s="196">
        <v>2</v>
      </c>
      <c r="O523" s="195" t="s">
        <v>753</v>
      </c>
      <c r="P523" s="194" t="s">
        <v>211</v>
      </c>
      <c r="Q523" s="308"/>
      <c r="R523" s="308"/>
      <c r="S523" s="308"/>
      <c r="T523" s="308"/>
      <c r="U523" s="193">
        <v>22449.4</v>
      </c>
      <c r="V523" s="309"/>
      <c r="W523" s="309"/>
      <c r="X523" s="309"/>
      <c r="Y523" s="309"/>
      <c r="Z523" s="309"/>
      <c r="AA523" s="309"/>
      <c r="AB523" s="309"/>
      <c r="AC523" s="191"/>
    </row>
    <row r="524" spans="1:29" ht="12.75" customHeight="1" x14ac:dyDescent="0.2">
      <c r="A524" s="191"/>
      <c r="B524" s="307" t="s">
        <v>371</v>
      </c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196">
        <v>7</v>
      </c>
      <c r="N524" s="196">
        <v>2</v>
      </c>
      <c r="O524" s="195" t="s">
        <v>753</v>
      </c>
      <c r="P524" s="194" t="s">
        <v>370</v>
      </c>
      <c r="Q524" s="308"/>
      <c r="R524" s="308"/>
      <c r="S524" s="308"/>
      <c r="T524" s="308"/>
      <c r="U524" s="193">
        <v>22449.4</v>
      </c>
      <c r="V524" s="309"/>
      <c r="W524" s="309"/>
      <c r="X524" s="309"/>
      <c r="Y524" s="309"/>
      <c r="Z524" s="309"/>
      <c r="AA524" s="309"/>
      <c r="AB524" s="309"/>
      <c r="AC524" s="191"/>
    </row>
    <row r="525" spans="1:29" ht="12.75" customHeight="1" x14ac:dyDescent="0.2">
      <c r="A525" s="191"/>
      <c r="B525" s="307" t="s">
        <v>380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196">
        <v>7</v>
      </c>
      <c r="N525" s="196">
        <v>2</v>
      </c>
      <c r="O525" s="195" t="s">
        <v>753</v>
      </c>
      <c r="P525" s="194" t="s">
        <v>378</v>
      </c>
      <c r="Q525" s="308"/>
      <c r="R525" s="308"/>
      <c r="S525" s="308"/>
      <c r="T525" s="308"/>
      <c r="U525" s="193">
        <v>22449.4</v>
      </c>
      <c r="V525" s="309"/>
      <c r="W525" s="309"/>
      <c r="X525" s="309"/>
      <c r="Y525" s="309"/>
      <c r="Z525" s="309"/>
      <c r="AA525" s="309"/>
      <c r="AB525" s="309"/>
      <c r="AC525" s="191"/>
    </row>
    <row r="526" spans="1:29" ht="21.75" customHeight="1" x14ac:dyDescent="0.2">
      <c r="A526" s="191"/>
      <c r="B526" s="307" t="s">
        <v>304</v>
      </c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196">
        <v>7</v>
      </c>
      <c r="N526" s="196">
        <v>2</v>
      </c>
      <c r="O526" s="195" t="s">
        <v>303</v>
      </c>
      <c r="P526" s="194">
        <v>0</v>
      </c>
      <c r="Q526" s="308"/>
      <c r="R526" s="308"/>
      <c r="S526" s="308"/>
      <c r="T526" s="308"/>
      <c r="U526" s="193">
        <v>4009.9</v>
      </c>
      <c r="V526" s="309"/>
      <c r="W526" s="309"/>
      <c r="X526" s="309"/>
      <c r="Y526" s="309"/>
      <c r="Z526" s="309"/>
      <c r="AA526" s="309"/>
      <c r="AB526" s="309"/>
      <c r="AC526" s="191"/>
    </row>
    <row r="527" spans="1:29" ht="12.75" customHeight="1" x14ac:dyDescent="0.2">
      <c r="A527" s="191"/>
      <c r="B527" s="307" t="s">
        <v>467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196">
        <v>7</v>
      </c>
      <c r="N527" s="196">
        <v>2</v>
      </c>
      <c r="O527" s="195" t="s">
        <v>466</v>
      </c>
      <c r="P527" s="194">
        <v>0</v>
      </c>
      <c r="Q527" s="308"/>
      <c r="R527" s="308"/>
      <c r="S527" s="308"/>
      <c r="T527" s="308"/>
      <c r="U527" s="193">
        <v>4009.9</v>
      </c>
      <c r="V527" s="309"/>
      <c r="W527" s="309"/>
      <c r="X527" s="309"/>
      <c r="Y527" s="309"/>
      <c r="Z527" s="309"/>
      <c r="AA527" s="309"/>
      <c r="AB527" s="309"/>
      <c r="AC527" s="191"/>
    </row>
    <row r="528" spans="1:29" ht="32.25" customHeight="1" x14ac:dyDescent="0.2">
      <c r="A528" s="191"/>
      <c r="B528" s="307" t="s">
        <v>465</v>
      </c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196">
        <v>7</v>
      </c>
      <c r="N528" s="196">
        <v>2</v>
      </c>
      <c r="O528" s="195" t="s">
        <v>464</v>
      </c>
      <c r="P528" s="194">
        <v>0</v>
      </c>
      <c r="Q528" s="308"/>
      <c r="R528" s="308"/>
      <c r="S528" s="308"/>
      <c r="T528" s="308"/>
      <c r="U528" s="193">
        <v>4009.9</v>
      </c>
      <c r="V528" s="309"/>
      <c r="W528" s="309"/>
      <c r="X528" s="309"/>
      <c r="Y528" s="309"/>
      <c r="Z528" s="309"/>
      <c r="AA528" s="309"/>
      <c r="AB528" s="309"/>
      <c r="AC528" s="191"/>
    </row>
    <row r="529" spans="1:29" ht="21.75" customHeight="1" x14ac:dyDescent="0.2">
      <c r="A529" s="191"/>
      <c r="B529" s="307" t="s">
        <v>212</v>
      </c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196">
        <v>7</v>
      </c>
      <c r="N529" s="196">
        <v>2</v>
      </c>
      <c r="O529" s="195" t="s">
        <v>464</v>
      </c>
      <c r="P529" s="194" t="s">
        <v>211</v>
      </c>
      <c r="Q529" s="308"/>
      <c r="R529" s="308"/>
      <c r="S529" s="308"/>
      <c r="T529" s="308"/>
      <c r="U529" s="193">
        <v>4009.9</v>
      </c>
      <c r="V529" s="309"/>
      <c r="W529" s="309"/>
      <c r="X529" s="309"/>
      <c r="Y529" s="309"/>
      <c r="Z529" s="309"/>
      <c r="AA529" s="309"/>
      <c r="AB529" s="309"/>
      <c r="AC529" s="191"/>
    </row>
    <row r="530" spans="1:29" ht="12.75" customHeight="1" x14ac:dyDescent="0.2">
      <c r="A530" s="191"/>
      <c r="B530" s="307" t="s">
        <v>371</v>
      </c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196">
        <v>7</v>
      </c>
      <c r="N530" s="196">
        <v>2</v>
      </c>
      <c r="O530" s="195" t="s">
        <v>464</v>
      </c>
      <c r="P530" s="194" t="s">
        <v>370</v>
      </c>
      <c r="Q530" s="308"/>
      <c r="R530" s="308"/>
      <c r="S530" s="308"/>
      <c r="T530" s="308"/>
      <c r="U530" s="193">
        <v>4009.9</v>
      </c>
      <c r="V530" s="309"/>
      <c r="W530" s="309"/>
      <c r="X530" s="309"/>
      <c r="Y530" s="309"/>
      <c r="Z530" s="309"/>
      <c r="AA530" s="309"/>
      <c r="AB530" s="309"/>
      <c r="AC530" s="191"/>
    </row>
    <row r="531" spans="1:29" ht="12.75" customHeight="1" x14ac:dyDescent="0.2">
      <c r="A531" s="191"/>
      <c r="B531" s="307" t="s">
        <v>380</v>
      </c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196">
        <v>7</v>
      </c>
      <c r="N531" s="196">
        <v>2</v>
      </c>
      <c r="O531" s="195" t="s">
        <v>464</v>
      </c>
      <c r="P531" s="194" t="s">
        <v>378</v>
      </c>
      <c r="Q531" s="308"/>
      <c r="R531" s="308"/>
      <c r="S531" s="308"/>
      <c r="T531" s="308"/>
      <c r="U531" s="193">
        <v>4009.9</v>
      </c>
      <c r="V531" s="309"/>
      <c r="W531" s="309"/>
      <c r="X531" s="309"/>
      <c r="Y531" s="309"/>
      <c r="Z531" s="309"/>
      <c r="AA531" s="309"/>
      <c r="AB531" s="309"/>
      <c r="AC531" s="191"/>
    </row>
    <row r="532" spans="1:29" ht="21.75" customHeight="1" x14ac:dyDescent="0.2">
      <c r="A532" s="191"/>
      <c r="B532" s="307" t="s">
        <v>304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196">
        <v>7</v>
      </c>
      <c r="N532" s="196">
        <v>2</v>
      </c>
      <c r="O532" s="195" t="s">
        <v>303</v>
      </c>
      <c r="P532" s="194">
        <v>0</v>
      </c>
      <c r="Q532" s="308"/>
      <c r="R532" s="308"/>
      <c r="S532" s="308"/>
      <c r="T532" s="308"/>
      <c r="U532" s="193">
        <v>40</v>
      </c>
      <c r="V532" s="309"/>
      <c r="W532" s="309"/>
      <c r="X532" s="309"/>
      <c r="Y532" s="309"/>
      <c r="Z532" s="309"/>
      <c r="AA532" s="309"/>
      <c r="AB532" s="309"/>
      <c r="AC532" s="191"/>
    </row>
    <row r="533" spans="1:29" ht="21.75" customHeight="1" x14ac:dyDescent="0.2">
      <c r="A533" s="191"/>
      <c r="B533" s="307" t="s">
        <v>463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196">
        <v>7</v>
      </c>
      <c r="N533" s="196">
        <v>2</v>
      </c>
      <c r="O533" s="195" t="s">
        <v>462</v>
      </c>
      <c r="P533" s="194">
        <v>0</v>
      </c>
      <c r="Q533" s="308"/>
      <c r="R533" s="308"/>
      <c r="S533" s="308"/>
      <c r="T533" s="308"/>
      <c r="U533" s="193">
        <v>40</v>
      </c>
      <c r="V533" s="309"/>
      <c r="W533" s="309"/>
      <c r="X533" s="309"/>
      <c r="Y533" s="309"/>
      <c r="Z533" s="309"/>
      <c r="AA533" s="309"/>
      <c r="AB533" s="309"/>
      <c r="AC533" s="191"/>
    </row>
    <row r="534" spans="1:29" ht="12.75" customHeight="1" x14ac:dyDescent="0.2">
      <c r="A534" s="191"/>
      <c r="B534" s="307" t="s">
        <v>455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196">
        <v>7</v>
      </c>
      <c r="N534" s="196">
        <v>2</v>
      </c>
      <c r="O534" s="195" t="s">
        <v>461</v>
      </c>
      <c r="P534" s="194">
        <v>0</v>
      </c>
      <c r="Q534" s="308"/>
      <c r="R534" s="308"/>
      <c r="S534" s="308"/>
      <c r="T534" s="308"/>
      <c r="U534" s="193">
        <v>40</v>
      </c>
      <c r="V534" s="309"/>
      <c r="W534" s="309"/>
      <c r="X534" s="309"/>
      <c r="Y534" s="309"/>
      <c r="Z534" s="309"/>
      <c r="AA534" s="309"/>
      <c r="AB534" s="309"/>
      <c r="AC534" s="191"/>
    </row>
    <row r="535" spans="1:29" ht="21.75" customHeight="1" x14ac:dyDescent="0.2">
      <c r="A535" s="191"/>
      <c r="B535" s="307" t="s">
        <v>212</v>
      </c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196">
        <v>7</v>
      </c>
      <c r="N535" s="196">
        <v>2</v>
      </c>
      <c r="O535" s="195" t="s">
        <v>461</v>
      </c>
      <c r="P535" s="194" t="s">
        <v>211</v>
      </c>
      <c r="Q535" s="308"/>
      <c r="R535" s="308"/>
      <c r="S535" s="308"/>
      <c r="T535" s="308"/>
      <c r="U535" s="193">
        <v>40</v>
      </c>
      <c r="V535" s="309"/>
      <c r="W535" s="309"/>
      <c r="X535" s="309"/>
      <c r="Y535" s="309"/>
      <c r="Z535" s="309"/>
      <c r="AA535" s="309"/>
      <c r="AB535" s="309"/>
      <c r="AC535" s="191"/>
    </row>
    <row r="536" spans="1:29" ht="12.75" customHeight="1" x14ac:dyDescent="0.2">
      <c r="A536" s="191"/>
      <c r="B536" s="307" t="s">
        <v>371</v>
      </c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196">
        <v>7</v>
      </c>
      <c r="N536" s="196">
        <v>2</v>
      </c>
      <c r="O536" s="195" t="s">
        <v>461</v>
      </c>
      <c r="P536" s="194" t="s">
        <v>370</v>
      </c>
      <c r="Q536" s="308"/>
      <c r="R536" s="308"/>
      <c r="S536" s="308"/>
      <c r="T536" s="308"/>
      <c r="U536" s="193">
        <v>40</v>
      </c>
      <c r="V536" s="309"/>
      <c r="W536" s="309"/>
      <c r="X536" s="309"/>
      <c r="Y536" s="309"/>
      <c r="Z536" s="309"/>
      <c r="AA536" s="309"/>
      <c r="AB536" s="309"/>
      <c r="AC536" s="191"/>
    </row>
    <row r="537" spans="1:29" ht="42.75" customHeight="1" x14ac:dyDescent="0.2">
      <c r="A537" s="191"/>
      <c r="B537" s="307" t="s">
        <v>369</v>
      </c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196">
        <v>7</v>
      </c>
      <c r="N537" s="196">
        <v>2</v>
      </c>
      <c r="O537" s="195" t="s">
        <v>461</v>
      </c>
      <c r="P537" s="194" t="s">
        <v>367</v>
      </c>
      <c r="Q537" s="308"/>
      <c r="R537" s="308"/>
      <c r="S537" s="308"/>
      <c r="T537" s="308"/>
      <c r="U537" s="193">
        <v>40</v>
      </c>
      <c r="V537" s="309"/>
      <c r="W537" s="309"/>
      <c r="X537" s="309"/>
      <c r="Y537" s="309"/>
      <c r="Z537" s="309"/>
      <c r="AA537" s="309"/>
      <c r="AB537" s="309"/>
      <c r="AC537" s="191"/>
    </row>
    <row r="538" spans="1:29" ht="21.75" customHeight="1" x14ac:dyDescent="0.2">
      <c r="A538" s="191"/>
      <c r="B538" s="307" t="s">
        <v>304</v>
      </c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196">
        <v>7</v>
      </c>
      <c r="N538" s="196">
        <v>2</v>
      </c>
      <c r="O538" s="195" t="s">
        <v>303</v>
      </c>
      <c r="P538" s="194">
        <v>0</v>
      </c>
      <c r="Q538" s="308"/>
      <c r="R538" s="308"/>
      <c r="S538" s="308"/>
      <c r="T538" s="308"/>
      <c r="U538" s="193">
        <v>115</v>
      </c>
      <c r="V538" s="309"/>
      <c r="W538" s="309"/>
      <c r="X538" s="309"/>
      <c r="Y538" s="309"/>
      <c r="Z538" s="309"/>
      <c r="AA538" s="309"/>
      <c r="AB538" s="309"/>
      <c r="AC538" s="191"/>
    </row>
    <row r="539" spans="1:29" ht="21.75" customHeight="1" x14ac:dyDescent="0.2">
      <c r="A539" s="191"/>
      <c r="B539" s="307" t="s">
        <v>460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196">
        <v>7</v>
      </c>
      <c r="N539" s="196">
        <v>2</v>
      </c>
      <c r="O539" s="195" t="s">
        <v>459</v>
      </c>
      <c r="P539" s="194">
        <v>0</v>
      </c>
      <c r="Q539" s="308"/>
      <c r="R539" s="308"/>
      <c r="S539" s="308"/>
      <c r="T539" s="308"/>
      <c r="U539" s="193">
        <v>115</v>
      </c>
      <c r="V539" s="309"/>
      <c r="W539" s="309"/>
      <c r="X539" s="309"/>
      <c r="Y539" s="309"/>
      <c r="Z539" s="309"/>
      <c r="AA539" s="309"/>
      <c r="AB539" s="309"/>
      <c r="AC539" s="191"/>
    </row>
    <row r="540" spans="1:29" ht="12.75" customHeight="1" x14ac:dyDescent="0.2">
      <c r="A540" s="191"/>
      <c r="B540" s="307" t="s">
        <v>455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196">
        <v>7</v>
      </c>
      <c r="N540" s="196">
        <v>2</v>
      </c>
      <c r="O540" s="195" t="s">
        <v>458</v>
      </c>
      <c r="P540" s="194">
        <v>0</v>
      </c>
      <c r="Q540" s="308"/>
      <c r="R540" s="308"/>
      <c r="S540" s="308"/>
      <c r="T540" s="308"/>
      <c r="U540" s="193">
        <v>115</v>
      </c>
      <c r="V540" s="309"/>
      <c r="W540" s="309"/>
      <c r="X540" s="309"/>
      <c r="Y540" s="309"/>
      <c r="Z540" s="309"/>
      <c r="AA540" s="309"/>
      <c r="AB540" s="309"/>
      <c r="AC540" s="191"/>
    </row>
    <row r="541" spans="1:29" ht="21.75" customHeight="1" x14ac:dyDescent="0.2">
      <c r="A541" s="191"/>
      <c r="B541" s="307" t="s">
        <v>212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196">
        <v>7</v>
      </c>
      <c r="N541" s="196">
        <v>2</v>
      </c>
      <c r="O541" s="195" t="s">
        <v>458</v>
      </c>
      <c r="P541" s="194" t="s">
        <v>211</v>
      </c>
      <c r="Q541" s="308"/>
      <c r="R541" s="308"/>
      <c r="S541" s="308"/>
      <c r="T541" s="308"/>
      <c r="U541" s="193">
        <v>115</v>
      </c>
      <c r="V541" s="309"/>
      <c r="W541" s="309"/>
      <c r="X541" s="309"/>
      <c r="Y541" s="309"/>
      <c r="Z541" s="309"/>
      <c r="AA541" s="309"/>
      <c r="AB541" s="309"/>
      <c r="AC541" s="191"/>
    </row>
    <row r="542" spans="1:29" ht="12.75" customHeight="1" x14ac:dyDescent="0.2">
      <c r="A542" s="191"/>
      <c r="B542" s="307" t="s">
        <v>371</v>
      </c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196">
        <v>7</v>
      </c>
      <c r="N542" s="196">
        <v>2</v>
      </c>
      <c r="O542" s="195" t="s">
        <v>458</v>
      </c>
      <c r="P542" s="194" t="s">
        <v>370</v>
      </c>
      <c r="Q542" s="308"/>
      <c r="R542" s="308"/>
      <c r="S542" s="308"/>
      <c r="T542" s="308"/>
      <c r="U542" s="193">
        <v>115</v>
      </c>
      <c r="V542" s="309"/>
      <c r="W542" s="309"/>
      <c r="X542" s="309"/>
      <c r="Y542" s="309"/>
      <c r="Z542" s="309"/>
      <c r="AA542" s="309"/>
      <c r="AB542" s="309"/>
      <c r="AC542" s="191"/>
    </row>
    <row r="543" spans="1:29" ht="42.75" customHeight="1" x14ac:dyDescent="0.2">
      <c r="A543" s="191"/>
      <c r="B543" s="307" t="s">
        <v>369</v>
      </c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196">
        <v>7</v>
      </c>
      <c r="N543" s="196">
        <v>2</v>
      </c>
      <c r="O543" s="195" t="s">
        <v>458</v>
      </c>
      <c r="P543" s="194" t="s">
        <v>367</v>
      </c>
      <c r="Q543" s="308"/>
      <c r="R543" s="308"/>
      <c r="S543" s="308"/>
      <c r="T543" s="308"/>
      <c r="U543" s="193">
        <v>115</v>
      </c>
      <c r="V543" s="309"/>
      <c r="W543" s="309"/>
      <c r="X543" s="309"/>
      <c r="Y543" s="309"/>
      <c r="Z543" s="309"/>
      <c r="AA543" s="309"/>
      <c r="AB543" s="309"/>
      <c r="AC543" s="191"/>
    </row>
    <row r="544" spans="1:29" ht="21.75" customHeight="1" x14ac:dyDescent="0.2">
      <c r="A544" s="191"/>
      <c r="B544" s="307" t="s">
        <v>304</v>
      </c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196">
        <v>7</v>
      </c>
      <c r="N544" s="196">
        <v>2</v>
      </c>
      <c r="O544" s="195" t="s">
        <v>303</v>
      </c>
      <c r="P544" s="194">
        <v>0</v>
      </c>
      <c r="Q544" s="308"/>
      <c r="R544" s="308"/>
      <c r="S544" s="308"/>
      <c r="T544" s="308"/>
      <c r="U544" s="193">
        <v>20</v>
      </c>
      <c r="V544" s="309"/>
      <c r="W544" s="309"/>
      <c r="X544" s="309"/>
      <c r="Y544" s="309"/>
      <c r="Z544" s="309"/>
      <c r="AA544" s="309"/>
      <c r="AB544" s="309"/>
      <c r="AC544" s="191"/>
    </row>
    <row r="545" spans="1:29" ht="12.75" customHeight="1" x14ac:dyDescent="0.2">
      <c r="A545" s="191"/>
      <c r="B545" s="307" t="s">
        <v>457</v>
      </c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196">
        <v>7</v>
      </c>
      <c r="N545" s="196">
        <v>2</v>
      </c>
      <c r="O545" s="195" t="s">
        <v>456</v>
      </c>
      <c r="P545" s="194">
        <v>0</v>
      </c>
      <c r="Q545" s="308"/>
      <c r="R545" s="308"/>
      <c r="S545" s="308"/>
      <c r="T545" s="308"/>
      <c r="U545" s="193">
        <v>20</v>
      </c>
      <c r="V545" s="309"/>
      <c r="W545" s="309"/>
      <c r="X545" s="309"/>
      <c r="Y545" s="309"/>
      <c r="Z545" s="309"/>
      <c r="AA545" s="309"/>
      <c r="AB545" s="309"/>
      <c r="AC545" s="191"/>
    </row>
    <row r="546" spans="1:29" ht="12.75" customHeight="1" x14ac:dyDescent="0.2">
      <c r="A546" s="191"/>
      <c r="B546" s="307" t="s">
        <v>455</v>
      </c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196">
        <v>7</v>
      </c>
      <c r="N546" s="196">
        <v>2</v>
      </c>
      <c r="O546" s="195" t="s">
        <v>454</v>
      </c>
      <c r="P546" s="194">
        <v>0</v>
      </c>
      <c r="Q546" s="308"/>
      <c r="R546" s="308"/>
      <c r="S546" s="308"/>
      <c r="T546" s="308"/>
      <c r="U546" s="193">
        <v>20</v>
      </c>
      <c r="V546" s="309"/>
      <c r="W546" s="309"/>
      <c r="X546" s="309"/>
      <c r="Y546" s="309"/>
      <c r="Z546" s="309"/>
      <c r="AA546" s="309"/>
      <c r="AB546" s="309"/>
      <c r="AC546" s="191"/>
    </row>
    <row r="547" spans="1:29" ht="21.75" customHeight="1" x14ac:dyDescent="0.2">
      <c r="A547" s="191"/>
      <c r="B547" s="307" t="s">
        <v>212</v>
      </c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196">
        <v>7</v>
      </c>
      <c r="N547" s="196">
        <v>2</v>
      </c>
      <c r="O547" s="195" t="s">
        <v>454</v>
      </c>
      <c r="P547" s="194" t="s">
        <v>211</v>
      </c>
      <c r="Q547" s="308"/>
      <c r="R547" s="308"/>
      <c r="S547" s="308"/>
      <c r="T547" s="308"/>
      <c r="U547" s="193">
        <v>20</v>
      </c>
      <c r="V547" s="309"/>
      <c r="W547" s="309"/>
      <c r="X547" s="309"/>
      <c r="Y547" s="309"/>
      <c r="Z547" s="309"/>
      <c r="AA547" s="309"/>
      <c r="AB547" s="309"/>
      <c r="AC547" s="191"/>
    </row>
    <row r="548" spans="1:29" ht="12.75" customHeight="1" x14ac:dyDescent="0.2">
      <c r="A548" s="191"/>
      <c r="B548" s="307" t="s">
        <v>371</v>
      </c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196">
        <v>7</v>
      </c>
      <c r="N548" s="196">
        <v>2</v>
      </c>
      <c r="O548" s="195" t="s">
        <v>454</v>
      </c>
      <c r="P548" s="194" t="s">
        <v>370</v>
      </c>
      <c r="Q548" s="308"/>
      <c r="R548" s="308"/>
      <c r="S548" s="308"/>
      <c r="T548" s="308"/>
      <c r="U548" s="193">
        <v>20</v>
      </c>
      <c r="V548" s="309"/>
      <c r="W548" s="309"/>
      <c r="X548" s="309"/>
      <c r="Y548" s="309"/>
      <c r="Z548" s="309"/>
      <c r="AA548" s="309"/>
      <c r="AB548" s="309"/>
      <c r="AC548" s="191"/>
    </row>
    <row r="549" spans="1:29" ht="42.75" customHeight="1" x14ac:dyDescent="0.2">
      <c r="A549" s="191"/>
      <c r="B549" s="307" t="s">
        <v>369</v>
      </c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196">
        <v>7</v>
      </c>
      <c r="N549" s="196">
        <v>2</v>
      </c>
      <c r="O549" s="195" t="s">
        <v>454</v>
      </c>
      <c r="P549" s="194" t="s">
        <v>367</v>
      </c>
      <c r="Q549" s="308"/>
      <c r="R549" s="308"/>
      <c r="S549" s="308"/>
      <c r="T549" s="308"/>
      <c r="U549" s="193">
        <v>20</v>
      </c>
      <c r="V549" s="309"/>
      <c r="W549" s="309"/>
      <c r="X549" s="309"/>
      <c r="Y549" s="309"/>
      <c r="Z549" s="309"/>
      <c r="AA549" s="309"/>
      <c r="AB549" s="309"/>
      <c r="AC549" s="191"/>
    </row>
    <row r="550" spans="1:29" ht="21.75" customHeight="1" x14ac:dyDescent="0.2">
      <c r="A550" s="191"/>
      <c r="B550" s="307" t="s">
        <v>304</v>
      </c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196">
        <v>7</v>
      </c>
      <c r="N550" s="196">
        <v>2</v>
      </c>
      <c r="O550" s="195" t="s">
        <v>303</v>
      </c>
      <c r="P550" s="194">
        <v>0</v>
      </c>
      <c r="Q550" s="308"/>
      <c r="R550" s="308"/>
      <c r="S550" s="308"/>
      <c r="T550" s="308"/>
      <c r="U550" s="193">
        <v>480</v>
      </c>
      <c r="V550" s="309"/>
      <c r="W550" s="309"/>
      <c r="X550" s="309"/>
      <c r="Y550" s="309"/>
      <c r="Z550" s="309"/>
      <c r="AA550" s="309"/>
      <c r="AB550" s="309"/>
      <c r="AC550" s="191"/>
    </row>
    <row r="551" spans="1:29" ht="32.25" customHeight="1" x14ac:dyDescent="0.2">
      <c r="A551" s="191"/>
      <c r="B551" s="307" t="s">
        <v>453</v>
      </c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196">
        <v>7</v>
      </c>
      <c r="N551" s="196">
        <v>2</v>
      </c>
      <c r="O551" s="195" t="s">
        <v>452</v>
      </c>
      <c r="P551" s="194">
        <v>0</v>
      </c>
      <c r="Q551" s="308"/>
      <c r="R551" s="308"/>
      <c r="S551" s="308"/>
      <c r="T551" s="308"/>
      <c r="U551" s="193">
        <v>480</v>
      </c>
      <c r="V551" s="309"/>
      <c r="W551" s="309"/>
      <c r="X551" s="309"/>
      <c r="Y551" s="309"/>
      <c r="Z551" s="309"/>
      <c r="AA551" s="309"/>
      <c r="AB551" s="309"/>
      <c r="AC551" s="191"/>
    </row>
    <row r="552" spans="1:29" ht="12.75" customHeight="1" x14ac:dyDescent="0.2">
      <c r="A552" s="191"/>
      <c r="B552" s="307" t="s">
        <v>451</v>
      </c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196">
        <v>7</v>
      </c>
      <c r="N552" s="196">
        <v>2</v>
      </c>
      <c r="O552" s="195" t="s">
        <v>450</v>
      </c>
      <c r="P552" s="194">
        <v>0</v>
      </c>
      <c r="Q552" s="308"/>
      <c r="R552" s="308"/>
      <c r="S552" s="308"/>
      <c r="T552" s="308"/>
      <c r="U552" s="193">
        <v>480</v>
      </c>
      <c r="V552" s="309"/>
      <c r="W552" s="309"/>
      <c r="X552" s="309"/>
      <c r="Y552" s="309"/>
      <c r="Z552" s="309"/>
      <c r="AA552" s="309"/>
      <c r="AB552" s="309"/>
      <c r="AC552" s="191"/>
    </row>
    <row r="553" spans="1:29" ht="21.75" customHeight="1" x14ac:dyDescent="0.2">
      <c r="A553" s="191"/>
      <c r="B553" s="307" t="s">
        <v>212</v>
      </c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196">
        <v>7</v>
      </c>
      <c r="N553" s="196">
        <v>2</v>
      </c>
      <c r="O553" s="195" t="s">
        <v>450</v>
      </c>
      <c r="P553" s="194" t="s">
        <v>211</v>
      </c>
      <c r="Q553" s="308"/>
      <c r="R553" s="308"/>
      <c r="S553" s="308"/>
      <c r="T553" s="308"/>
      <c r="U553" s="193">
        <v>480</v>
      </c>
      <c r="V553" s="309"/>
      <c r="W553" s="309"/>
      <c r="X553" s="309"/>
      <c r="Y553" s="309"/>
      <c r="Z553" s="309"/>
      <c r="AA553" s="309"/>
      <c r="AB553" s="309"/>
      <c r="AC553" s="191"/>
    </row>
    <row r="554" spans="1:29" ht="12.75" customHeight="1" x14ac:dyDescent="0.2">
      <c r="A554" s="191"/>
      <c r="B554" s="307" t="s">
        <v>371</v>
      </c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196">
        <v>7</v>
      </c>
      <c r="N554" s="196">
        <v>2</v>
      </c>
      <c r="O554" s="195" t="s">
        <v>450</v>
      </c>
      <c r="P554" s="194" t="s">
        <v>370</v>
      </c>
      <c r="Q554" s="308"/>
      <c r="R554" s="308"/>
      <c r="S554" s="308"/>
      <c r="T554" s="308"/>
      <c r="U554" s="193">
        <v>480</v>
      </c>
      <c r="V554" s="309"/>
      <c r="W554" s="309"/>
      <c r="X554" s="309"/>
      <c r="Y554" s="309"/>
      <c r="Z554" s="309"/>
      <c r="AA554" s="309"/>
      <c r="AB554" s="309"/>
      <c r="AC554" s="191"/>
    </row>
    <row r="555" spans="1:29" ht="42.75" customHeight="1" x14ac:dyDescent="0.2">
      <c r="A555" s="191"/>
      <c r="B555" s="307" t="s">
        <v>369</v>
      </c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196">
        <v>7</v>
      </c>
      <c r="N555" s="196">
        <v>2</v>
      </c>
      <c r="O555" s="195" t="s">
        <v>450</v>
      </c>
      <c r="P555" s="194" t="s">
        <v>367</v>
      </c>
      <c r="Q555" s="308"/>
      <c r="R555" s="308"/>
      <c r="S555" s="308"/>
      <c r="T555" s="308"/>
      <c r="U555" s="193">
        <v>480</v>
      </c>
      <c r="V555" s="309"/>
      <c r="W555" s="309"/>
      <c r="X555" s="309"/>
      <c r="Y555" s="309"/>
      <c r="Z555" s="309"/>
      <c r="AA555" s="309"/>
      <c r="AB555" s="309"/>
      <c r="AC555" s="191"/>
    </row>
    <row r="556" spans="1:29" ht="32.25" customHeight="1" x14ac:dyDescent="0.2">
      <c r="A556" s="191"/>
      <c r="B556" s="307" t="s">
        <v>374</v>
      </c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196">
        <v>7</v>
      </c>
      <c r="N556" s="196">
        <v>2</v>
      </c>
      <c r="O556" s="195" t="s">
        <v>373</v>
      </c>
      <c r="P556" s="194">
        <v>0</v>
      </c>
      <c r="Q556" s="308"/>
      <c r="R556" s="308"/>
      <c r="S556" s="308"/>
      <c r="T556" s="308"/>
      <c r="U556" s="193">
        <v>670</v>
      </c>
      <c r="V556" s="309"/>
      <c r="W556" s="309"/>
      <c r="X556" s="309"/>
      <c r="Y556" s="309"/>
      <c r="Z556" s="309"/>
      <c r="AA556" s="309"/>
      <c r="AB556" s="309"/>
      <c r="AC556" s="191"/>
    </row>
    <row r="557" spans="1:29" ht="32.25" customHeight="1" x14ac:dyDescent="0.2">
      <c r="A557" s="191"/>
      <c r="B557" s="307" t="s">
        <v>372</v>
      </c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196">
        <v>7</v>
      </c>
      <c r="N557" s="196">
        <v>2</v>
      </c>
      <c r="O557" s="195" t="s">
        <v>368</v>
      </c>
      <c r="P557" s="194">
        <v>0</v>
      </c>
      <c r="Q557" s="308"/>
      <c r="R557" s="308"/>
      <c r="S557" s="308"/>
      <c r="T557" s="308"/>
      <c r="U557" s="193">
        <v>670</v>
      </c>
      <c r="V557" s="309"/>
      <c r="W557" s="309"/>
      <c r="X557" s="309"/>
      <c r="Y557" s="309"/>
      <c r="Z557" s="309"/>
      <c r="AA557" s="309"/>
      <c r="AB557" s="309"/>
      <c r="AC557" s="191"/>
    </row>
    <row r="558" spans="1:29" ht="21.75" customHeight="1" x14ac:dyDescent="0.2">
      <c r="A558" s="191"/>
      <c r="B558" s="307" t="s">
        <v>212</v>
      </c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196">
        <v>7</v>
      </c>
      <c r="N558" s="196">
        <v>2</v>
      </c>
      <c r="O558" s="195" t="s">
        <v>368</v>
      </c>
      <c r="P558" s="194" t="s">
        <v>211</v>
      </c>
      <c r="Q558" s="308"/>
      <c r="R558" s="308"/>
      <c r="S558" s="308"/>
      <c r="T558" s="308"/>
      <c r="U558" s="193">
        <v>670</v>
      </c>
      <c r="V558" s="309"/>
      <c r="W558" s="309"/>
      <c r="X558" s="309"/>
      <c r="Y558" s="309"/>
      <c r="Z558" s="309"/>
      <c r="AA558" s="309"/>
      <c r="AB558" s="309"/>
      <c r="AC558" s="191"/>
    </row>
    <row r="559" spans="1:29" ht="12.75" customHeight="1" x14ac:dyDescent="0.2">
      <c r="A559" s="191"/>
      <c r="B559" s="307" t="s">
        <v>371</v>
      </c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196">
        <v>7</v>
      </c>
      <c r="N559" s="196">
        <v>2</v>
      </c>
      <c r="O559" s="195" t="s">
        <v>368</v>
      </c>
      <c r="P559" s="194" t="s">
        <v>370</v>
      </c>
      <c r="Q559" s="308"/>
      <c r="R559" s="308"/>
      <c r="S559" s="308"/>
      <c r="T559" s="308"/>
      <c r="U559" s="193">
        <v>670</v>
      </c>
      <c r="V559" s="309"/>
      <c r="W559" s="309"/>
      <c r="X559" s="309"/>
      <c r="Y559" s="309"/>
      <c r="Z559" s="309"/>
      <c r="AA559" s="309"/>
      <c r="AB559" s="309"/>
      <c r="AC559" s="191"/>
    </row>
    <row r="560" spans="1:29" ht="42.75" customHeight="1" x14ac:dyDescent="0.2">
      <c r="A560" s="191"/>
      <c r="B560" s="307" t="s">
        <v>369</v>
      </c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196">
        <v>7</v>
      </c>
      <c r="N560" s="196">
        <v>2</v>
      </c>
      <c r="O560" s="195" t="s">
        <v>368</v>
      </c>
      <c r="P560" s="194" t="s">
        <v>367</v>
      </c>
      <c r="Q560" s="308"/>
      <c r="R560" s="308"/>
      <c r="S560" s="308"/>
      <c r="T560" s="308"/>
      <c r="U560" s="193">
        <v>670</v>
      </c>
      <c r="V560" s="309"/>
      <c r="W560" s="309"/>
      <c r="X560" s="309"/>
      <c r="Y560" s="309"/>
      <c r="Z560" s="309"/>
      <c r="AA560" s="309"/>
      <c r="AB560" s="309"/>
      <c r="AC560" s="191"/>
    </row>
    <row r="561" spans="1:29" ht="12.75" customHeight="1" x14ac:dyDescent="0.2">
      <c r="A561" s="191"/>
      <c r="B561" s="307" t="s">
        <v>449</v>
      </c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196">
        <v>7</v>
      </c>
      <c r="N561" s="196">
        <v>3</v>
      </c>
      <c r="O561" s="195">
        <v>0</v>
      </c>
      <c r="P561" s="194">
        <v>0</v>
      </c>
      <c r="Q561" s="308"/>
      <c r="R561" s="308"/>
      <c r="S561" s="308"/>
      <c r="T561" s="308"/>
      <c r="U561" s="193">
        <v>22487.07</v>
      </c>
      <c r="V561" s="309"/>
      <c r="W561" s="309"/>
      <c r="X561" s="309"/>
      <c r="Y561" s="309"/>
      <c r="Z561" s="309"/>
      <c r="AA561" s="309"/>
      <c r="AB561" s="309"/>
      <c r="AC561" s="191"/>
    </row>
    <row r="562" spans="1:29" ht="21.75" customHeight="1" x14ac:dyDescent="0.2">
      <c r="A562" s="191"/>
      <c r="B562" s="307" t="s">
        <v>363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196">
        <v>7</v>
      </c>
      <c r="N562" s="196">
        <v>3</v>
      </c>
      <c r="O562" s="195" t="s">
        <v>362</v>
      </c>
      <c r="P562" s="194">
        <v>0</v>
      </c>
      <c r="Q562" s="308"/>
      <c r="R562" s="308"/>
      <c r="S562" s="308"/>
      <c r="T562" s="308"/>
      <c r="U562" s="193">
        <v>880.35</v>
      </c>
      <c r="V562" s="309"/>
      <c r="W562" s="309"/>
      <c r="X562" s="309"/>
      <c r="Y562" s="309"/>
      <c r="Z562" s="309"/>
      <c r="AA562" s="309"/>
      <c r="AB562" s="309"/>
      <c r="AC562" s="191"/>
    </row>
    <row r="563" spans="1:29" ht="42.75" customHeight="1" x14ac:dyDescent="0.2">
      <c r="A563" s="191"/>
      <c r="B563" s="307" t="s">
        <v>445</v>
      </c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196">
        <v>7</v>
      </c>
      <c r="N563" s="196">
        <v>3</v>
      </c>
      <c r="O563" s="195" t="s">
        <v>444</v>
      </c>
      <c r="P563" s="194">
        <v>0</v>
      </c>
      <c r="Q563" s="308"/>
      <c r="R563" s="308"/>
      <c r="S563" s="308"/>
      <c r="T563" s="308"/>
      <c r="U563" s="193">
        <v>880.35</v>
      </c>
      <c r="V563" s="309"/>
      <c r="W563" s="309"/>
      <c r="X563" s="309"/>
      <c r="Y563" s="309"/>
      <c r="Z563" s="309"/>
      <c r="AA563" s="309"/>
      <c r="AB563" s="309"/>
      <c r="AC563" s="191"/>
    </row>
    <row r="564" spans="1:29" ht="21.75" customHeight="1" x14ac:dyDescent="0.2">
      <c r="A564" s="191"/>
      <c r="B564" s="307" t="s">
        <v>448</v>
      </c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196">
        <v>7</v>
      </c>
      <c r="N564" s="196">
        <v>3</v>
      </c>
      <c r="O564" s="195" t="s">
        <v>447</v>
      </c>
      <c r="P564" s="194">
        <v>0</v>
      </c>
      <c r="Q564" s="308"/>
      <c r="R564" s="308"/>
      <c r="S564" s="308"/>
      <c r="T564" s="308"/>
      <c r="U564" s="193">
        <v>704.38</v>
      </c>
      <c r="V564" s="309"/>
      <c r="W564" s="309"/>
      <c r="X564" s="309"/>
      <c r="Y564" s="309"/>
      <c r="Z564" s="309"/>
      <c r="AA564" s="309"/>
      <c r="AB564" s="309"/>
      <c r="AC564" s="191"/>
    </row>
    <row r="565" spans="1:29" ht="21.75" customHeight="1" x14ac:dyDescent="0.2">
      <c r="A565" s="191"/>
      <c r="B565" s="307" t="s">
        <v>212</v>
      </c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196">
        <v>7</v>
      </c>
      <c r="N565" s="196">
        <v>3</v>
      </c>
      <c r="O565" s="195" t="s">
        <v>447</v>
      </c>
      <c r="P565" s="194" t="s">
        <v>211</v>
      </c>
      <c r="Q565" s="308"/>
      <c r="R565" s="308"/>
      <c r="S565" s="308"/>
      <c r="T565" s="308"/>
      <c r="U565" s="193">
        <v>704.38</v>
      </c>
      <c r="V565" s="309"/>
      <c r="W565" s="309"/>
      <c r="X565" s="309"/>
      <c r="Y565" s="309"/>
      <c r="Z565" s="309"/>
      <c r="AA565" s="309"/>
      <c r="AB565" s="309"/>
      <c r="AC565" s="191"/>
    </row>
    <row r="566" spans="1:29" ht="12.75" customHeight="1" x14ac:dyDescent="0.2">
      <c r="A566" s="191"/>
      <c r="B566" s="307" t="s">
        <v>371</v>
      </c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196">
        <v>7</v>
      </c>
      <c r="N566" s="196">
        <v>3</v>
      </c>
      <c r="O566" s="195" t="s">
        <v>447</v>
      </c>
      <c r="P566" s="194" t="s">
        <v>370</v>
      </c>
      <c r="Q566" s="308"/>
      <c r="R566" s="308"/>
      <c r="S566" s="308"/>
      <c r="T566" s="308"/>
      <c r="U566" s="193">
        <v>704.38</v>
      </c>
      <c r="V566" s="309"/>
      <c r="W566" s="309"/>
      <c r="X566" s="309"/>
      <c r="Y566" s="309"/>
      <c r="Z566" s="309"/>
      <c r="AA566" s="309"/>
      <c r="AB566" s="309"/>
      <c r="AC566" s="191"/>
    </row>
    <row r="567" spans="1:29" ht="42.75" customHeight="1" x14ac:dyDescent="0.2">
      <c r="A567" s="191"/>
      <c r="B567" s="307" t="s">
        <v>369</v>
      </c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196">
        <v>7</v>
      </c>
      <c r="N567" s="196">
        <v>3</v>
      </c>
      <c r="O567" s="195" t="s">
        <v>447</v>
      </c>
      <c r="P567" s="194" t="s">
        <v>367</v>
      </c>
      <c r="Q567" s="308"/>
      <c r="R567" s="308"/>
      <c r="S567" s="308"/>
      <c r="T567" s="308"/>
      <c r="U567" s="193">
        <v>704.38</v>
      </c>
      <c r="V567" s="309"/>
      <c r="W567" s="309"/>
      <c r="X567" s="309"/>
      <c r="Y567" s="309"/>
      <c r="Z567" s="309"/>
      <c r="AA567" s="309"/>
      <c r="AB567" s="309"/>
      <c r="AC567" s="191"/>
    </row>
    <row r="568" spans="1:29" ht="21.75" customHeight="1" x14ac:dyDescent="0.2">
      <c r="A568" s="191"/>
      <c r="B568" s="307" t="s">
        <v>231</v>
      </c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196">
        <v>7</v>
      </c>
      <c r="N568" s="196">
        <v>3</v>
      </c>
      <c r="O568" s="195" t="s">
        <v>446</v>
      </c>
      <c r="P568" s="194">
        <v>0</v>
      </c>
      <c r="Q568" s="308"/>
      <c r="R568" s="308"/>
      <c r="S568" s="308"/>
      <c r="T568" s="308"/>
      <c r="U568" s="193">
        <v>175.97</v>
      </c>
      <c r="V568" s="309"/>
      <c r="W568" s="309"/>
      <c r="X568" s="309"/>
      <c r="Y568" s="309"/>
      <c r="Z568" s="309"/>
      <c r="AA568" s="309"/>
      <c r="AB568" s="309"/>
      <c r="AC568" s="191"/>
    </row>
    <row r="569" spans="1:29" ht="21.75" customHeight="1" x14ac:dyDescent="0.2">
      <c r="A569" s="191"/>
      <c r="B569" s="307" t="s">
        <v>212</v>
      </c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196">
        <v>7</v>
      </c>
      <c r="N569" s="196">
        <v>3</v>
      </c>
      <c r="O569" s="195" t="s">
        <v>446</v>
      </c>
      <c r="P569" s="194" t="s">
        <v>211</v>
      </c>
      <c r="Q569" s="308"/>
      <c r="R569" s="308"/>
      <c r="S569" s="308"/>
      <c r="T569" s="308"/>
      <c r="U569" s="193">
        <v>175.97</v>
      </c>
      <c r="V569" s="309"/>
      <c r="W569" s="309"/>
      <c r="X569" s="309"/>
      <c r="Y569" s="309"/>
      <c r="Z569" s="309"/>
      <c r="AA569" s="309"/>
      <c r="AB569" s="309"/>
      <c r="AC569" s="191"/>
    </row>
    <row r="570" spans="1:29" ht="12.75" customHeight="1" x14ac:dyDescent="0.2">
      <c r="A570" s="191"/>
      <c r="B570" s="307" t="s">
        <v>371</v>
      </c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196">
        <v>7</v>
      </c>
      <c r="N570" s="196">
        <v>3</v>
      </c>
      <c r="O570" s="195" t="s">
        <v>446</v>
      </c>
      <c r="P570" s="194" t="s">
        <v>370</v>
      </c>
      <c r="Q570" s="308"/>
      <c r="R570" s="308"/>
      <c r="S570" s="308"/>
      <c r="T570" s="308"/>
      <c r="U570" s="193">
        <v>175.97</v>
      </c>
      <c r="V570" s="309"/>
      <c r="W570" s="309"/>
      <c r="X570" s="309"/>
      <c r="Y570" s="309"/>
      <c r="Z570" s="309"/>
      <c r="AA570" s="309"/>
      <c r="AB570" s="309"/>
      <c r="AC570" s="191"/>
    </row>
    <row r="571" spans="1:29" ht="42.75" customHeight="1" x14ac:dyDescent="0.2">
      <c r="A571" s="191"/>
      <c r="B571" s="307" t="s">
        <v>369</v>
      </c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196">
        <v>7</v>
      </c>
      <c r="N571" s="196">
        <v>3</v>
      </c>
      <c r="O571" s="195" t="s">
        <v>446</v>
      </c>
      <c r="P571" s="194" t="s">
        <v>367</v>
      </c>
      <c r="Q571" s="308"/>
      <c r="R571" s="308"/>
      <c r="S571" s="308"/>
      <c r="T571" s="308"/>
      <c r="U571" s="193">
        <v>175.97</v>
      </c>
      <c r="V571" s="309"/>
      <c r="W571" s="309"/>
      <c r="X571" s="309"/>
      <c r="Y571" s="309"/>
      <c r="Z571" s="309"/>
      <c r="AA571" s="309"/>
      <c r="AB571" s="309"/>
      <c r="AC571" s="191"/>
    </row>
    <row r="572" spans="1:29" ht="21.75" customHeight="1" x14ac:dyDescent="0.2">
      <c r="A572" s="191"/>
      <c r="B572" s="307" t="s">
        <v>363</v>
      </c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196">
        <v>7</v>
      </c>
      <c r="N572" s="196">
        <v>3</v>
      </c>
      <c r="O572" s="195" t="s">
        <v>362</v>
      </c>
      <c r="P572" s="194">
        <v>0</v>
      </c>
      <c r="Q572" s="308"/>
      <c r="R572" s="308"/>
      <c r="S572" s="308"/>
      <c r="T572" s="308"/>
      <c r="U572" s="193">
        <v>16428.919999999998</v>
      </c>
      <c r="V572" s="309"/>
      <c r="W572" s="309"/>
      <c r="X572" s="309"/>
      <c r="Y572" s="309"/>
      <c r="Z572" s="309"/>
      <c r="AA572" s="309"/>
      <c r="AB572" s="309"/>
      <c r="AC572" s="191"/>
    </row>
    <row r="573" spans="1:29" ht="42.75" customHeight="1" x14ac:dyDescent="0.2">
      <c r="A573" s="191"/>
      <c r="B573" s="307" t="s">
        <v>445</v>
      </c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196">
        <v>7</v>
      </c>
      <c r="N573" s="196">
        <v>3</v>
      </c>
      <c r="O573" s="195" t="s">
        <v>444</v>
      </c>
      <c r="P573" s="194">
        <v>0</v>
      </c>
      <c r="Q573" s="308"/>
      <c r="R573" s="308"/>
      <c r="S573" s="308"/>
      <c r="T573" s="308"/>
      <c r="U573" s="193">
        <v>16428.919999999998</v>
      </c>
      <c r="V573" s="309"/>
      <c r="W573" s="309"/>
      <c r="X573" s="309"/>
      <c r="Y573" s="309"/>
      <c r="Z573" s="309"/>
      <c r="AA573" s="309"/>
      <c r="AB573" s="309"/>
      <c r="AC573" s="191"/>
    </row>
    <row r="574" spans="1:29" ht="21.75" customHeight="1" x14ac:dyDescent="0.2">
      <c r="A574" s="191"/>
      <c r="B574" s="307" t="s">
        <v>359</v>
      </c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196">
        <v>7</v>
      </c>
      <c r="N574" s="196">
        <v>3</v>
      </c>
      <c r="O574" s="195" t="s">
        <v>443</v>
      </c>
      <c r="P574" s="194">
        <v>0</v>
      </c>
      <c r="Q574" s="308"/>
      <c r="R574" s="308"/>
      <c r="S574" s="308"/>
      <c r="T574" s="308"/>
      <c r="U574" s="193">
        <v>16103.4</v>
      </c>
      <c r="V574" s="309"/>
      <c r="W574" s="309"/>
      <c r="X574" s="309"/>
      <c r="Y574" s="309"/>
      <c r="Z574" s="309"/>
      <c r="AA574" s="309"/>
      <c r="AB574" s="309"/>
      <c r="AC574" s="191"/>
    </row>
    <row r="575" spans="1:29" ht="21.75" customHeight="1" x14ac:dyDescent="0.2">
      <c r="A575" s="191"/>
      <c r="B575" s="307" t="s">
        <v>212</v>
      </c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196">
        <v>7</v>
      </c>
      <c r="N575" s="196">
        <v>3</v>
      </c>
      <c r="O575" s="195" t="s">
        <v>443</v>
      </c>
      <c r="P575" s="194" t="s">
        <v>211</v>
      </c>
      <c r="Q575" s="308"/>
      <c r="R575" s="308"/>
      <c r="S575" s="308"/>
      <c r="T575" s="308"/>
      <c r="U575" s="193">
        <v>16103.4</v>
      </c>
      <c r="V575" s="309"/>
      <c r="W575" s="309"/>
      <c r="X575" s="309"/>
      <c r="Y575" s="309"/>
      <c r="Z575" s="309"/>
      <c r="AA575" s="309"/>
      <c r="AB575" s="309"/>
      <c r="AC575" s="191"/>
    </row>
    <row r="576" spans="1:29" ht="12.75" customHeight="1" x14ac:dyDescent="0.2">
      <c r="A576" s="191"/>
      <c r="B576" s="307" t="s">
        <v>371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196">
        <v>7</v>
      </c>
      <c r="N576" s="196">
        <v>3</v>
      </c>
      <c r="O576" s="195" t="s">
        <v>443</v>
      </c>
      <c r="P576" s="194" t="s">
        <v>370</v>
      </c>
      <c r="Q576" s="308"/>
      <c r="R576" s="308"/>
      <c r="S576" s="308"/>
      <c r="T576" s="308"/>
      <c r="U576" s="193">
        <v>16103.4</v>
      </c>
      <c r="V576" s="309"/>
      <c r="W576" s="309"/>
      <c r="X576" s="309"/>
      <c r="Y576" s="309"/>
      <c r="Z576" s="309"/>
      <c r="AA576" s="309"/>
      <c r="AB576" s="309"/>
      <c r="AC576" s="191"/>
    </row>
    <row r="577" spans="1:29" ht="42.75" customHeight="1" x14ac:dyDescent="0.2">
      <c r="A577" s="191"/>
      <c r="B577" s="307" t="s">
        <v>369</v>
      </c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196">
        <v>7</v>
      </c>
      <c r="N577" s="196">
        <v>3</v>
      </c>
      <c r="O577" s="195" t="s">
        <v>443</v>
      </c>
      <c r="P577" s="194" t="s">
        <v>367</v>
      </c>
      <c r="Q577" s="308"/>
      <c r="R577" s="308"/>
      <c r="S577" s="308"/>
      <c r="T577" s="308"/>
      <c r="U577" s="193">
        <v>16103.4</v>
      </c>
      <c r="V577" s="309"/>
      <c r="W577" s="309"/>
      <c r="X577" s="309"/>
      <c r="Y577" s="309"/>
      <c r="Z577" s="309"/>
      <c r="AA577" s="309"/>
      <c r="AB577" s="309"/>
      <c r="AC577" s="191"/>
    </row>
    <row r="578" spans="1:29" ht="21.75" customHeight="1" x14ac:dyDescent="0.2">
      <c r="A578" s="191"/>
      <c r="B578" s="307" t="s">
        <v>226</v>
      </c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196">
        <v>7</v>
      </c>
      <c r="N578" s="196">
        <v>3</v>
      </c>
      <c r="O578" s="195" t="s">
        <v>442</v>
      </c>
      <c r="P578" s="194">
        <v>0</v>
      </c>
      <c r="Q578" s="308"/>
      <c r="R578" s="308"/>
      <c r="S578" s="308"/>
      <c r="T578" s="308"/>
      <c r="U578" s="193">
        <v>301.72000000000003</v>
      </c>
      <c r="V578" s="309"/>
      <c r="W578" s="309"/>
      <c r="X578" s="309"/>
      <c r="Y578" s="309"/>
      <c r="Z578" s="309"/>
      <c r="AA578" s="309"/>
      <c r="AB578" s="309"/>
      <c r="AC578" s="191"/>
    </row>
    <row r="579" spans="1:29" ht="21.75" customHeight="1" x14ac:dyDescent="0.2">
      <c r="A579" s="191"/>
      <c r="B579" s="307" t="s">
        <v>212</v>
      </c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196">
        <v>7</v>
      </c>
      <c r="N579" s="196">
        <v>3</v>
      </c>
      <c r="O579" s="195" t="s">
        <v>442</v>
      </c>
      <c r="P579" s="194" t="s">
        <v>211</v>
      </c>
      <c r="Q579" s="308"/>
      <c r="R579" s="308"/>
      <c r="S579" s="308"/>
      <c r="T579" s="308"/>
      <c r="U579" s="193">
        <v>301.72000000000003</v>
      </c>
      <c r="V579" s="309"/>
      <c r="W579" s="309"/>
      <c r="X579" s="309"/>
      <c r="Y579" s="309"/>
      <c r="Z579" s="309"/>
      <c r="AA579" s="309"/>
      <c r="AB579" s="309"/>
      <c r="AC579" s="191"/>
    </row>
    <row r="580" spans="1:29" ht="12.75" customHeight="1" x14ac:dyDescent="0.2">
      <c r="A580" s="191"/>
      <c r="B580" s="307" t="s">
        <v>371</v>
      </c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196">
        <v>7</v>
      </c>
      <c r="N580" s="196">
        <v>3</v>
      </c>
      <c r="O580" s="195" t="s">
        <v>442</v>
      </c>
      <c r="P580" s="194" t="s">
        <v>370</v>
      </c>
      <c r="Q580" s="308"/>
      <c r="R580" s="308"/>
      <c r="S580" s="308"/>
      <c r="T580" s="308"/>
      <c r="U580" s="193">
        <v>301.72000000000003</v>
      </c>
      <c r="V580" s="309"/>
      <c r="W580" s="309"/>
      <c r="X580" s="309"/>
      <c r="Y580" s="309"/>
      <c r="Z580" s="309"/>
      <c r="AA580" s="309"/>
      <c r="AB580" s="309"/>
      <c r="AC580" s="191"/>
    </row>
    <row r="581" spans="1:29" ht="42.75" customHeight="1" x14ac:dyDescent="0.2">
      <c r="A581" s="191"/>
      <c r="B581" s="307" t="s">
        <v>369</v>
      </c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196">
        <v>7</v>
      </c>
      <c r="N581" s="196">
        <v>3</v>
      </c>
      <c r="O581" s="195" t="s">
        <v>442</v>
      </c>
      <c r="P581" s="194" t="s">
        <v>367</v>
      </c>
      <c r="Q581" s="308"/>
      <c r="R581" s="308"/>
      <c r="S581" s="308"/>
      <c r="T581" s="308"/>
      <c r="U581" s="193">
        <v>301.72000000000003</v>
      </c>
      <c r="V581" s="309"/>
      <c r="W581" s="309"/>
      <c r="X581" s="309"/>
      <c r="Y581" s="309"/>
      <c r="Z581" s="309"/>
      <c r="AA581" s="309"/>
      <c r="AB581" s="309"/>
      <c r="AC581" s="191"/>
    </row>
    <row r="582" spans="1:29" ht="21.75" customHeight="1" x14ac:dyDescent="0.2">
      <c r="A582" s="191"/>
      <c r="B582" s="307" t="s">
        <v>441</v>
      </c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196">
        <v>7</v>
      </c>
      <c r="N582" s="196">
        <v>3</v>
      </c>
      <c r="O582" s="195" t="s">
        <v>440</v>
      </c>
      <c r="P582" s="194">
        <v>0</v>
      </c>
      <c r="Q582" s="308"/>
      <c r="R582" s="308"/>
      <c r="S582" s="308"/>
      <c r="T582" s="308"/>
      <c r="U582" s="193">
        <v>23.8</v>
      </c>
      <c r="V582" s="309"/>
      <c r="W582" s="309"/>
      <c r="X582" s="309"/>
      <c r="Y582" s="309"/>
      <c r="Z582" s="309"/>
      <c r="AA582" s="309"/>
      <c r="AB582" s="309"/>
      <c r="AC582" s="191"/>
    </row>
    <row r="583" spans="1:29" ht="21.75" customHeight="1" x14ac:dyDescent="0.2">
      <c r="A583" s="191"/>
      <c r="B583" s="307" t="s">
        <v>212</v>
      </c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196">
        <v>7</v>
      </c>
      <c r="N583" s="196">
        <v>3</v>
      </c>
      <c r="O583" s="195" t="s">
        <v>440</v>
      </c>
      <c r="P583" s="194" t="s">
        <v>211</v>
      </c>
      <c r="Q583" s="308"/>
      <c r="R583" s="308"/>
      <c r="S583" s="308"/>
      <c r="T583" s="308"/>
      <c r="U583" s="193">
        <v>23.8</v>
      </c>
      <c r="V583" s="309"/>
      <c r="W583" s="309"/>
      <c r="X583" s="309"/>
      <c r="Y583" s="309"/>
      <c r="Z583" s="309"/>
      <c r="AA583" s="309"/>
      <c r="AB583" s="309"/>
      <c r="AC583" s="191"/>
    </row>
    <row r="584" spans="1:29" ht="12.75" customHeight="1" x14ac:dyDescent="0.2">
      <c r="A584" s="191"/>
      <c r="B584" s="307" t="s">
        <v>371</v>
      </c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196">
        <v>7</v>
      </c>
      <c r="N584" s="196">
        <v>3</v>
      </c>
      <c r="O584" s="195" t="s">
        <v>440</v>
      </c>
      <c r="P584" s="194" t="s">
        <v>370</v>
      </c>
      <c r="Q584" s="308"/>
      <c r="R584" s="308"/>
      <c r="S584" s="308"/>
      <c r="T584" s="308"/>
      <c r="U584" s="193">
        <v>23.8</v>
      </c>
      <c r="V584" s="309"/>
      <c r="W584" s="309"/>
      <c r="X584" s="309"/>
      <c r="Y584" s="309"/>
      <c r="Z584" s="309"/>
      <c r="AA584" s="309"/>
      <c r="AB584" s="309"/>
      <c r="AC584" s="191"/>
    </row>
    <row r="585" spans="1:29" ht="42.75" customHeight="1" x14ac:dyDescent="0.2">
      <c r="A585" s="191"/>
      <c r="B585" s="307" t="s">
        <v>369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196">
        <v>7</v>
      </c>
      <c r="N585" s="196">
        <v>3</v>
      </c>
      <c r="O585" s="195" t="s">
        <v>440</v>
      </c>
      <c r="P585" s="194" t="s">
        <v>367</v>
      </c>
      <c r="Q585" s="308"/>
      <c r="R585" s="308"/>
      <c r="S585" s="308"/>
      <c r="T585" s="308"/>
      <c r="U585" s="193">
        <v>23.8</v>
      </c>
      <c r="V585" s="309"/>
      <c r="W585" s="309"/>
      <c r="X585" s="309"/>
      <c r="Y585" s="309"/>
      <c r="Z585" s="309"/>
      <c r="AA585" s="309"/>
      <c r="AB585" s="309"/>
      <c r="AC585" s="191"/>
    </row>
    <row r="586" spans="1:29" ht="21.75" customHeight="1" x14ac:dyDescent="0.2">
      <c r="A586" s="191"/>
      <c r="B586" s="307" t="s">
        <v>304</v>
      </c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196">
        <v>7</v>
      </c>
      <c r="N586" s="196">
        <v>3</v>
      </c>
      <c r="O586" s="195" t="s">
        <v>303</v>
      </c>
      <c r="P586" s="194">
        <v>0</v>
      </c>
      <c r="Q586" s="308"/>
      <c r="R586" s="308"/>
      <c r="S586" s="308"/>
      <c r="T586" s="308"/>
      <c r="U586" s="193">
        <v>100</v>
      </c>
      <c r="V586" s="309"/>
      <c r="W586" s="309"/>
      <c r="X586" s="309"/>
      <c r="Y586" s="309"/>
      <c r="Z586" s="309"/>
      <c r="AA586" s="309"/>
      <c r="AB586" s="309"/>
      <c r="AC586" s="191"/>
    </row>
    <row r="587" spans="1:29" ht="21.75" customHeight="1" x14ac:dyDescent="0.2">
      <c r="A587" s="191"/>
      <c r="B587" s="307" t="s">
        <v>437</v>
      </c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196">
        <v>7</v>
      </c>
      <c r="N587" s="196">
        <v>3</v>
      </c>
      <c r="O587" s="195" t="s">
        <v>436</v>
      </c>
      <c r="P587" s="194">
        <v>0</v>
      </c>
      <c r="Q587" s="308"/>
      <c r="R587" s="308"/>
      <c r="S587" s="308"/>
      <c r="T587" s="308"/>
      <c r="U587" s="193">
        <v>100</v>
      </c>
      <c r="V587" s="309"/>
      <c r="W587" s="309"/>
      <c r="X587" s="309"/>
      <c r="Y587" s="309"/>
      <c r="Z587" s="309"/>
      <c r="AA587" s="309"/>
      <c r="AB587" s="309"/>
      <c r="AC587" s="191"/>
    </row>
    <row r="588" spans="1:29" ht="21.75" customHeight="1" x14ac:dyDescent="0.2">
      <c r="A588" s="191"/>
      <c r="B588" s="307" t="s">
        <v>439</v>
      </c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196">
        <v>7</v>
      </c>
      <c r="N588" s="196">
        <v>3</v>
      </c>
      <c r="O588" s="195" t="s">
        <v>438</v>
      </c>
      <c r="P588" s="194">
        <v>0</v>
      </c>
      <c r="Q588" s="308"/>
      <c r="R588" s="308"/>
      <c r="S588" s="308"/>
      <c r="T588" s="308"/>
      <c r="U588" s="193">
        <v>100</v>
      </c>
      <c r="V588" s="309"/>
      <c r="W588" s="309"/>
      <c r="X588" s="309"/>
      <c r="Y588" s="309"/>
      <c r="Z588" s="309"/>
      <c r="AA588" s="309"/>
      <c r="AB588" s="309"/>
      <c r="AC588" s="191"/>
    </row>
    <row r="589" spans="1:29" ht="21.75" customHeight="1" x14ac:dyDescent="0.2">
      <c r="A589" s="191"/>
      <c r="B589" s="307" t="s">
        <v>212</v>
      </c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196">
        <v>7</v>
      </c>
      <c r="N589" s="196">
        <v>3</v>
      </c>
      <c r="O589" s="195" t="s">
        <v>438</v>
      </c>
      <c r="P589" s="194" t="s">
        <v>211</v>
      </c>
      <c r="Q589" s="308"/>
      <c r="R589" s="308"/>
      <c r="S589" s="308"/>
      <c r="T589" s="308"/>
      <c r="U589" s="193">
        <v>100</v>
      </c>
      <c r="V589" s="309"/>
      <c r="W589" s="309"/>
      <c r="X589" s="309"/>
      <c r="Y589" s="309"/>
      <c r="Z589" s="309"/>
      <c r="AA589" s="309"/>
      <c r="AB589" s="309"/>
      <c r="AC589" s="191"/>
    </row>
    <row r="590" spans="1:29" ht="12.75" customHeight="1" x14ac:dyDescent="0.2">
      <c r="A590" s="191"/>
      <c r="B590" s="307" t="s">
        <v>210</v>
      </c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196">
        <v>7</v>
      </c>
      <c r="N590" s="196">
        <v>3</v>
      </c>
      <c r="O590" s="195" t="s">
        <v>438</v>
      </c>
      <c r="P590" s="194" t="s">
        <v>209</v>
      </c>
      <c r="Q590" s="308"/>
      <c r="R590" s="308"/>
      <c r="S590" s="308"/>
      <c r="T590" s="308"/>
      <c r="U590" s="193">
        <v>100</v>
      </c>
      <c r="V590" s="309"/>
      <c r="W590" s="309"/>
      <c r="X590" s="309"/>
      <c r="Y590" s="309"/>
      <c r="Z590" s="309"/>
      <c r="AA590" s="309"/>
      <c r="AB590" s="309"/>
      <c r="AC590" s="191"/>
    </row>
    <row r="591" spans="1:29" ht="42.75" customHeight="1" x14ac:dyDescent="0.2">
      <c r="A591" s="191"/>
      <c r="B591" s="307" t="s">
        <v>208</v>
      </c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196">
        <v>7</v>
      </c>
      <c r="N591" s="196">
        <v>3</v>
      </c>
      <c r="O591" s="195" t="s">
        <v>438</v>
      </c>
      <c r="P591" s="194" t="s">
        <v>206</v>
      </c>
      <c r="Q591" s="308"/>
      <c r="R591" s="308"/>
      <c r="S591" s="308"/>
      <c r="T591" s="308"/>
      <c r="U591" s="193">
        <v>100</v>
      </c>
      <c r="V591" s="309"/>
      <c r="W591" s="309"/>
      <c r="X591" s="309"/>
      <c r="Y591" s="309"/>
      <c r="Z591" s="309"/>
      <c r="AA591" s="309"/>
      <c r="AB591" s="309"/>
      <c r="AC591" s="191"/>
    </row>
    <row r="592" spans="1:29" ht="21.75" customHeight="1" x14ac:dyDescent="0.2">
      <c r="A592" s="191"/>
      <c r="B592" s="307" t="s">
        <v>304</v>
      </c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196">
        <v>7</v>
      </c>
      <c r="N592" s="196">
        <v>3</v>
      </c>
      <c r="O592" s="195" t="s">
        <v>303</v>
      </c>
      <c r="P592" s="194">
        <v>0</v>
      </c>
      <c r="Q592" s="308"/>
      <c r="R592" s="308"/>
      <c r="S592" s="308"/>
      <c r="T592" s="308"/>
      <c r="U592" s="193">
        <v>5077.8</v>
      </c>
      <c r="V592" s="309"/>
      <c r="W592" s="309"/>
      <c r="X592" s="309"/>
      <c r="Y592" s="309"/>
      <c r="Z592" s="309"/>
      <c r="AA592" s="309"/>
      <c r="AB592" s="309"/>
      <c r="AC592" s="191"/>
    </row>
    <row r="593" spans="1:29" ht="21.75" customHeight="1" x14ac:dyDescent="0.2">
      <c r="A593" s="191"/>
      <c r="B593" s="307" t="s">
        <v>437</v>
      </c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196">
        <v>7</v>
      </c>
      <c r="N593" s="196">
        <v>3</v>
      </c>
      <c r="O593" s="195" t="s">
        <v>436</v>
      </c>
      <c r="P593" s="194">
        <v>0</v>
      </c>
      <c r="Q593" s="308"/>
      <c r="R593" s="308"/>
      <c r="S593" s="308"/>
      <c r="T593" s="308"/>
      <c r="U593" s="193">
        <v>5077.8</v>
      </c>
      <c r="V593" s="309"/>
      <c r="W593" s="309"/>
      <c r="X593" s="309"/>
      <c r="Y593" s="309"/>
      <c r="Z593" s="309"/>
      <c r="AA593" s="309"/>
      <c r="AB593" s="309"/>
      <c r="AC593" s="191"/>
    </row>
    <row r="594" spans="1:29" ht="21.75" customHeight="1" x14ac:dyDescent="0.2">
      <c r="A594" s="191"/>
      <c r="B594" s="307" t="s">
        <v>397</v>
      </c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196">
        <v>7</v>
      </c>
      <c r="N594" s="196">
        <v>3</v>
      </c>
      <c r="O594" s="195" t="s">
        <v>435</v>
      </c>
      <c r="P594" s="194">
        <v>0</v>
      </c>
      <c r="Q594" s="308"/>
      <c r="R594" s="308"/>
      <c r="S594" s="308"/>
      <c r="T594" s="308"/>
      <c r="U594" s="193">
        <v>5077.8</v>
      </c>
      <c r="V594" s="309"/>
      <c r="W594" s="309"/>
      <c r="X594" s="309"/>
      <c r="Y594" s="309"/>
      <c r="Z594" s="309"/>
      <c r="AA594" s="309"/>
      <c r="AB594" s="309"/>
      <c r="AC594" s="191"/>
    </row>
    <row r="595" spans="1:29" ht="21.75" customHeight="1" x14ac:dyDescent="0.2">
      <c r="A595" s="191"/>
      <c r="B595" s="307" t="s">
        <v>212</v>
      </c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196">
        <v>7</v>
      </c>
      <c r="N595" s="196">
        <v>3</v>
      </c>
      <c r="O595" s="195" t="s">
        <v>435</v>
      </c>
      <c r="P595" s="194" t="s">
        <v>211</v>
      </c>
      <c r="Q595" s="308"/>
      <c r="R595" s="308"/>
      <c r="S595" s="308"/>
      <c r="T595" s="308"/>
      <c r="U595" s="193">
        <v>5077.8</v>
      </c>
      <c r="V595" s="309"/>
      <c r="W595" s="309"/>
      <c r="X595" s="309"/>
      <c r="Y595" s="309"/>
      <c r="Z595" s="309"/>
      <c r="AA595" s="309"/>
      <c r="AB595" s="309"/>
      <c r="AC595" s="191"/>
    </row>
    <row r="596" spans="1:29" ht="12.75" customHeight="1" x14ac:dyDescent="0.2">
      <c r="A596" s="191"/>
      <c r="B596" s="307" t="s">
        <v>210</v>
      </c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196">
        <v>7</v>
      </c>
      <c r="N596" s="196">
        <v>3</v>
      </c>
      <c r="O596" s="195" t="s">
        <v>435</v>
      </c>
      <c r="P596" s="194" t="s">
        <v>209</v>
      </c>
      <c r="Q596" s="308"/>
      <c r="R596" s="308"/>
      <c r="S596" s="308"/>
      <c r="T596" s="308"/>
      <c r="U596" s="193">
        <v>5077.8</v>
      </c>
      <c r="V596" s="309"/>
      <c r="W596" s="309"/>
      <c r="X596" s="309"/>
      <c r="Y596" s="309"/>
      <c r="Z596" s="309"/>
      <c r="AA596" s="309"/>
      <c r="AB596" s="309"/>
      <c r="AC596" s="191"/>
    </row>
    <row r="597" spans="1:29" ht="42.75" customHeight="1" x14ac:dyDescent="0.2">
      <c r="A597" s="191"/>
      <c r="B597" s="307" t="s">
        <v>208</v>
      </c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196">
        <v>7</v>
      </c>
      <c r="N597" s="196">
        <v>3</v>
      </c>
      <c r="O597" s="195" t="s">
        <v>435</v>
      </c>
      <c r="P597" s="194" t="s">
        <v>206</v>
      </c>
      <c r="Q597" s="308"/>
      <c r="R597" s="308"/>
      <c r="S597" s="308"/>
      <c r="T597" s="308"/>
      <c r="U597" s="193">
        <v>5077.8</v>
      </c>
      <c r="V597" s="309"/>
      <c r="W597" s="309"/>
      <c r="X597" s="309"/>
      <c r="Y597" s="309"/>
      <c r="Z597" s="309"/>
      <c r="AA597" s="309"/>
      <c r="AB597" s="309"/>
      <c r="AC597" s="191"/>
    </row>
    <row r="598" spans="1:29" ht="12.75" customHeight="1" x14ac:dyDescent="0.2">
      <c r="A598" s="191"/>
      <c r="B598" s="307" t="s">
        <v>434</v>
      </c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196">
        <v>7</v>
      </c>
      <c r="N598" s="196">
        <v>7</v>
      </c>
      <c r="O598" s="195">
        <v>0</v>
      </c>
      <c r="P598" s="194">
        <v>0</v>
      </c>
      <c r="Q598" s="308"/>
      <c r="R598" s="308"/>
      <c r="S598" s="308"/>
      <c r="T598" s="308"/>
      <c r="U598" s="193">
        <v>4019</v>
      </c>
      <c r="V598" s="309"/>
      <c r="W598" s="309"/>
      <c r="X598" s="309"/>
      <c r="Y598" s="309"/>
      <c r="Z598" s="309"/>
      <c r="AA598" s="309"/>
      <c r="AB598" s="309"/>
      <c r="AC598" s="191"/>
    </row>
    <row r="599" spans="1:29" ht="21.75" customHeight="1" x14ac:dyDescent="0.2">
      <c r="A599" s="191"/>
      <c r="B599" s="307" t="s">
        <v>304</v>
      </c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196">
        <v>7</v>
      </c>
      <c r="N599" s="196">
        <v>7</v>
      </c>
      <c r="O599" s="195" t="s">
        <v>303</v>
      </c>
      <c r="P599" s="194">
        <v>0</v>
      </c>
      <c r="Q599" s="308"/>
      <c r="R599" s="308"/>
      <c r="S599" s="308"/>
      <c r="T599" s="308"/>
      <c r="U599" s="193">
        <v>904</v>
      </c>
      <c r="V599" s="309"/>
      <c r="W599" s="309"/>
      <c r="X599" s="309"/>
      <c r="Y599" s="309"/>
      <c r="Z599" s="309"/>
      <c r="AA599" s="309"/>
      <c r="AB599" s="309"/>
      <c r="AC599" s="191"/>
    </row>
    <row r="600" spans="1:29" ht="21.75" customHeight="1" x14ac:dyDescent="0.2">
      <c r="A600" s="191"/>
      <c r="B600" s="307" t="s">
        <v>431</v>
      </c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196">
        <v>7</v>
      </c>
      <c r="N600" s="196">
        <v>7</v>
      </c>
      <c r="O600" s="195" t="s">
        <v>430</v>
      </c>
      <c r="P600" s="194">
        <v>0</v>
      </c>
      <c r="Q600" s="308"/>
      <c r="R600" s="308"/>
      <c r="S600" s="308"/>
      <c r="T600" s="308"/>
      <c r="U600" s="193">
        <v>904</v>
      </c>
      <c r="V600" s="309"/>
      <c r="W600" s="309"/>
      <c r="X600" s="309"/>
      <c r="Y600" s="309"/>
      <c r="Z600" s="309"/>
      <c r="AA600" s="309"/>
      <c r="AB600" s="309"/>
      <c r="AC600" s="191"/>
    </row>
    <row r="601" spans="1:29" ht="21.75" customHeight="1" x14ac:dyDescent="0.2">
      <c r="A601" s="191"/>
      <c r="B601" s="307" t="s">
        <v>433</v>
      </c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196">
        <v>7</v>
      </c>
      <c r="N601" s="196">
        <v>7</v>
      </c>
      <c r="O601" s="195" t="s">
        <v>432</v>
      </c>
      <c r="P601" s="194">
        <v>0</v>
      </c>
      <c r="Q601" s="308"/>
      <c r="R601" s="308"/>
      <c r="S601" s="308"/>
      <c r="T601" s="308"/>
      <c r="U601" s="193">
        <v>904</v>
      </c>
      <c r="V601" s="309"/>
      <c r="W601" s="309"/>
      <c r="X601" s="309"/>
      <c r="Y601" s="309"/>
      <c r="Z601" s="309"/>
      <c r="AA601" s="309"/>
      <c r="AB601" s="309"/>
      <c r="AC601" s="191"/>
    </row>
    <row r="602" spans="1:29" ht="21.75" customHeight="1" x14ac:dyDescent="0.2">
      <c r="A602" s="191"/>
      <c r="B602" s="307" t="s">
        <v>212</v>
      </c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196">
        <v>7</v>
      </c>
      <c r="N602" s="196">
        <v>7</v>
      </c>
      <c r="O602" s="195" t="s">
        <v>432</v>
      </c>
      <c r="P602" s="194" t="s">
        <v>211</v>
      </c>
      <c r="Q602" s="308"/>
      <c r="R602" s="308"/>
      <c r="S602" s="308"/>
      <c r="T602" s="308"/>
      <c r="U602" s="193">
        <v>904</v>
      </c>
      <c r="V602" s="309"/>
      <c r="W602" s="309"/>
      <c r="X602" s="309"/>
      <c r="Y602" s="309"/>
      <c r="Z602" s="309"/>
      <c r="AA602" s="309"/>
      <c r="AB602" s="309"/>
      <c r="AC602" s="191"/>
    </row>
    <row r="603" spans="1:29" ht="12.75" customHeight="1" x14ac:dyDescent="0.2">
      <c r="A603" s="191"/>
      <c r="B603" s="307" t="s">
        <v>210</v>
      </c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196">
        <v>7</v>
      </c>
      <c r="N603" s="196">
        <v>7</v>
      </c>
      <c r="O603" s="195" t="s">
        <v>432</v>
      </c>
      <c r="P603" s="194" t="s">
        <v>209</v>
      </c>
      <c r="Q603" s="308"/>
      <c r="R603" s="308"/>
      <c r="S603" s="308"/>
      <c r="T603" s="308"/>
      <c r="U603" s="193">
        <v>904</v>
      </c>
      <c r="V603" s="309"/>
      <c r="W603" s="309"/>
      <c r="X603" s="309"/>
      <c r="Y603" s="309"/>
      <c r="Z603" s="309"/>
      <c r="AA603" s="309"/>
      <c r="AB603" s="309"/>
      <c r="AC603" s="191"/>
    </row>
    <row r="604" spans="1:29" ht="42.75" customHeight="1" x14ac:dyDescent="0.2">
      <c r="A604" s="191"/>
      <c r="B604" s="307" t="s">
        <v>208</v>
      </c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196">
        <v>7</v>
      </c>
      <c r="N604" s="196">
        <v>7</v>
      </c>
      <c r="O604" s="195" t="s">
        <v>432</v>
      </c>
      <c r="P604" s="194" t="s">
        <v>206</v>
      </c>
      <c r="Q604" s="308"/>
      <c r="R604" s="308"/>
      <c r="S604" s="308"/>
      <c r="T604" s="308"/>
      <c r="U604" s="193">
        <v>904</v>
      </c>
      <c r="V604" s="309"/>
      <c r="W604" s="309"/>
      <c r="X604" s="309"/>
      <c r="Y604" s="309"/>
      <c r="Z604" s="309"/>
      <c r="AA604" s="309"/>
      <c r="AB604" s="309"/>
      <c r="AC604" s="191"/>
    </row>
    <row r="605" spans="1:29" ht="21.75" customHeight="1" x14ac:dyDescent="0.2">
      <c r="A605" s="191"/>
      <c r="B605" s="307" t="s">
        <v>304</v>
      </c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196">
        <v>7</v>
      </c>
      <c r="N605" s="196">
        <v>7</v>
      </c>
      <c r="O605" s="195" t="s">
        <v>303</v>
      </c>
      <c r="P605" s="194">
        <v>0</v>
      </c>
      <c r="Q605" s="308"/>
      <c r="R605" s="308"/>
      <c r="S605" s="308"/>
      <c r="T605" s="308"/>
      <c r="U605" s="193">
        <v>3015</v>
      </c>
      <c r="V605" s="309"/>
      <c r="W605" s="309"/>
      <c r="X605" s="309"/>
      <c r="Y605" s="309"/>
      <c r="Z605" s="309"/>
      <c r="AA605" s="309"/>
      <c r="AB605" s="309"/>
      <c r="AC605" s="191"/>
    </row>
    <row r="606" spans="1:29" ht="21.75" customHeight="1" x14ac:dyDescent="0.2">
      <c r="A606" s="191"/>
      <c r="B606" s="307" t="s">
        <v>431</v>
      </c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196">
        <v>7</v>
      </c>
      <c r="N606" s="196">
        <v>7</v>
      </c>
      <c r="O606" s="195" t="s">
        <v>430</v>
      </c>
      <c r="P606" s="194">
        <v>0</v>
      </c>
      <c r="Q606" s="308"/>
      <c r="R606" s="308"/>
      <c r="S606" s="308"/>
      <c r="T606" s="308"/>
      <c r="U606" s="193">
        <v>3015</v>
      </c>
      <c r="V606" s="309"/>
      <c r="W606" s="309"/>
      <c r="X606" s="309"/>
      <c r="Y606" s="309"/>
      <c r="Z606" s="309"/>
      <c r="AA606" s="309"/>
      <c r="AB606" s="309"/>
      <c r="AC606" s="191"/>
    </row>
    <row r="607" spans="1:29" ht="21.75" customHeight="1" x14ac:dyDescent="0.2">
      <c r="A607" s="191"/>
      <c r="B607" s="307" t="s">
        <v>429</v>
      </c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196">
        <v>7</v>
      </c>
      <c r="N607" s="196">
        <v>7</v>
      </c>
      <c r="O607" s="195" t="s">
        <v>428</v>
      </c>
      <c r="P607" s="194">
        <v>0</v>
      </c>
      <c r="Q607" s="308"/>
      <c r="R607" s="308"/>
      <c r="S607" s="308"/>
      <c r="T607" s="308"/>
      <c r="U607" s="193">
        <v>3015</v>
      </c>
      <c r="V607" s="309"/>
      <c r="W607" s="309"/>
      <c r="X607" s="309"/>
      <c r="Y607" s="309"/>
      <c r="Z607" s="309"/>
      <c r="AA607" s="309"/>
      <c r="AB607" s="309"/>
      <c r="AC607" s="191"/>
    </row>
    <row r="608" spans="1:29" ht="21.75" customHeight="1" x14ac:dyDescent="0.2">
      <c r="A608" s="191"/>
      <c r="B608" s="307" t="s">
        <v>212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196">
        <v>7</v>
      </c>
      <c r="N608" s="196">
        <v>7</v>
      </c>
      <c r="O608" s="195" t="s">
        <v>428</v>
      </c>
      <c r="P608" s="194" t="s">
        <v>211</v>
      </c>
      <c r="Q608" s="308"/>
      <c r="R608" s="308"/>
      <c r="S608" s="308"/>
      <c r="T608" s="308"/>
      <c r="U608" s="193">
        <v>3015</v>
      </c>
      <c r="V608" s="309"/>
      <c r="W608" s="309"/>
      <c r="X608" s="309"/>
      <c r="Y608" s="309"/>
      <c r="Z608" s="309"/>
      <c r="AA608" s="309"/>
      <c r="AB608" s="309"/>
      <c r="AC608" s="191"/>
    </row>
    <row r="609" spans="1:29" ht="12.75" customHeight="1" x14ac:dyDescent="0.2">
      <c r="A609" s="191"/>
      <c r="B609" s="307" t="s">
        <v>371</v>
      </c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196">
        <v>7</v>
      </c>
      <c r="N609" s="196">
        <v>7</v>
      </c>
      <c r="O609" s="195" t="s">
        <v>428</v>
      </c>
      <c r="P609" s="194" t="s">
        <v>370</v>
      </c>
      <c r="Q609" s="308"/>
      <c r="R609" s="308"/>
      <c r="S609" s="308"/>
      <c r="T609" s="308"/>
      <c r="U609" s="193">
        <v>1015</v>
      </c>
      <c r="V609" s="309"/>
      <c r="W609" s="309"/>
      <c r="X609" s="309"/>
      <c r="Y609" s="309"/>
      <c r="Z609" s="309"/>
      <c r="AA609" s="309"/>
      <c r="AB609" s="309"/>
      <c r="AC609" s="191"/>
    </row>
    <row r="610" spans="1:29" ht="42.75" customHeight="1" x14ac:dyDescent="0.2">
      <c r="A610" s="191"/>
      <c r="B610" s="307" t="s">
        <v>369</v>
      </c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196">
        <v>7</v>
      </c>
      <c r="N610" s="196">
        <v>7</v>
      </c>
      <c r="O610" s="195" t="s">
        <v>428</v>
      </c>
      <c r="P610" s="194" t="s">
        <v>367</v>
      </c>
      <c r="Q610" s="308"/>
      <c r="R610" s="308"/>
      <c r="S610" s="308"/>
      <c r="T610" s="308"/>
      <c r="U610" s="193">
        <v>1015</v>
      </c>
      <c r="V610" s="309"/>
      <c r="W610" s="309"/>
      <c r="X610" s="309"/>
      <c r="Y610" s="309"/>
      <c r="Z610" s="309"/>
      <c r="AA610" s="309"/>
      <c r="AB610" s="309"/>
      <c r="AC610" s="191"/>
    </row>
    <row r="611" spans="1:29" ht="12.75" customHeight="1" x14ac:dyDescent="0.2">
      <c r="A611" s="191"/>
      <c r="B611" s="307" t="s">
        <v>210</v>
      </c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196">
        <v>7</v>
      </c>
      <c r="N611" s="196">
        <v>7</v>
      </c>
      <c r="O611" s="195" t="s">
        <v>428</v>
      </c>
      <c r="P611" s="194" t="s">
        <v>209</v>
      </c>
      <c r="Q611" s="308"/>
      <c r="R611" s="308"/>
      <c r="S611" s="308"/>
      <c r="T611" s="308"/>
      <c r="U611" s="193">
        <v>2000</v>
      </c>
      <c r="V611" s="309"/>
      <c r="W611" s="309"/>
      <c r="X611" s="309"/>
      <c r="Y611" s="309"/>
      <c r="Z611" s="309"/>
      <c r="AA611" s="309"/>
      <c r="AB611" s="309"/>
      <c r="AC611" s="191"/>
    </row>
    <row r="612" spans="1:29" ht="42.75" customHeight="1" x14ac:dyDescent="0.2">
      <c r="A612" s="191"/>
      <c r="B612" s="307" t="s">
        <v>208</v>
      </c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196">
        <v>7</v>
      </c>
      <c r="N612" s="196">
        <v>7</v>
      </c>
      <c r="O612" s="195" t="s">
        <v>428</v>
      </c>
      <c r="P612" s="194" t="s">
        <v>206</v>
      </c>
      <c r="Q612" s="308"/>
      <c r="R612" s="308"/>
      <c r="S612" s="308"/>
      <c r="T612" s="308"/>
      <c r="U612" s="193">
        <v>2000</v>
      </c>
      <c r="V612" s="309"/>
      <c r="W612" s="309"/>
      <c r="X612" s="309"/>
      <c r="Y612" s="309"/>
      <c r="Z612" s="309"/>
      <c r="AA612" s="309"/>
      <c r="AB612" s="309"/>
      <c r="AC612" s="191"/>
    </row>
    <row r="613" spans="1:29" ht="21.75" customHeight="1" x14ac:dyDescent="0.2">
      <c r="A613" s="191"/>
      <c r="B613" s="307" t="s">
        <v>427</v>
      </c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196">
        <v>7</v>
      </c>
      <c r="N613" s="196">
        <v>7</v>
      </c>
      <c r="O613" s="195" t="s">
        <v>426</v>
      </c>
      <c r="P613" s="194">
        <v>0</v>
      </c>
      <c r="Q613" s="308"/>
      <c r="R613" s="308"/>
      <c r="S613" s="308"/>
      <c r="T613" s="308"/>
      <c r="U613" s="193">
        <v>50</v>
      </c>
      <c r="V613" s="309"/>
      <c r="W613" s="309"/>
      <c r="X613" s="309"/>
      <c r="Y613" s="309"/>
      <c r="Z613" s="309"/>
      <c r="AA613" s="309"/>
      <c r="AB613" s="309"/>
      <c r="AC613" s="191"/>
    </row>
    <row r="614" spans="1:29" ht="21.75" customHeight="1" x14ac:dyDescent="0.2">
      <c r="A614" s="191"/>
      <c r="B614" s="307" t="s">
        <v>425</v>
      </c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196">
        <v>7</v>
      </c>
      <c r="N614" s="196">
        <v>7</v>
      </c>
      <c r="O614" s="195" t="s">
        <v>424</v>
      </c>
      <c r="P614" s="194">
        <v>0</v>
      </c>
      <c r="Q614" s="308"/>
      <c r="R614" s="308"/>
      <c r="S614" s="308"/>
      <c r="T614" s="308"/>
      <c r="U614" s="193">
        <v>50</v>
      </c>
      <c r="V614" s="309"/>
      <c r="W614" s="309"/>
      <c r="X614" s="309"/>
      <c r="Y614" s="309"/>
      <c r="Z614" s="309"/>
      <c r="AA614" s="309"/>
      <c r="AB614" s="309"/>
      <c r="AC614" s="191"/>
    </row>
    <row r="615" spans="1:29" ht="21.75" customHeight="1" x14ac:dyDescent="0.2">
      <c r="A615" s="191"/>
      <c r="B615" s="307" t="s">
        <v>223</v>
      </c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196">
        <v>7</v>
      </c>
      <c r="N615" s="196">
        <v>7</v>
      </c>
      <c r="O615" s="195" t="s">
        <v>424</v>
      </c>
      <c r="P615" s="194" t="s">
        <v>222</v>
      </c>
      <c r="Q615" s="308"/>
      <c r="R615" s="308"/>
      <c r="S615" s="308"/>
      <c r="T615" s="308"/>
      <c r="U615" s="193">
        <v>50</v>
      </c>
      <c r="V615" s="309"/>
      <c r="W615" s="309"/>
      <c r="X615" s="309"/>
      <c r="Y615" s="309"/>
      <c r="Z615" s="309"/>
      <c r="AA615" s="309"/>
      <c r="AB615" s="309"/>
      <c r="AC615" s="191"/>
    </row>
    <row r="616" spans="1:29" ht="21.75" customHeight="1" x14ac:dyDescent="0.2">
      <c r="A616" s="191"/>
      <c r="B616" s="307" t="s">
        <v>221</v>
      </c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196">
        <v>7</v>
      </c>
      <c r="N616" s="196">
        <v>7</v>
      </c>
      <c r="O616" s="195" t="s">
        <v>424</v>
      </c>
      <c r="P616" s="194" t="s">
        <v>220</v>
      </c>
      <c r="Q616" s="308"/>
      <c r="R616" s="308"/>
      <c r="S616" s="308"/>
      <c r="T616" s="308"/>
      <c r="U616" s="193">
        <v>50</v>
      </c>
      <c r="V616" s="309"/>
      <c r="W616" s="309"/>
      <c r="X616" s="309"/>
      <c r="Y616" s="309"/>
      <c r="Z616" s="309"/>
      <c r="AA616" s="309"/>
      <c r="AB616" s="309"/>
      <c r="AC616" s="191"/>
    </row>
    <row r="617" spans="1:29" ht="12.75" customHeight="1" x14ac:dyDescent="0.2">
      <c r="A617" s="191"/>
      <c r="B617" s="307" t="s">
        <v>219</v>
      </c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196">
        <v>7</v>
      </c>
      <c r="N617" s="196">
        <v>7</v>
      </c>
      <c r="O617" s="195" t="s">
        <v>424</v>
      </c>
      <c r="P617" s="194" t="s">
        <v>218</v>
      </c>
      <c r="Q617" s="308"/>
      <c r="R617" s="308"/>
      <c r="S617" s="308"/>
      <c r="T617" s="308"/>
      <c r="U617" s="193">
        <v>50</v>
      </c>
      <c r="V617" s="309"/>
      <c r="W617" s="309"/>
      <c r="X617" s="309"/>
      <c r="Y617" s="309"/>
      <c r="Z617" s="309"/>
      <c r="AA617" s="309"/>
      <c r="AB617" s="309"/>
      <c r="AC617" s="191"/>
    </row>
    <row r="618" spans="1:29" ht="32.25" customHeight="1" x14ac:dyDescent="0.2">
      <c r="A618" s="191"/>
      <c r="B618" s="307" t="s">
        <v>423</v>
      </c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196">
        <v>7</v>
      </c>
      <c r="N618" s="196">
        <v>7</v>
      </c>
      <c r="O618" s="195" t="s">
        <v>422</v>
      </c>
      <c r="P618" s="194">
        <v>0</v>
      </c>
      <c r="Q618" s="308"/>
      <c r="R618" s="308"/>
      <c r="S618" s="308"/>
      <c r="T618" s="308"/>
      <c r="U618" s="193">
        <v>50</v>
      </c>
      <c r="V618" s="309"/>
      <c r="W618" s="309"/>
      <c r="X618" s="309"/>
      <c r="Y618" s="309"/>
      <c r="Z618" s="309"/>
      <c r="AA618" s="309"/>
      <c r="AB618" s="309"/>
      <c r="AC618" s="191"/>
    </row>
    <row r="619" spans="1:29" ht="32.25" customHeight="1" x14ac:dyDescent="0.2">
      <c r="A619" s="191"/>
      <c r="B619" s="307" t="s">
        <v>421</v>
      </c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196">
        <v>7</v>
      </c>
      <c r="N619" s="196">
        <v>7</v>
      </c>
      <c r="O619" s="195" t="s">
        <v>420</v>
      </c>
      <c r="P619" s="194">
        <v>0</v>
      </c>
      <c r="Q619" s="308"/>
      <c r="R619" s="308"/>
      <c r="S619" s="308"/>
      <c r="T619" s="308"/>
      <c r="U619" s="193">
        <v>50</v>
      </c>
      <c r="V619" s="309"/>
      <c r="W619" s="309"/>
      <c r="X619" s="309"/>
      <c r="Y619" s="309"/>
      <c r="Z619" s="309"/>
      <c r="AA619" s="309"/>
      <c r="AB619" s="309"/>
      <c r="AC619" s="191"/>
    </row>
    <row r="620" spans="1:29" ht="21.75" customHeight="1" x14ac:dyDescent="0.2">
      <c r="A620" s="191"/>
      <c r="B620" s="307" t="s">
        <v>223</v>
      </c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196">
        <v>7</v>
      </c>
      <c r="N620" s="196">
        <v>7</v>
      </c>
      <c r="O620" s="195" t="s">
        <v>420</v>
      </c>
      <c r="P620" s="194" t="s">
        <v>222</v>
      </c>
      <c r="Q620" s="308"/>
      <c r="R620" s="308"/>
      <c r="S620" s="308"/>
      <c r="T620" s="308"/>
      <c r="U620" s="193">
        <v>50</v>
      </c>
      <c r="V620" s="309"/>
      <c r="W620" s="309"/>
      <c r="X620" s="309"/>
      <c r="Y620" s="309"/>
      <c r="Z620" s="309"/>
      <c r="AA620" s="309"/>
      <c r="AB620" s="309"/>
      <c r="AC620" s="191"/>
    </row>
    <row r="621" spans="1:29" ht="21.75" customHeight="1" x14ac:dyDescent="0.2">
      <c r="A621" s="191"/>
      <c r="B621" s="307" t="s">
        <v>221</v>
      </c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196">
        <v>7</v>
      </c>
      <c r="N621" s="196">
        <v>7</v>
      </c>
      <c r="O621" s="195" t="s">
        <v>420</v>
      </c>
      <c r="P621" s="194" t="s">
        <v>220</v>
      </c>
      <c r="Q621" s="308"/>
      <c r="R621" s="308"/>
      <c r="S621" s="308"/>
      <c r="T621" s="308"/>
      <c r="U621" s="193">
        <v>50</v>
      </c>
      <c r="V621" s="309"/>
      <c r="W621" s="309"/>
      <c r="X621" s="309"/>
      <c r="Y621" s="309"/>
      <c r="Z621" s="309"/>
      <c r="AA621" s="309"/>
      <c r="AB621" s="309"/>
      <c r="AC621" s="191"/>
    </row>
    <row r="622" spans="1:29" ht="12.75" customHeight="1" x14ac:dyDescent="0.2">
      <c r="A622" s="191"/>
      <c r="B622" s="307" t="s">
        <v>219</v>
      </c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196">
        <v>7</v>
      </c>
      <c r="N622" s="196">
        <v>7</v>
      </c>
      <c r="O622" s="195" t="s">
        <v>420</v>
      </c>
      <c r="P622" s="194" t="s">
        <v>218</v>
      </c>
      <c r="Q622" s="308"/>
      <c r="R622" s="308"/>
      <c r="S622" s="308"/>
      <c r="T622" s="308"/>
      <c r="U622" s="193">
        <v>50</v>
      </c>
      <c r="V622" s="309"/>
      <c r="W622" s="309"/>
      <c r="X622" s="309"/>
      <c r="Y622" s="309"/>
      <c r="Z622" s="309"/>
      <c r="AA622" s="309"/>
      <c r="AB622" s="309"/>
      <c r="AC622" s="191"/>
    </row>
    <row r="623" spans="1:29" ht="12.75" customHeight="1" x14ac:dyDescent="0.2">
      <c r="A623" s="191"/>
      <c r="B623" s="307" t="s">
        <v>419</v>
      </c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196">
        <v>7</v>
      </c>
      <c r="N623" s="196">
        <v>9</v>
      </c>
      <c r="O623" s="195">
        <v>0</v>
      </c>
      <c r="P623" s="194">
        <v>0</v>
      </c>
      <c r="Q623" s="308"/>
      <c r="R623" s="308"/>
      <c r="S623" s="308"/>
      <c r="T623" s="308"/>
      <c r="U623" s="193">
        <v>31447.34</v>
      </c>
      <c r="V623" s="309"/>
      <c r="W623" s="309"/>
      <c r="X623" s="309"/>
      <c r="Y623" s="309"/>
      <c r="Z623" s="309"/>
      <c r="AA623" s="309"/>
      <c r="AB623" s="309"/>
      <c r="AC623" s="191"/>
    </row>
    <row r="624" spans="1:29" ht="21.75" customHeight="1" x14ac:dyDescent="0.2">
      <c r="A624" s="191"/>
      <c r="B624" s="307" t="s">
        <v>304</v>
      </c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196">
        <v>7</v>
      </c>
      <c r="N624" s="196">
        <v>9</v>
      </c>
      <c r="O624" s="195" t="s">
        <v>303</v>
      </c>
      <c r="P624" s="194">
        <v>0</v>
      </c>
      <c r="Q624" s="308"/>
      <c r="R624" s="308"/>
      <c r="S624" s="308"/>
      <c r="T624" s="308"/>
      <c r="U624" s="193">
        <v>2075.65</v>
      </c>
      <c r="V624" s="309"/>
      <c r="W624" s="309"/>
      <c r="X624" s="309"/>
      <c r="Y624" s="309"/>
      <c r="Z624" s="309"/>
      <c r="AA624" s="309"/>
      <c r="AB624" s="309"/>
      <c r="AC624" s="191"/>
    </row>
    <row r="625" spans="1:29" ht="12.75" customHeight="1" x14ac:dyDescent="0.2">
      <c r="A625" s="191"/>
      <c r="B625" s="307" t="s">
        <v>411</v>
      </c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196">
        <v>7</v>
      </c>
      <c r="N625" s="196">
        <v>9</v>
      </c>
      <c r="O625" s="195" t="s">
        <v>410</v>
      </c>
      <c r="P625" s="194">
        <v>0</v>
      </c>
      <c r="Q625" s="308"/>
      <c r="R625" s="308"/>
      <c r="S625" s="308"/>
      <c r="T625" s="308"/>
      <c r="U625" s="193">
        <v>2075.65</v>
      </c>
      <c r="V625" s="309"/>
      <c r="W625" s="309"/>
      <c r="X625" s="309"/>
      <c r="Y625" s="309"/>
      <c r="Z625" s="309"/>
      <c r="AA625" s="309"/>
      <c r="AB625" s="309"/>
      <c r="AC625" s="191"/>
    </row>
    <row r="626" spans="1:29" ht="21.75" customHeight="1" x14ac:dyDescent="0.2">
      <c r="A626" s="191"/>
      <c r="B626" s="307" t="s">
        <v>418</v>
      </c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196">
        <v>7</v>
      </c>
      <c r="N626" s="196">
        <v>9</v>
      </c>
      <c r="O626" s="195" t="s">
        <v>413</v>
      </c>
      <c r="P626" s="194">
        <v>0</v>
      </c>
      <c r="Q626" s="308"/>
      <c r="R626" s="308"/>
      <c r="S626" s="308"/>
      <c r="T626" s="308"/>
      <c r="U626" s="193">
        <v>1976.73</v>
      </c>
      <c r="V626" s="309"/>
      <c r="W626" s="309"/>
      <c r="X626" s="309"/>
      <c r="Y626" s="309"/>
      <c r="Z626" s="309"/>
      <c r="AA626" s="309"/>
      <c r="AB626" s="309"/>
      <c r="AC626" s="191"/>
    </row>
    <row r="627" spans="1:29" ht="42.75" customHeight="1" x14ac:dyDescent="0.2">
      <c r="A627" s="191"/>
      <c r="B627" s="307" t="s">
        <v>263</v>
      </c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196">
        <v>7</v>
      </c>
      <c r="N627" s="196">
        <v>9</v>
      </c>
      <c r="O627" s="195" t="s">
        <v>413</v>
      </c>
      <c r="P627" s="194" t="s">
        <v>262</v>
      </c>
      <c r="Q627" s="308"/>
      <c r="R627" s="308"/>
      <c r="S627" s="308"/>
      <c r="T627" s="308"/>
      <c r="U627" s="193">
        <v>66</v>
      </c>
      <c r="V627" s="309"/>
      <c r="W627" s="309"/>
      <c r="X627" s="309"/>
      <c r="Y627" s="309"/>
      <c r="Z627" s="309"/>
      <c r="AA627" s="309"/>
      <c r="AB627" s="309"/>
      <c r="AC627" s="191"/>
    </row>
    <row r="628" spans="1:29" ht="12.75" customHeight="1" x14ac:dyDescent="0.2">
      <c r="A628" s="191"/>
      <c r="B628" s="307" t="s">
        <v>336</v>
      </c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196">
        <v>7</v>
      </c>
      <c r="N628" s="196">
        <v>9</v>
      </c>
      <c r="O628" s="195" t="s">
        <v>413</v>
      </c>
      <c r="P628" s="194" t="s">
        <v>335</v>
      </c>
      <c r="Q628" s="308"/>
      <c r="R628" s="308"/>
      <c r="S628" s="308"/>
      <c r="T628" s="308"/>
      <c r="U628" s="193">
        <v>56</v>
      </c>
      <c r="V628" s="309"/>
      <c r="W628" s="309"/>
      <c r="X628" s="309"/>
      <c r="Y628" s="309"/>
      <c r="Z628" s="309"/>
      <c r="AA628" s="309"/>
      <c r="AB628" s="309"/>
      <c r="AC628" s="191"/>
    </row>
    <row r="629" spans="1:29" ht="21.75" customHeight="1" x14ac:dyDescent="0.2">
      <c r="A629" s="191"/>
      <c r="B629" s="307" t="s">
        <v>417</v>
      </c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196">
        <v>7</v>
      </c>
      <c r="N629" s="196">
        <v>9</v>
      </c>
      <c r="O629" s="195" t="s">
        <v>413</v>
      </c>
      <c r="P629" s="194" t="s">
        <v>416</v>
      </c>
      <c r="Q629" s="308"/>
      <c r="R629" s="308"/>
      <c r="S629" s="308"/>
      <c r="T629" s="308"/>
      <c r="U629" s="193">
        <v>56</v>
      </c>
      <c r="V629" s="309"/>
      <c r="W629" s="309"/>
      <c r="X629" s="309"/>
      <c r="Y629" s="309"/>
      <c r="Z629" s="309"/>
      <c r="AA629" s="309"/>
      <c r="AB629" s="309"/>
      <c r="AC629" s="191"/>
    </row>
    <row r="630" spans="1:29" ht="21.75" customHeight="1" x14ac:dyDescent="0.2">
      <c r="A630" s="191"/>
      <c r="B630" s="307" t="s">
        <v>261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196">
        <v>7</v>
      </c>
      <c r="N630" s="196">
        <v>9</v>
      </c>
      <c r="O630" s="195" t="s">
        <v>413</v>
      </c>
      <c r="P630" s="194" t="s">
        <v>260</v>
      </c>
      <c r="Q630" s="308"/>
      <c r="R630" s="308"/>
      <c r="S630" s="308"/>
      <c r="T630" s="308"/>
      <c r="U630" s="193">
        <v>10</v>
      </c>
      <c r="V630" s="309"/>
      <c r="W630" s="309"/>
      <c r="X630" s="309"/>
      <c r="Y630" s="309"/>
      <c r="Z630" s="309"/>
      <c r="AA630" s="309"/>
      <c r="AB630" s="309"/>
      <c r="AC630" s="191"/>
    </row>
    <row r="631" spans="1:29" ht="21.75" customHeight="1" x14ac:dyDescent="0.2">
      <c r="A631" s="191"/>
      <c r="B631" s="307" t="s">
        <v>279</v>
      </c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196">
        <v>7</v>
      </c>
      <c r="N631" s="196">
        <v>9</v>
      </c>
      <c r="O631" s="195" t="s">
        <v>413</v>
      </c>
      <c r="P631" s="194" t="s">
        <v>278</v>
      </c>
      <c r="Q631" s="308"/>
      <c r="R631" s="308"/>
      <c r="S631" s="308"/>
      <c r="T631" s="308"/>
      <c r="U631" s="193">
        <v>10</v>
      </c>
      <c r="V631" s="309"/>
      <c r="W631" s="309"/>
      <c r="X631" s="309"/>
      <c r="Y631" s="309"/>
      <c r="Z631" s="309"/>
      <c r="AA631" s="309"/>
      <c r="AB631" s="309"/>
      <c r="AC631" s="191"/>
    </row>
    <row r="632" spans="1:29" ht="21.75" customHeight="1" x14ac:dyDescent="0.2">
      <c r="A632" s="191"/>
      <c r="B632" s="307" t="s">
        <v>223</v>
      </c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196">
        <v>7</v>
      </c>
      <c r="N632" s="196">
        <v>9</v>
      </c>
      <c r="O632" s="195" t="s">
        <v>413</v>
      </c>
      <c r="P632" s="194" t="s">
        <v>222</v>
      </c>
      <c r="Q632" s="308"/>
      <c r="R632" s="308"/>
      <c r="S632" s="308"/>
      <c r="T632" s="308"/>
      <c r="U632" s="193">
        <v>1854.13</v>
      </c>
      <c r="V632" s="309"/>
      <c r="W632" s="309"/>
      <c r="X632" s="309"/>
      <c r="Y632" s="309"/>
      <c r="Z632" s="309"/>
      <c r="AA632" s="309"/>
      <c r="AB632" s="309"/>
      <c r="AC632" s="191"/>
    </row>
    <row r="633" spans="1:29" ht="21.75" customHeight="1" x14ac:dyDescent="0.2">
      <c r="A633" s="191"/>
      <c r="B633" s="307" t="s">
        <v>221</v>
      </c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196">
        <v>7</v>
      </c>
      <c r="N633" s="196">
        <v>9</v>
      </c>
      <c r="O633" s="195" t="s">
        <v>413</v>
      </c>
      <c r="P633" s="194" t="s">
        <v>220</v>
      </c>
      <c r="Q633" s="308"/>
      <c r="R633" s="308"/>
      <c r="S633" s="308"/>
      <c r="T633" s="308"/>
      <c r="U633" s="193">
        <v>1854.13</v>
      </c>
      <c r="V633" s="309"/>
      <c r="W633" s="309"/>
      <c r="X633" s="309"/>
      <c r="Y633" s="309"/>
      <c r="Z633" s="309"/>
      <c r="AA633" s="309"/>
      <c r="AB633" s="309"/>
      <c r="AC633" s="191"/>
    </row>
    <row r="634" spans="1:29" ht="21.75" customHeight="1" x14ac:dyDescent="0.2">
      <c r="A634" s="191"/>
      <c r="B634" s="307" t="s">
        <v>253</v>
      </c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196">
        <v>7</v>
      </c>
      <c r="N634" s="196">
        <v>9</v>
      </c>
      <c r="O634" s="195" t="s">
        <v>413</v>
      </c>
      <c r="P634" s="194" t="s">
        <v>252</v>
      </c>
      <c r="Q634" s="308"/>
      <c r="R634" s="308"/>
      <c r="S634" s="308"/>
      <c r="T634" s="308"/>
      <c r="U634" s="193">
        <v>825</v>
      </c>
      <c r="V634" s="309"/>
      <c r="W634" s="309"/>
      <c r="X634" s="309"/>
      <c r="Y634" s="309"/>
      <c r="Z634" s="309"/>
      <c r="AA634" s="309"/>
      <c r="AB634" s="309"/>
      <c r="AC634" s="191"/>
    </row>
    <row r="635" spans="1:29" ht="12.75" customHeight="1" x14ac:dyDescent="0.2">
      <c r="A635" s="191"/>
      <c r="B635" s="307" t="s">
        <v>219</v>
      </c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196">
        <v>7</v>
      </c>
      <c r="N635" s="196">
        <v>9</v>
      </c>
      <c r="O635" s="195" t="s">
        <v>413</v>
      </c>
      <c r="P635" s="194" t="s">
        <v>218</v>
      </c>
      <c r="Q635" s="308"/>
      <c r="R635" s="308"/>
      <c r="S635" s="308"/>
      <c r="T635" s="308"/>
      <c r="U635" s="193">
        <v>1029.1300000000001</v>
      </c>
      <c r="V635" s="309"/>
      <c r="W635" s="309"/>
      <c r="X635" s="309"/>
      <c r="Y635" s="309"/>
      <c r="Z635" s="309"/>
      <c r="AA635" s="309"/>
      <c r="AB635" s="309"/>
      <c r="AC635" s="191"/>
    </row>
    <row r="636" spans="1:29" ht="12.75" customHeight="1" x14ac:dyDescent="0.2">
      <c r="A636" s="191"/>
      <c r="B636" s="307" t="s">
        <v>277</v>
      </c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196">
        <v>7</v>
      </c>
      <c r="N636" s="196">
        <v>9</v>
      </c>
      <c r="O636" s="195" t="s">
        <v>413</v>
      </c>
      <c r="P636" s="194" t="s">
        <v>276</v>
      </c>
      <c r="Q636" s="308"/>
      <c r="R636" s="308"/>
      <c r="S636" s="308"/>
      <c r="T636" s="308"/>
      <c r="U636" s="193">
        <v>56.6</v>
      </c>
      <c r="V636" s="309"/>
      <c r="W636" s="309"/>
      <c r="X636" s="309"/>
      <c r="Y636" s="309"/>
      <c r="Z636" s="309"/>
      <c r="AA636" s="309"/>
      <c r="AB636" s="309"/>
      <c r="AC636" s="191"/>
    </row>
    <row r="637" spans="1:29" ht="12.75" customHeight="1" x14ac:dyDescent="0.2">
      <c r="A637" s="191"/>
      <c r="B637" s="307" t="s">
        <v>275</v>
      </c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196">
        <v>7</v>
      </c>
      <c r="N637" s="196">
        <v>9</v>
      </c>
      <c r="O637" s="195" t="s">
        <v>413</v>
      </c>
      <c r="P637" s="194" t="s">
        <v>274</v>
      </c>
      <c r="Q637" s="308"/>
      <c r="R637" s="308"/>
      <c r="S637" s="308"/>
      <c r="T637" s="308"/>
      <c r="U637" s="193">
        <v>56.6</v>
      </c>
      <c r="V637" s="309"/>
      <c r="W637" s="309"/>
      <c r="X637" s="309"/>
      <c r="Y637" s="309"/>
      <c r="Z637" s="309"/>
      <c r="AA637" s="309"/>
      <c r="AB637" s="309"/>
      <c r="AC637" s="191"/>
    </row>
    <row r="638" spans="1:29" ht="12.75" customHeight="1" x14ac:dyDescent="0.2">
      <c r="A638" s="191"/>
      <c r="B638" s="307" t="s">
        <v>415</v>
      </c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196">
        <v>7</v>
      </c>
      <c r="N638" s="196">
        <v>9</v>
      </c>
      <c r="O638" s="195" t="s">
        <v>413</v>
      </c>
      <c r="P638" s="194" t="s">
        <v>414</v>
      </c>
      <c r="Q638" s="308"/>
      <c r="R638" s="308"/>
      <c r="S638" s="308"/>
      <c r="T638" s="308"/>
      <c r="U638" s="193">
        <v>5.6</v>
      </c>
      <c r="V638" s="309"/>
      <c r="W638" s="309"/>
      <c r="X638" s="309"/>
      <c r="Y638" s="309"/>
      <c r="Z638" s="309"/>
      <c r="AA638" s="309"/>
      <c r="AB638" s="309"/>
      <c r="AC638" s="191"/>
    </row>
    <row r="639" spans="1:29" ht="12.75" customHeight="1" x14ac:dyDescent="0.2">
      <c r="A639" s="191"/>
      <c r="B639" s="307" t="s">
        <v>273</v>
      </c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196">
        <v>7</v>
      </c>
      <c r="N639" s="196">
        <v>9</v>
      </c>
      <c r="O639" s="195" t="s">
        <v>413</v>
      </c>
      <c r="P639" s="194" t="s">
        <v>272</v>
      </c>
      <c r="Q639" s="308"/>
      <c r="R639" s="308"/>
      <c r="S639" s="308"/>
      <c r="T639" s="308"/>
      <c r="U639" s="193">
        <v>13.8</v>
      </c>
      <c r="V639" s="309"/>
      <c r="W639" s="309"/>
      <c r="X639" s="309"/>
      <c r="Y639" s="309"/>
      <c r="Z639" s="309"/>
      <c r="AA639" s="309"/>
      <c r="AB639" s="309"/>
      <c r="AC639" s="191"/>
    </row>
    <row r="640" spans="1:29" ht="12.75" customHeight="1" x14ac:dyDescent="0.2">
      <c r="A640" s="191"/>
      <c r="B640" s="307" t="s">
        <v>271</v>
      </c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196">
        <v>7</v>
      </c>
      <c r="N640" s="196">
        <v>9</v>
      </c>
      <c r="O640" s="195" t="s">
        <v>413</v>
      </c>
      <c r="P640" s="194" t="s">
        <v>269</v>
      </c>
      <c r="Q640" s="308"/>
      <c r="R640" s="308"/>
      <c r="S640" s="308"/>
      <c r="T640" s="308"/>
      <c r="U640" s="193">
        <v>37.200000000000003</v>
      </c>
      <c r="V640" s="309"/>
      <c r="W640" s="309"/>
      <c r="X640" s="309"/>
      <c r="Y640" s="309"/>
      <c r="Z640" s="309"/>
      <c r="AA640" s="309"/>
      <c r="AB640" s="309"/>
      <c r="AC640" s="191"/>
    </row>
    <row r="641" spans="1:29" ht="21.75" customHeight="1" x14ac:dyDescent="0.2">
      <c r="A641" s="191"/>
      <c r="B641" s="307" t="s">
        <v>231</v>
      </c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196">
        <v>7</v>
      </c>
      <c r="N641" s="196">
        <v>9</v>
      </c>
      <c r="O641" s="195" t="s">
        <v>412</v>
      </c>
      <c r="P641" s="194">
        <v>0</v>
      </c>
      <c r="Q641" s="308"/>
      <c r="R641" s="308"/>
      <c r="S641" s="308"/>
      <c r="T641" s="308"/>
      <c r="U641" s="193">
        <v>98.92</v>
      </c>
      <c r="V641" s="309"/>
      <c r="W641" s="309"/>
      <c r="X641" s="309"/>
      <c r="Y641" s="309"/>
      <c r="Z641" s="309"/>
      <c r="AA641" s="309"/>
      <c r="AB641" s="309"/>
      <c r="AC641" s="191"/>
    </row>
    <row r="642" spans="1:29" ht="21.75" customHeight="1" x14ac:dyDescent="0.2">
      <c r="A642" s="191"/>
      <c r="B642" s="307" t="s">
        <v>223</v>
      </c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196">
        <v>7</v>
      </c>
      <c r="N642" s="196">
        <v>9</v>
      </c>
      <c r="O642" s="195" t="s">
        <v>412</v>
      </c>
      <c r="P642" s="194" t="s">
        <v>222</v>
      </c>
      <c r="Q642" s="308"/>
      <c r="R642" s="308"/>
      <c r="S642" s="308"/>
      <c r="T642" s="308"/>
      <c r="U642" s="193">
        <v>98.92</v>
      </c>
      <c r="V642" s="309"/>
      <c r="W642" s="309"/>
      <c r="X642" s="309"/>
      <c r="Y642" s="309"/>
      <c r="Z642" s="309"/>
      <c r="AA642" s="309"/>
      <c r="AB642" s="309"/>
      <c r="AC642" s="191"/>
    </row>
    <row r="643" spans="1:29" ht="21.75" customHeight="1" x14ac:dyDescent="0.2">
      <c r="A643" s="191"/>
      <c r="B643" s="307" t="s">
        <v>221</v>
      </c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196">
        <v>7</v>
      </c>
      <c r="N643" s="196">
        <v>9</v>
      </c>
      <c r="O643" s="195" t="s">
        <v>412</v>
      </c>
      <c r="P643" s="194" t="s">
        <v>220</v>
      </c>
      <c r="Q643" s="308"/>
      <c r="R643" s="308"/>
      <c r="S643" s="308"/>
      <c r="T643" s="308"/>
      <c r="U643" s="193">
        <v>98.92</v>
      </c>
      <c r="V643" s="309"/>
      <c r="W643" s="309"/>
      <c r="X643" s="309"/>
      <c r="Y643" s="309"/>
      <c r="Z643" s="309"/>
      <c r="AA643" s="309"/>
      <c r="AB643" s="309"/>
      <c r="AC643" s="191"/>
    </row>
    <row r="644" spans="1:29" ht="12.75" customHeight="1" x14ac:dyDescent="0.2">
      <c r="A644" s="191"/>
      <c r="B644" s="307" t="s">
        <v>731</v>
      </c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196">
        <v>7</v>
      </c>
      <c r="N644" s="196">
        <v>9</v>
      </c>
      <c r="O644" s="195" t="s">
        <v>412</v>
      </c>
      <c r="P644" s="194" t="s">
        <v>730</v>
      </c>
      <c r="Q644" s="308"/>
      <c r="R644" s="308"/>
      <c r="S644" s="308"/>
      <c r="T644" s="308"/>
      <c r="U644" s="193">
        <v>98.92</v>
      </c>
      <c r="V644" s="309"/>
      <c r="W644" s="309"/>
      <c r="X644" s="309"/>
      <c r="Y644" s="309"/>
      <c r="Z644" s="309"/>
      <c r="AA644" s="309"/>
      <c r="AB644" s="309"/>
      <c r="AC644" s="191"/>
    </row>
    <row r="645" spans="1:29" ht="21.75" customHeight="1" x14ac:dyDescent="0.2">
      <c r="A645" s="191"/>
      <c r="B645" s="307" t="s">
        <v>304</v>
      </c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196">
        <v>7</v>
      </c>
      <c r="N645" s="196">
        <v>9</v>
      </c>
      <c r="O645" s="195" t="s">
        <v>303</v>
      </c>
      <c r="P645" s="194">
        <v>0</v>
      </c>
      <c r="Q645" s="308"/>
      <c r="R645" s="308"/>
      <c r="S645" s="308"/>
      <c r="T645" s="308"/>
      <c r="U645" s="193">
        <v>1195.0899999999999</v>
      </c>
      <c r="V645" s="309"/>
      <c r="W645" s="309"/>
      <c r="X645" s="309"/>
      <c r="Y645" s="309"/>
      <c r="Z645" s="309"/>
      <c r="AA645" s="309"/>
      <c r="AB645" s="309"/>
      <c r="AC645" s="191"/>
    </row>
    <row r="646" spans="1:29" ht="12.75" customHeight="1" x14ac:dyDescent="0.2">
      <c r="A646" s="191"/>
      <c r="B646" s="307" t="s">
        <v>411</v>
      </c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196">
        <v>7</v>
      </c>
      <c r="N646" s="196">
        <v>9</v>
      </c>
      <c r="O646" s="195" t="s">
        <v>410</v>
      </c>
      <c r="P646" s="194">
        <v>0</v>
      </c>
      <c r="Q646" s="308"/>
      <c r="R646" s="308"/>
      <c r="S646" s="308"/>
      <c r="T646" s="308"/>
      <c r="U646" s="193">
        <v>1195.0899999999999</v>
      </c>
      <c r="V646" s="309"/>
      <c r="W646" s="309"/>
      <c r="X646" s="309"/>
      <c r="Y646" s="309"/>
      <c r="Z646" s="309"/>
      <c r="AA646" s="309"/>
      <c r="AB646" s="309"/>
      <c r="AC646" s="191"/>
    </row>
    <row r="647" spans="1:29" ht="21.75" customHeight="1" x14ac:dyDescent="0.2">
      <c r="A647" s="191"/>
      <c r="B647" s="307" t="s">
        <v>359</v>
      </c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196">
        <v>7</v>
      </c>
      <c r="N647" s="196">
        <v>9</v>
      </c>
      <c r="O647" s="195" t="s">
        <v>409</v>
      </c>
      <c r="P647" s="194">
        <v>0</v>
      </c>
      <c r="Q647" s="308"/>
      <c r="R647" s="308"/>
      <c r="S647" s="308"/>
      <c r="T647" s="308"/>
      <c r="U647" s="193">
        <v>819.1</v>
      </c>
      <c r="V647" s="309"/>
      <c r="W647" s="309"/>
      <c r="X647" s="309"/>
      <c r="Y647" s="309"/>
      <c r="Z647" s="309"/>
      <c r="AA647" s="309"/>
      <c r="AB647" s="309"/>
      <c r="AC647" s="191"/>
    </row>
    <row r="648" spans="1:29" ht="42.75" customHeight="1" x14ac:dyDescent="0.2">
      <c r="A648" s="191"/>
      <c r="B648" s="307" t="s">
        <v>263</v>
      </c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196">
        <v>7</v>
      </c>
      <c r="N648" s="196">
        <v>9</v>
      </c>
      <c r="O648" s="195" t="s">
        <v>409</v>
      </c>
      <c r="P648" s="194" t="s">
        <v>262</v>
      </c>
      <c r="Q648" s="308"/>
      <c r="R648" s="308"/>
      <c r="S648" s="308"/>
      <c r="T648" s="308"/>
      <c r="U648" s="193">
        <v>819.1</v>
      </c>
      <c r="V648" s="309"/>
      <c r="W648" s="309"/>
      <c r="X648" s="309"/>
      <c r="Y648" s="309"/>
      <c r="Z648" s="309"/>
      <c r="AA648" s="309"/>
      <c r="AB648" s="309"/>
      <c r="AC648" s="191"/>
    </row>
    <row r="649" spans="1:29" ht="21.75" customHeight="1" x14ac:dyDescent="0.2">
      <c r="A649" s="191"/>
      <c r="B649" s="307" t="s">
        <v>261</v>
      </c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196">
        <v>7</v>
      </c>
      <c r="N649" s="196">
        <v>9</v>
      </c>
      <c r="O649" s="195" t="s">
        <v>409</v>
      </c>
      <c r="P649" s="194" t="s">
        <v>260</v>
      </c>
      <c r="Q649" s="308"/>
      <c r="R649" s="308"/>
      <c r="S649" s="308"/>
      <c r="T649" s="308"/>
      <c r="U649" s="193">
        <v>819.1</v>
      </c>
      <c r="V649" s="309"/>
      <c r="W649" s="309"/>
      <c r="X649" s="309"/>
      <c r="Y649" s="309"/>
      <c r="Z649" s="309"/>
      <c r="AA649" s="309"/>
      <c r="AB649" s="309"/>
      <c r="AC649" s="191"/>
    </row>
    <row r="650" spans="1:29" ht="32.25" customHeight="1" x14ac:dyDescent="0.2">
      <c r="A650" s="191"/>
      <c r="B650" s="307" t="s">
        <v>259</v>
      </c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196">
        <v>7</v>
      </c>
      <c r="N650" s="196">
        <v>9</v>
      </c>
      <c r="O650" s="195" t="s">
        <v>409</v>
      </c>
      <c r="P650" s="194" t="s">
        <v>258</v>
      </c>
      <c r="Q650" s="308"/>
      <c r="R650" s="308"/>
      <c r="S650" s="308"/>
      <c r="T650" s="308"/>
      <c r="U650" s="193">
        <v>629.1</v>
      </c>
      <c r="V650" s="309"/>
      <c r="W650" s="309"/>
      <c r="X650" s="309"/>
      <c r="Y650" s="309"/>
      <c r="Z650" s="309"/>
      <c r="AA650" s="309"/>
      <c r="AB650" s="309"/>
      <c r="AC650" s="191"/>
    </row>
    <row r="651" spans="1:29" ht="32.25" customHeight="1" x14ac:dyDescent="0.2">
      <c r="A651" s="191"/>
      <c r="B651" s="307" t="s">
        <v>257</v>
      </c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196">
        <v>7</v>
      </c>
      <c r="N651" s="196">
        <v>9</v>
      </c>
      <c r="O651" s="195" t="s">
        <v>409</v>
      </c>
      <c r="P651" s="194" t="s">
        <v>255</v>
      </c>
      <c r="Q651" s="308"/>
      <c r="R651" s="308"/>
      <c r="S651" s="308"/>
      <c r="T651" s="308"/>
      <c r="U651" s="193">
        <v>190</v>
      </c>
      <c r="V651" s="309"/>
      <c r="W651" s="309"/>
      <c r="X651" s="309"/>
      <c r="Y651" s="309"/>
      <c r="Z651" s="309"/>
      <c r="AA651" s="309"/>
      <c r="AB651" s="309"/>
      <c r="AC651" s="191"/>
    </row>
    <row r="652" spans="1:29" ht="21.75" customHeight="1" x14ac:dyDescent="0.2">
      <c r="A652" s="191"/>
      <c r="B652" s="307" t="s">
        <v>226</v>
      </c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196">
        <v>7</v>
      </c>
      <c r="N652" s="196">
        <v>9</v>
      </c>
      <c r="O652" s="195" t="s">
        <v>408</v>
      </c>
      <c r="P652" s="194">
        <v>0</v>
      </c>
      <c r="Q652" s="308"/>
      <c r="R652" s="308"/>
      <c r="S652" s="308"/>
      <c r="T652" s="308"/>
      <c r="U652" s="193">
        <v>375.99</v>
      </c>
      <c r="V652" s="309"/>
      <c r="W652" s="309"/>
      <c r="X652" s="309"/>
      <c r="Y652" s="309"/>
      <c r="Z652" s="309"/>
      <c r="AA652" s="309"/>
      <c r="AB652" s="309"/>
      <c r="AC652" s="191"/>
    </row>
    <row r="653" spans="1:29" ht="21.75" customHeight="1" x14ac:dyDescent="0.2">
      <c r="A653" s="191"/>
      <c r="B653" s="307" t="s">
        <v>223</v>
      </c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196">
        <v>7</v>
      </c>
      <c r="N653" s="196">
        <v>9</v>
      </c>
      <c r="O653" s="195" t="s">
        <v>408</v>
      </c>
      <c r="P653" s="194" t="s">
        <v>222</v>
      </c>
      <c r="Q653" s="308"/>
      <c r="R653" s="308"/>
      <c r="S653" s="308"/>
      <c r="T653" s="308"/>
      <c r="U653" s="193">
        <v>375.99</v>
      </c>
      <c r="V653" s="309"/>
      <c r="W653" s="309"/>
      <c r="X653" s="309"/>
      <c r="Y653" s="309"/>
      <c r="Z653" s="309"/>
      <c r="AA653" s="309"/>
      <c r="AB653" s="309"/>
      <c r="AC653" s="191"/>
    </row>
    <row r="654" spans="1:29" ht="21.75" customHeight="1" x14ac:dyDescent="0.2">
      <c r="A654" s="191"/>
      <c r="B654" s="307" t="s">
        <v>221</v>
      </c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196">
        <v>7</v>
      </c>
      <c r="N654" s="196">
        <v>9</v>
      </c>
      <c r="O654" s="195" t="s">
        <v>408</v>
      </c>
      <c r="P654" s="194" t="s">
        <v>220</v>
      </c>
      <c r="Q654" s="308"/>
      <c r="R654" s="308"/>
      <c r="S654" s="308"/>
      <c r="T654" s="308"/>
      <c r="U654" s="193">
        <v>375.99</v>
      </c>
      <c r="V654" s="309"/>
      <c r="W654" s="309"/>
      <c r="X654" s="309"/>
      <c r="Y654" s="309"/>
      <c r="Z654" s="309"/>
      <c r="AA654" s="309"/>
      <c r="AB654" s="309"/>
      <c r="AC654" s="191"/>
    </row>
    <row r="655" spans="1:29" ht="12.75" customHeight="1" x14ac:dyDescent="0.2">
      <c r="A655" s="191"/>
      <c r="B655" s="307" t="s">
        <v>731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196">
        <v>7</v>
      </c>
      <c r="N655" s="196">
        <v>9</v>
      </c>
      <c r="O655" s="195" t="s">
        <v>408</v>
      </c>
      <c r="P655" s="194" t="s">
        <v>730</v>
      </c>
      <c r="Q655" s="308"/>
      <c r="R655" s="308"/>
      <c r="S655" s="308"/>
      <c r="T655" s="308"/>
      <c r="U655" s="193">
        <v>375.99</v>
      </c>
      <c r="V655" s="309"/>
      <c r="W655" s="309"/>
      <c r="X655" s="309"/>
      <c r="Y655" s="309"/>
      <c r="Z655" s="309"/>
      <c r="AA655" s="309"/>
      <c r="AB655" s="309"/>
      <c r="AC655" s="191"/>
    </row>
    <row r="656" spans="1:29" ht="21.75" customHeight="1" x14ac:dyDescent="0.2">
      <c r="A656" s="191"/>
      <c r="B656" s="307" t="s">
        <v>304</v>
      </c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196">
        <v>7</v>
      </c>
      <c r="N656" s="196">
        <v>9</v>
      </c>
      <c r="O656" s="195" t="s">
        <v>303</v>
      </c>
      <c r="P656" s="194">
        <v>0</v>
      </c>
      <c r="Q656" s="308"/>
      <c r="R656" s="308"/>
      <c r="S656" s="308"/>
      <c r="T656" s="308"/>
      <c r="U656" s="193">
        <v>3993.5</v>
      </c>
      <c r="V656" s="309"/>
      <c r="W656" s="309"/>
      <c r="X656" s="309"/>
      <c r="Y656" s="309"/>
      <c r="Z656" s="309"/>
      <c r="AA656" s="309"/>
      <c r="AB656" s="309"/>
      <c r="AC656" s="191"/>
    </row>
    <row r="657" spans="1:29" ht="12.75" customHeight="1" x14ac:dyDescent="0.2">
      <c r="A657" s="191"/>
      <c r="B657" s="307" t="s">
        <v>411</v>
      </c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196">
        <v>7</v>
      </c>
      <c r="N657" s="196">
        <v>9</v>
      </c>
      <c r="O657" s="195" t="s">
        <v>410</v>
      </c>
      <c r="P657" s="194">
        <v>0</v>
      </c>
      <c r="Q657" s="308"/>
      <c r="R657" s="308"/>
      <c r="S657" s="308"/>
      <c r="T657" s="308"/>
      <c r="U657" s="193">
        <v>3993.5</v>
      </c>
      <c r="V657" s="309"/>
      <c r="W657" s="309"/>
      <c r="X657" s="309"/>
      <c r="Y657" s="309"/>
      <c r="Z657" s="309"/>
      <c r="AA657" s="309"/>
      <c r="AB657" s="309"/>
      <c r="AC657" s="191"/>
    </row>
    <row r="658" spans="1:29" ht="21.75" customHeight="1" x14ac:dyDescent="0.2">
      <c r="A658" s="191"/>
      <c r="B658" s="307" t="s">
        <v>359</v>
      </c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196">
        <v>7</v>
      </c>
      <c r="N658" s="196">
        <v>9</v>
      </c>
      <c r="O658" s="195" t="s">
        <v>752</v>
      </c>
      <c r="P658" s="194">
        <v>0</v>
      </c>
      <c r="Q658" s="308"/>
      <c r="R658" s="308"/>
      <c r="S658" s="308"/>
      <c r="T658" s="308"/>
      <c r="U658" s="193">
        <v>3993.5</v>
      </c>
      <c r="V658" s="309"/>
      <c r="W658" s="309"/>
      <c r="X658" s="309"/>
      <c r="Y658" s="309"/>
      <c r="Z658" s="309"/>
      <c r="AA658" s="309"/>
      <c r="AB658" s="309"/>
      <c r="AC658" s="191"/>
    </row>
    <row r="659" spans="1:29" ht="42.75" customHeight="1" x14ac:dyDescent="0.2">
      <c r="A659" s="191"/>
      <c r="B659" s="307" t="s">
        <v>263</v>
      </c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196">
        <v>7</v>
      </c>
      <c r="N659" s="196">
        <v>9</v>
      </c>
      <c r="O659" s="195" t="s">
        <v>752</v>
      </c>
      <c r="P659" s="194" t="s">
        <v>262</v>
      </c>
      <c r="Q659" s="308"/>
      <c r="R659" s="308"/>
      <c r="S659" s="308"/>
      <c r="T659" s="308"/>
      <c r="U659" s="193">
        <v>3993.5</v>
      </c>
      <c r="V659" s="309"/>
      <c r="W659" s="309"/>
      <c r="X659" s="309"/>
      <c r="Y659" s="309"/>
      <c r="Z659" s="309"/>
      <c r="AA659" s="309"/>
      <c r="AB659" s="309"/>
      <c r="AC659" s="191"/>
    </row>
    <row r="660" spans="1:29" ht="12.75" customHeight="1" x14ac:dyDescent="0.2">
      <c r="A660" s="191"/>
      <c r="B660" s="307" t="s">
        <v>336</v>
      </c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196">
        <v>7</v>
      </c>
      <c r="N660" s="196">
        <v>9</v>
      </c>
      <c r="O660" s="195" t="s">
        <v>752</v>
      </c>
      <c r="P660" s="194" t="s">
        <v>335</v>
      </c>
      <c r="Q660" s="308"/>
      <c r="R660" s="308"/>
      <c r="S660" s="308"/>
      <c r="T660" s="308"/>
      <c r="U660" s="193">
        <v>3993.5</v>
      </c>
      <c r="V660" s="309"/>
      <c r="W660" s="309"/>
      <c r="X660" s="309"/>
      <c r="Y660" s="309"/>
      <c r="Z660" s="309"/>
      <c r="AA660" s="309"/>
      <c r="AB660" s="309"/>
      <c r="AC660" s="191"/>
    </row>
    <row r="661" spans="1:29" ht="12.75" customHeight="1" x14ac:dyDescent="0.2">
      <c r="A661" s="191"/>
      <c r="B661" s="307" t="s">
        <v>334</v>
      </c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196">
        <v>7</v>
      </c>
      <c r="N661" s="196">
        <v>9</v>
      </c>
      <c r="O661" s="195" t="s">
        <v>752</v>
      </c>
      <c r="P661" s="194" t="s">
        <v>333</v>
      </c>
      <c r="Q661" s="308"/>
      <c r="R661" s="308"/>
      <c r="S661" s="308"/>
      <c r="T661" s="308"/>
      <c r="U661" s="193">
        <v>3067.2</v>
      </c>
      <c r="V661" s="309"/>
      <c r="W661" s="309"/>
      <c r="X661" s="309"/>
      <c r="Y661" s="309"/>
      <c r="Z661" s="309"/>
      <c r="AA661" s="309"/>
      <c r="AB661" s="309"/>
      <c r="AC661" s="191"/>
    </row>
    <row r="662" spans="1:29" ht="32.25" customHeight="1" x14ac:dyDescent="0.2">
      <c r="A662" s="191"/>
      <c r="B662" s="307" t="s">
        <v>332</v>
      </c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196">
        <v>7</v>
      </c>
      <c r="N662" s="196">
        <v>9</v>
      </c>
      <c r="O662" s="195" t="s">
        <v>752</v>
      </c>
      <c r="P662" s="194" t="s">
        <v>330</v>
      </c>
      <c r="Q662" s="308"/>
      <c r="R662" s="308"/>
      <c r="S662" s="308"/>
      <c r="T662" s="308"/>
      <c r="U662" s="193">
        <v>926.3</v>
      </c>
      <c r="V662" s="309"/>
      <c r="W662" s="309"/>
      <c r="X662" s="309"/>
      <c r="Y662" s="309"/>
      <c r="Z662" s="309"/>
      <c r="AA662" s="309"/>
      <c r="AB662" s="309"/>
      <c r="AC662" s="191"/>
    </row>
    <row r="663" spans="1:29" ht="21.75" customHeight="1" x14ac:dyDescent="0.2">
      <c r="A663" s="191"/>
      <c r="B663" s="307" t="s">
        <v>304</v>
      </c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196">
        <v>7</v>
      </c>
      <c r="N663" s="196">
        <v>9</v>
      </c>
      <c r="O663" s="195" t="s">
        <v>303</v>
      </c>
      <c r="P663" s="194">
        <v>0</v>
      </c>
      <c r="Q663" s="308"/>
      <c r="R663" s="308"/>
      <c r="S663" s="308"/>
      <c r="T663" s="308"/>
      <c r="U663" s="193">
        <v>3830.1</v>
      </c>
      <c r="V663" s="309"/>
      <c r="W663" s="309"/>
      <c r="X663" s="309"/>
      <c r="Y663" s="309"/>
      <c r="Z663" s="309"/>
      <c r="AA663" s="309"/>
      <c r="AB663" s="309"/>
      <c r="AC663" s="191"/>
    </row>
    <row r="664" spans="1:29" ht="12.75" customHeight="1" x14ac:dyDescent="0.2">
      <c r="A664" s="191"/>
      <c r="B664" s="307" t="s">
        <v>411</v>
      </c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196">
        <v>7</v>
      </c>
      <c r="N664" s="196">
        <v>9</v>
      </c>
      <c r="O664" s="195" t="s">
        <v>410</v>
      </c>
      <c r="P664" s="194">
        <v>0</v>
      </c>
      <c r="Q664" s="308"/>
      <c r="R664" s="308"/>
      <c r="S664" s="308"/>
      <c r="T664" s="308"/>
      <c r="U664" s="193">
        <v>3830.1</v>
      </c>
      <c r="V664" s="309"/>
      <c r="W664" s="309"/>
      <c r="X664" s="309"/>
      <c r="Y664" s="309"/>
      <c r="Z664" s="309"/>
      <c r="AA664" s="309"/>
      <c r="AB664" s="309"/>
      <c r="AC664" s="191"/>
    </row>
    <row r="665" spans="1:29" ht="21.75" customHeight="1" x14ac:dyDescent="0.2">
      <c r="A665" s="191"/>
      <c r="B665" s="307" t="s">
        <v>359</v>
      </c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196">
        <v>7</v>
      </c>
      <c r="N665" s="196">
        <v>9</v>
      </c>
      <c r="O665" s="195" t="s">
        <v>751</v>
      </c>
      <c r="P665" s="194">
        <v>0</v>
      </c>
      <c r="Q665" s="308"/>
      <c r="R665" s="308"/>
      <c r="S665" s="308"/>
      <c r="T665" s="308"/>
      <c r="U665" s="193">
        <v>3830.1</v>
      </c>
      <c r="V665" s="309"/>
      <c r="W665" s="309"/>
      <c r="X665" s="309"/>
      <c r="Y665" s="309"/>
      <c r="Z665" s="309"/>
      <c r="AA665" s="309"/>
      <c r="AB665" s="309"/>
      <c r="AC665" s="191"/>
    </row>
    <row r="666" spans="1:29" ht="42.75" customHeight="1" x14ac:dyDescent="0.2">
      <c r="A666" s="191"/>
      <c r="B666" s="307" t="s">
        <v>263</v>
      </c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196">
        <v>7</v>
      </c>
      <c r="N666" s="196">
        <v>9</v>
      </c>
      <c r="O666" s="195" t="s">
        <v>751</v>
      </c>
      <c r="P666" s="194" t="s">
        <v>262</v>
      </c>
      <c r="Q666" s="308"/>
      <c r="R666" s="308"/>
      <c r="S666" s="308"/>
      <c r="T666" s="308"/>
      <c r="U666" s="193">
        <v>3830.1</v>
      </c>
      <c r="V666" s="309"/>
      <c r="W666" s="309"/>
      <c r="X666" s="309"/>
      <c r="Y666" s="309"/>
      <c r="Z666" s="309"/>
      <c r="AA666" s="309"/>
      <c r="AB666" s="309"/>
      <c r="AC666" s="191"/>
    </row>
    <row r="667" spans="1:29" ht="12.75" customHeight="1" x14ac:dyDescent="0.2">
      <c r="A667" s="191"/>
      <c r="B667" s="307" t="s">
        <v>336</v>
      </c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196">
        <v>7</v>
      </c>
      <c r="N667" s="196">
        <v>9</v>
      </c>
      <c r="O667" s="195" t="s">
        <v>751</v>
      </c>
      <c r="P667" s="194" t="s">
        <v>335</v>
      </c>
      <c r="Q667" s="308"/>
      <c r="R667" s="308"/>
      <c r="S667" s="308"/>
      <c r="T667" s="308"/>
      <c r="U667" s="193">
        <v>3830.1</v>
      </c>
      <c r="V667" s="309"/>
      <c r="W667" s="309"/>
      <c r="X667" s="309"/>
      <c r="Y667" s="309"/>
      <c r="Z667" s="309"/>
      <c r="AA667" s="309"/>
      <c r="AB667" s="309"/>
      <c r="AC667" s="191"/>
    </row>
    <row r="668" spans="1:29" ht="12.75" customHeight="1" x14ac:dyDescent="0.2">
      <c r="A668" s="191"/>
      <c r="B668" s="307" t="s">
        <v>334</v>
      </c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196">
        <v>7</v>
      </c>
      <c r="N668" s="196">
        <v>9</v>
      </c>
      <c r="O668" s="195" t="s">
        <v>751</v>
      </c>
      <c r="P668" s="194" t="s">
        <v>333</v>
      </c>
      <c r="Q668" s="308"/>
      <c r="R668" s="308"/>
      <c r="S668" s="308"/>
      <c r="T668" s="308"/>
      <c r="U668" s="193">
        <v>2941.3</v>
      </c>
      <c r="V668" s="309"/>
      <c r="W668" s="309"/>
      <c r="X668" s="309"/>
      <c r="Y668" s="309"/>
      <c r="Z668" s="309"/>
      <c r="AA668" s="309"/>
      <c r="AB668" s="309"/>
      <c r="AC668" s="191"/>
    </row>
    <row r="669" spans="1:29" ht="32.25" customHeight="1" x14ac:dyDescent="0.2">
      <c r="A669" s="191"/>
      <c r="B669" s="307" t="s">
        <v>332</v>
      </c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196">
        <v>7</v>
      </c>
      <c r="N669" s="196">
        <v>9</v>
      </c>
      <c r="O669" s="195" t="s">
        <v>751</v>
      </c>
      <c r="P669" s="194" t="s">
        <v>330</v>
      </c>
      <c r="Q669" s="308"/>
      <c r="R669" s="308"/>
      <c r="S669" s="308"/>
      <c r="T669" s="308"/>
      <c r="U669" s="193">
        <v>888.8</v>
      </c>
      <c r="V669" s="309"/>
      <c r="W669" s="309"/>
      <c r="X669" s="309"/>
      <c r="Y669" s="309"/>
      <c r="Z669" s="309"/>
      <c r="AA669" s="309"/>
      <c r="AB669" s="309"/>
      <c r="AC669" s="191"/>
    </row>
    <row r="670" spans="1:29" ht="21.75" customHeight="1" x14ac:dyDescent="0.2">
      <c r="A670" s="191"/>
      <c r="B670" s="307" t="s">
        <v>304</v>
      </c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196">
        <v>7</v>
      </c>
      <c r="N670" s="196">
        <v>9</v>
      </c>
      <c r="O670" s="195" t="s">
        <v>303</v>
      </c>
      <c r="P670" s="194">
        <v>0</v>
      </c>
      <c r="Q670" s="308"/>
      <c r="R670" s="308"/>
      <c r="S670" s="308"/>
      <c r="T670" s="308"/>
      <c r="U670" s="193">
        <v>2742.1</v>
      </c>
      <c r="V670" s="309"/>
      <c r="W670" s="309"/>
      <c r="X670" s="309"/>
      <c r="Y670" s="309"/>
      <c r="Z670" s="309"/>
      <c r="AA670" s="309"/>
      <c r="AB670" s="309"/>
      <c r="AC670" s="191"/>
    </row>
    <row r="671" spans="1:29" ht="12.75" customHeight="1" x14ac:dyDescent="0.2">
      <c r="A671" s="191"/>
      <c r="B671" s="307" t="s">
        <v>411</v>
      </c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196">
        <v>7</v>
      </c>
      <c r="N671" s="196">
        <v>9</v>
      </c>
      <c r="O671" s="195" t="s">
        <v>410</v>
      </c>
      <c r="P671" s="194">
        <v>0</v>
      </c>
      <c r="Q671" s="308"/>
      <c r="R671" s="308"/>
      <c r="S671" s="308"/>
      <c r="T671" s="308"/>
      <c r="U671" s="193">
        <v>2742.1</v>
      </c>
      <c r="V671" s="309"/>
      <c r="W671" s="309"/>
      <c r="X671" s="309"/>
      <c r="Y671" s="309"/>
      <c r="Z671" s="309"/>
      <c r="AA671" s="309"/>
      <c r="AB671" s="309"/>
      <c r="AC671" s="191"/>
    </row>
    <row r="672" spans="1:29" ht="21.75" customHeight="1" x14ac:dyDescent="0.2">
      <c r="A672" s="191"/>
      <c r="B672" s="307" t="s">
        <v>359</v>
      </c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196">
        <v>7</v>
      </c>
      <c r="N672" s="196">
        <v>9</v>
      </c>
      <c r="O672" s="195" t="s">
        <v>750</v>
      </c>
      <c r="P672" s="194">
        <v>0</v>
      </c>
      <c r="Q672" s="308"/>
      <c r="R672" s="308"/>
      <c r="S672" s="308"/>
      <c r="T672" s="308"/>
      <c r="U672" s="193">
        <v>2742.1</v>
      </c>
      <c r="V672" s="309"/>
      <c r="W672" s="309"/>
      <c r="X672" s="309"/>
      <c r="Y672" s="309"/>
      <c r="Z672" s="309"/>
      <c r="AA672" s="309"/>
      <c r="AB672" s="309"/>
      <c r="AC672" s="191"/>
    </row>
    <row r="673" spans="1:29" ht="42.75" customHeight="1" x14ac:dyDescent="0.2">
      <c r="A673" s="191"/>
      <c r="B673" s="307" t="s">
        <v>263</v>
      </c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196">
        <v>7</v>
      </c>
      <c r="N673" s="196">
        <v>9</v>
      </c>
      <c r="O673" s="195" t="s">
        <v>750</v>
      </c>
      <c r="P673" s="194" t="s">
        <v>262</v>
      </c>
      <c r="Q673" s="308"/>
      <c r="R673" s="308"/>
      <c r="S673" s="308"/>
      <c r="T673" s="308"/>
      <c r="U673" s="193">
        <v>2742.1</v>
      </c>
      <c r="V673" s="309"/>
      <c r="W673" s="309"/>
      <c r="X673" s="309"/>
      <c r="Y673" s="309"/>
      <c r="Z673" s="309"/>
      <c r="AA673" s="309"/>
      <c r="AB673" s="309"/>
      <c r="AC673" s="191"/>
    </row>
    <row r="674" spans="1:29" ht="12.75" customHeight="1" x14ac:dyDescent="0.2">
      <c r="A674" s="191"/>
      <c r="B674" s="307" t="s">
        <v>336</v>
      </c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196">
        <v>7</v>
      </c>
      <c r="N674" s="196">
        <v>9</v>
      </c>
      <c r="O674" s="195" t="s">
        <v>750</v>
      </c>
      <c r="P674" s="194" t="s">
        <v>335</v>
      </c>
      <c r="Q674" s="308"/>
      <c r="R674" s="308"/>
      <c r="S674" s="308"/>
      <c r="T674" s="308"/>
      <c r="U674" s="193">
        <v>2742.1</v>
      </c>
      <c r="V674" s="309"/>
      <c r="W674" s="309"/>
      <c r="X674" s="309"/>
      <c r="Y674" s="309"/>
      <c r="Z674" s="309"/>
      <c r="AA674" s="309"/>
      <c r="AB674" s="309"/>
      <c r="AC674" s="191"/>
    </row>
    <row r="675" spans="1:29" ht="12.75" customHeight="1" x14ac:dyDescent="0.2">
      <c r="A675" s="191"/>
      <c r="B675" s="307" t="s">
        <v>334</v>
      </c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196">
        <v>7</v>
      </c>
      <c r="N675" s="196">
        <v>9</v>
      </c>
      <c r="O675" s="195" t="s">
        <v>750</v>
      </c>
      <c r="P675" s="194" t="s">
        <v>333</v>
      </c>
      <c r="Q675" s="308"/>
      <c r="R675" s="308"/>
      <c r="S675" s="308"/>
      <c r="T675" s="308"/>
      <c r="U675" s="193">
        <v>2106.1</v>
      </c>
      <c r="V675" s="309"/>
      <c r="W675" s="309"/>
      <c r="X675" s="309"/>
      <c r="Y675" s="309"/>
      <c r="Z675" s="309"/>
      <c r="AA675" s="309"/>
      <c r="AB675" s="309"/>
      <c r="AC675" s="191"/>
    </row>
    <row r="676" spans="1:29" ht="32.25" customHeight="1" x14ac:dyDescent="0.2">
      <c r="A676" s="191"/>
      <c r="B676" s="307" t="s">
        <v>332</v>
      </c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196">
        <v>7</v>
      </c>
      <c r="N676" s="196">
        <v>9</v>
      </c>
      <c r="O676" s="195" t="s">
        <v>750</v>
      </c>
      <c r="P676" s="194" t="s">
        <v>330</v>
      </c>
      <c r="Q676" s="308"/>
      <c r="R676" s="308"/>
      <c r="S676" s="308"/>
      <c r="T676" s="308"/>
      <c r="U676" s="193">
        <v>636</v>
      </c>
      <c r="V676" s="309"/>
      <c r="W676" s="309"/>
      <c r="X676" s="309"/>
      <c r="Y676" s="309"/>
      <c r="Z676" s="309"/>
      <c r="AA676" s="309"/>
      <c r="AB676" s="309"/>
      <c r="AC676" s="191"/>
    </row>
    <row r="677" spans="1:29" ht="21.75" customHeight="1" x14ac:dyDescent="0.2">
      <c r="A677" s="191"/>
      <c r="B677" s="307" t="s">
        <v>304</v>
      </c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196">
        <v>7</v>
      </c>
      <c r="N677" s="196">
        <v>9</v>
      </c>
      <c r="O677" s="195" t="s">
        <v>303</v>
      </c>
      <c r="P677" s="194">
        <v>0</v>
      </c>
      <c r="Q677" s="308"/>
      <c r="R677" s="308"/>
      <c r="S677" s="308"/>
      <c r="T677" s="308"/>
      <c r="U677" s="193">
        <v>1918.5</v>
      </c>
      <c r="V677" s="309"/>
      <c r="W677" s="309"/>
      <c r="X677" s="309"/>
      <c r="Y677" s="309"/>
      <c r="Z677" s="309"/>
      <c r="AA677" s="309"/>
      <c r="AB677" s="309"/>
      <c r="AC677" s="191"/>
    </row>
    <row r="678" spans="1:29" ht="12.75" customHeight="1" x14ac:dyDescent="0.2">
      <c r="A678" s="191"/>
      <c r="B678" s="307" t="s">
        <v>411</v>
      </c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196">
        <v>7</v>
      </c>
      <c r="N678" s="196">
        <v>9</v>
      </c>
      <c r="O678" s="195" t="s">
        <v>410</v>
      </c>
      <c r="P678" s="194">
        <v>0</v>
      </c>
      <c r="Q678" s="308"/>
      <c r="R678" s="308"/>
      <c r="S678" s="308"/>
      <c r="T678" s="308"/>
      <c r="U678" s="193">
        <v>1918.5</v>
      </c>
      <c r="V678" s="309"/>
      <c r="W678" s="309"/>
      <c r="X678" s="309"/>
      <c r="Y678" s="309"/>
      <c r="Z678" s="309"/>
      <c r="AA678" s="309"/>
      <c r="AB678" s="309"/>
      <c r="AC678" s="191"/>
    </row>
    <row r="679" spans="1:29" ht="21.75" customHeight="1" x14ac:dyDescent="0.2">
      <c r="A679" s="191"/>
      <c r="B679" s="307" t="s">
        <v>359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196">
        <v>7</v>
      </c>
      <c r="N679" s="196">
        <v>9</v>
      </c>
      <c r="O679" s="195" t="s">
        <v>749</v>
      </c>
      <c r="P679" s="194">
        <v>0</v>
      </c>
      <c r="Q679" s="308"/>
      <c r="R679" s="308"/>
      <c r="S679" s="308"/>
      <c r="T679" s="308"/>
      <c r="U679" s="193">
        <v>1918.5</v>
      </c>
      <c r="V679" s="309"/>
      <c r="W679" s="309"/>
      <c r="X679" s="309"/>
      <c r="Y679" s="309"/>
      <c r="Z679" s="309"/>
      <c r="AA679" s="309"/>
      <c r="AB679" s="309"/>
      <c r="AC679" s="191"/>
    </row>
    <row r="680" spans="1:29" ht="42.75" customHeight="1" x14ac:dyDescent="0.2">
      <c r="A680" s="191"/>
      <c r="B680" s="307" t="s">
        <v>263</v>
      </c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196">
        <v>7</v>
      </c>
      <c r="N680" s="196">
        <v>9</v>
      </c>
      <c r="O680" s="195" t="s">
        <v>749</v>
      </c>
      <c r="P680" s="194" t="s">
        <v>262</v>
      </c>
      <c r="Q680" s="308"/>
      <c r="R680" s="308"/>
      <c r="S680" s="308"/>
      <c r="T680" s="308"/>
      <c r="U680" s="193">
        <v>1918.5</v>
      </c>
      <c r="V680" s="309"/>
      <c r="W680" s="309"/>
      <c r="X680" s="309"/>
      <c r="Y680" s="309"/>
      <c r="Z680" s="309"/>
      <c r="AA680" s="309"/>
      <c r="AB680" s="309"/>
      <c r="AC680" s="191"/>
    </row>
    <row r="681" spans="1:29" ht="12.75" customHeight="1" x14ac:dyDescent="0.2">
      <c r="A681" s="191"/>
      <c r="B681" s="307" t="s">
        <v>336</v>
      </c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196">
        <v>7</v>
      </c>
      <c r="N681" s="196">
        <v>9</v>
      </c>
      <c r="O681" s="195" t="s">
        <v>749</v>
      </c>
      <c r="P681" s="194" t="s">
        <v>335</v>
      </c>
      <c r="Q681" s="308"/>
      <c r="R681" s="308"/>
      <c r="S681" s="308"/>
      <c r="T681" s="308"/>
      <c r="U681" s="193">
        <v>1918.5</v>
      </c>
      <c r="V681" s="309"/>
      <c r="W681" s="309"/>
      <c r="X681" s="309"/>
      <c r="Y681" s="309"/>
      <c r="Z681" s="309"/>
      <c r="AA681" s="309"/>
      <c r="AB681" s="309"/>
      <c r="AC681" s="191"/>
    </row>
    <row r="682" spans="1:29" ht="12.75" customHeight="1" x14ac:dyDescent="0.2">
      <c r="A682" s="191"/>
      <c r="B682" s="307" t="s">
        <v>334</v>
      </c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196">
        <v>7</v>
      </c>
      <c r="N682" s="196">
        <v>9</v>
      </c>
      <c r="O682" s="195" t="s">
        <v>749</v>
      </c>
      <c r="P682" s="194" t="s">
        <v>333</v>
      </c>
      <c r="Q682" s="308"/>
      <c r="R682" s="308"/>
      <c r="S682" s="308"/>
      <c r="T682" s="308"/>
      <c r="U682" s="193">
        <v>1473.5</v>
      </c>
      <c r="V682" s="309"/>
      <c r="W682" s="309"/>
      <c r="X682" s="309"/>
      <c r="Y682" s="309"/>
      <c r="Z682" s="309"/>
      <c r="AA682" s="309"/>
      <c r="AB682" s="309"/>
      <c r="AC682" s="191"/>
    </row>
    <row r="683" spans="1:29" ht="32.25" customHeight="1" x14ac:dyDescent="0.2">
      <c r="A683" s="191"/>
      <c r="B683" s="307" t="s">
        <v>332</v>
      </c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196">
        <v>7</v>
      </c>
      <c r="N683" s="196">
        <v>9</v>
      </c>
      <c r="O683" s="195" t="s">
        <v>749</v>
      </c>
      <c r="P683" s="194" t="s">
        <v>330</v>
      </c>
      <c r="Q683" s="308"/>
      <c r="R683" s="308"/>
      <c r="S683" s="308"/>
      <c r="T683" s="308"/>
      <c r="U683" s="193">
        <v>445</v>
      </c>
      <c r="V683" s="309"/>
      <c r="W683" s="309"/>
      <c r="X683" s="309"/>
      <c r="Y683" s="309"/>
      <c r="Z683" s="309"/>
      <c r="AA683" s="309"/>
      <c r="AB683" s="309"/>
      <c r="AC683" s="191"/>
    </row>
    <row r="684" spans="1:29" ht="21.75" customHeight="1" x14ac:dyDescent="0.2">
      <c r="A684" s="191"/>
      <c r="B684" s="307" t="s">
        <v>304</v>
      </c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196">
        <v>7</v>
      </c>
      <c r="N684" s="196">
        <v>9</v>
      </c>
      <c r="O684" s="195" t="s">
        <v>303</v>
      </c>
      <c r="P684" s="194">
        <v>0</v>
      </c>
      <c r="Q684" s="308"/>
      <c r="R684" s="308"/>
      <c r="S684" s="308"/>
      <c r="T684" s="308"/>
      <c r="U684" s="193">
        <v>7525.3</v>
      </c>
      <c r="V684" s="309"/>
      <c r="W684" s="309"/>
      <c r="X684" s="309"/>
      <c r="Y684" s="309"/>
      <c r="Z684" s="309"/>
      <c r="AA684" s="309"/>
      <c r="AB684" s="309"/>
      <c r="AC684" s="191"/>
    </row>
    <row r="685" spans="1:29" ht="12.75" customHeight="1" x14ac:dyDescent="0.2">
      <c r="A685" s="191"/>
      <c r="B685" s="307" t="s">
        <v>411</v>
      </c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196">
        <v>7</v>
      </c>
      <c r="N685" s="196">
        <v>9</v>
      </c>
      <c r="O685" s="195" t="s">
        <v>410</v>
      </c>
      <c r="P685" s="194">
        <v>0</v>
      </c>
      <c r="Q685" s="308"/>
      <c r="R685" s="308"/>
      <c r="S685" s="308"/>
      <c r="T685" s="308"/>
      <c r="U685" s="193">
        <v>7525.3</v>
      </c>
      <c r="V685" s="309"/>
      <c r="W685" s="309"/>
      <c r="X685" s="309"/>
      <c r="Y685" s="309"/>
      <c r="Z685" s="309"/>
      <c r="AA685" s="309"/>
      <c r="AB685" s="309"/>
      <c r="AC685" s="191"/>
    </row>
    <row r="686" spans="1:29" ht="21.75" customHeight="1" x14ac:dyDescent="0.2">
      <c r="A686" s="191"/>
      <c r="B686" s="307" t="s">
        <v>359</v>
      </c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196">
        <v>7</v>
      </c>
      <c r="N686" s="196">
        <v>9</v>
      </c>
      <c r="O686" s="195" t="s">
        <v>748</v>
      </c>
      <c r="P686" s="194">
        <v>0</v>
      </c>
      <c r="Q686" s="308"/>
      <c r="R686" s="308"/>
      <c r="S686" s="308"/>
      <c r="T686" s="308"/>
      <c r="U686" s="193">
        <v>7525.3</v>
      </c>
      <c r="V686" s="309"/>
      <c r="W686" s="309"/>
      <c r="X686" s="309"/>
      <c r="Y686" s="309"/>
      <c r="Z686" s="309"/>
      <c r="AA686" s="309"/>
      <c r="AB686" s="309"/>
      <c r="AC686" s="191"/>
    </row>
    <row r="687" spans="1:29" ht="42.75" customHeight="1" x14ac:dyDescent="0.2">
      <c r="A687" s="191"/>
      <c r="B687" s="307" t="s">
        <v>263</v>
      </c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196">
        <v>7</v>
      </c>
      <c r="N687" s="196">
        <v>9</v>
      </c>
      <c r="O687" s="195" t="s">
        <v>748</v>
      </c>
      <c r="P687" s="194" t="s">
        <v>262</v>
      </c>
      <c r="Q687" s="308"/>
      <c r="R687" s="308"/>
      <c r="S687" s="308"/>
      <c r="T687" s="308"/>
      <c r="U687" s="193">
        <v>7525.3</v>
      </c>
      <c r="V687" s="309"/>
      <c r="W687" s="309"/>
      <c r="X687" s="309"/>
      <c r="Y687" s="309"/>
      <c r="Z687" s="309"/>
      <c r="AA687" s="309"/>
      <c r="AB687" s="309"/>
      <c r="AC687" s="191"/>
    </row>
    <row r="688" spans="1:29" ht="12.75" customHeight="1" x14ac:dyDescent="0.2">
      <c r="A688" s="191"/>
      <c r="B688" s="307" t="s">
        <v>336</v>
      </c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196">
        <v>7</v>
      </c>
      <c r="N688" s="196">
        <v>9</v>
      </c>
      <c r="O688" s="195" t="s">
        <v>748</v>
      </c>
      <c r="P688" s="194" t="s">
        <v>335</v>
      </c>
      <c r="Q688" s="308"/>
      <c r="R688" s="308"/>
      <c r="S688" s="308"/>
      <c r="T688" s="308"/>
      <c r="U688" s="193">
        <v>7525.3</v>
      </c>
      <c r="V688" s="309"/>
      <c r="W688" s="309"/>
      <c r="X688" s="309"/>
      <c r="Y688" s="309"/>
      <c r="Z688" s="309"/>
      <c r="AA688" s="309"/>
      <c r="AB688" s="309"/>
      <c r="AC688" s="191"/>
    </row>
    <row r="689" spans="1:29" ht="12.75" customHeight="1" x14ac:dyDescent="0.2">
      <c r="A689" s="191"/>
      <c r="B689" s="307" t="s">
        <v>334</v>
      </c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196">
        <v>7</v>
      </c>
      <c r="N689" s="196">
        <v>9</v>
      </c>
      <c r="O689" s="195" t="s">
        <v>748</v>
      </c>
      <c r="P689" s="194" t="s">
        <v>333</v>
      </c>
      <c r="Q689" s="308"/>
      <c r="R689" s="308"/>
      <c r="S689" s="308"/>
      <c r="T689" s="308"/>
      <c r="U689" s="193">
        <v>5779.8</v>
      </c>
      <c r="V689" s="309"/>
      <c r="W689" s="309"/>
      <c r="X689" s="309"/>
      <c r="Y689" s="309"/>
      <c r="Z689" s="309"/>
      <c r="AA689" s="309"/>
      <c r="AB689" s="309"/>
      <c r="AC689" s="191"/>
    </row>
    <row r="690" spans="1:29" ht="32.25" customHeight="1" x14ac:dyDescent="0.2">
      <c r="A690" s="191"/>
      <c r="B690" s="307" t="s">
        <v>332</v>
      </c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196">
        <v>7</v>
      </c>
      <c r="N690" s="196">
        <v>9</v>
      </c>
      <c r="O690" s="195" t="s">
        <v>748</v>
      </c>
      <c r="P690" s="194" t="s">
        <v>330</v>
      </c>
      <c r="Q690" s="308"/>
      <c r="R690" s="308"/>
      <c r="S690" s="308"/>
      <c r="T690" s="308"/>
      <c r="U690" s="193">
        <v>1745.5</v>
      </c>
      <c r="V690" s="309"/>
      <c r="W690" s="309"/>
      <c r="X690" s="309"/>
      <c r="Y690" s="309"/>
      <c r="Z690" s="309"/>
      <c r="AA690" s="309"/>
      <c r="AB690" s="309"/>
      <c r="AC690" s="191"/>
    </row>
    <row r="691" spans="1:29" ht="21.75" customHeight="1" x14ac:dyDescent="0.2">
      <c r="A691" s="191"/>
      <c r="B691" s="307" t="s">
        <v>304</v>
      </c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196">
        <v>7</v>
      </c>
      <c r="N691" s="196">
        <v>9</v>
      </c>
      <c r="O691" s="195" t="s">
        <v>303</v>
      </c>
      <c r="P691" s="194">
        <v>0</v>
      </c>
      <c r="Q691" s="308"/>
      <c r="R691" s="308"/>
      <c r="S691" s="308"/>
      <c r="T691" s="308"/>
      <c r="U691" s="193">
        <v>5361.3</v>
      </c>
      <c r="V691" s="309"/>
      <c r="W691" s="309"/>
      <c r="X691" s="309"/>
      <c r="Y691" s="309"/>
      <c r="Z691" s="309"/>
      <c r="AA691" s="309"/>
      <c r="AB691" s="309"/>
      <c r="AC691" s="191"/>
    </row>
    <row r="692" spans="1:29" ht="12.75" customHeight="1" x14ac:dyDescent="0.2">
      <c r="A692" s="191"/>
      <c r="B692" s="307" t="s">
        <v>411</v>
      </c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196">
        <v>7</v>
      </c>
      <c r="N692" s="196">
        <v>9</v>
      </c>
      <c r="O692" s="195" t="s">
        <v>410</v>
      </c>
      <c r="P692" s="194">
        <v>0</v>
      </c>
      <c r="Q692" s="308"/>
      <c r="R692" s="308"/>
      <c r="S692" s="308"/>
      <c r="T692" s="308"/>
      <c r="U692" s="193">
        <v>5361.3</v>
      </c>
      <c r="V692" s="309"/>
      <c r="W692" s="309"/>
      <c r="X692" s="309"/>
      <c r="Y692" s="309"/>
      <c r="Z692" s="309"/>
      <c r="AA692" s="309"/>
      <c r="AB692" s="309"/>
      <c r="AC692" s="191"/>
    </row>
    <row r="693" spans="1:29" ht="21.75" customHeight="1" x14ac:dyDescent="0.2">
      <c r="A693" s="191"/>
      <c r="B693" s="307" t="s">
        <v>359</v>
      </c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196">
        <v>7</v>
      </c>
      <c r="N693" s="196">
        <v>9</v>
      </c>
      <c r="O693" s="195" t="s">
        <v>747</v>
      </c>
      <c r="P693" s="194">
        <v>0</v>
      </c>
      <c r="Q693" s="308"/>
      <c r="R693" s="308"/>
      <c r="S693" s="308"/>
      <c r="T693" s="308"/>
      <c r="U693" s="193">
        <v>5361.3</v>
      </c>
      <c r="V693" s="309"/>
      <c r="W693" s="309"/>
      <c r="X693" s="309"/>
      <c r="Y693" s="309"/>
      <c r="Z693" s="309"/>
      <c r="AA693" s="309"/>
      <c r="AB693" s="309"/>
      <c r="AC693" s="191"/>
    </row>
    <row r="694" spans="1:29" ht="42.75" customHeight="1" x14ac:dyDescent="0.2">
      <c r="A694" s="191"/>
      <c r="B694" s="307" t="s">
        <v>263</v>
      </c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196">
        <v>7</v>
      </c>
      <c r="N694" s="196">
        <v>9</v>
      </c>
      <c r="O694" s="195" t="s">
        <v>747</v>
      </c>
      <c r="P694" s="194" t="s">
        <v>262</v>
      </c>
      <c r="Q694" s="308"/>
      <c r="R694" s="308"/>
      <c r="S694" s="308"/>
      <c r="T694" s="308"/>
      <c r="U694" s="193">
        <v>5361.3</v>
      </c>
      <c r="V694" s="309"/>
      <c r="W694" s="309"/>
      <c r="X694" s="309"/>
      <c r="Y694" s="309"/>
      <c r="Z694" s="309"/>
      <c r="AA694" s="309"/>
      <c r="AB694" s="309"/>
      <c r="AC694" s="191"/>
    </row>
    <row r="695" spans="1:29" ht="12.75" customHeight="1" x14ac:dyDescent="0.2">
      <c r="A695" s="191"/>
      <c r="B695" s="307" t="s">
        <v>336</v>
      </c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196">
        <v>7</v>
      </c>
      <c r="N695" s="196">
        <v>9</v>
      </c>
      <c r="O695" s="195" t="s">
        <v>747</v>
      </c>
      <c r="P695" s="194" t="s">
        <v>335</v>
      </c>
      <c r="Q695" s="308"/>
      <c r="R695" s="308"/>
      <c r="S695" s="308"/>
      <c r="T695" s="308"/>
      <c r="U695" s="193">
        <v>5361.3</v>
      </c>
      <c r="V695" s="309"/>
      <c r="W695" s="309"/>
      <c r="X695" s="309"/>
      <c r="Y695" s="309"/>
      <c r="Z695" s="309"/>
      <c r="AA695" s="309"/>
      <c r="AB695" s="309"/>
      <c r="AC695" s="191"/>
    </row>
    <row r="696" spans="1:29" ht="12.75" customHeight="1" x14ac:dyDescent="0.2">
      <c r="A696" s="191"/>
      <c r="B696" s="307" t="s">
        <v>334</v>
      </c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196">
        <v>7</v>
      </c>
      <c r="N696" s="196">
        <v>9</v>
      </c>
      <c r="O696" s="195" t="s">
        <v>747</v>
      </c>
      <c r="P696" s="194" t="s">
        <v>333</v>
      </c>
      <c r="Q696" s="308"/>
      <c r="R696" s="308"/>
      <c r="S696" s="308"/>
      <c r="T696" s="308"/>
      <c r="U696" s="193">
        <v>4117.7</v>
      </c>
      <c r="V696" s="309"/>
      <c r="W696" s="309"/>
      <c r="X696" s="309"/>
      <c r="Y696" s="309"/>
      <c r="Z696" s="309"/>
      <c r="AA696" s="309"/>
      <c r="AB696" s="309"/>
      <c r="AC696" s="191"/>
    </row>
    <row r="697" spans="1:29" ht="32.25" customHeight="1" x14ac:dyDescent="0.2">
      <c r="A697" s="191"/>
      <c r="B697" s="307" t="s">
        <v>332</v>
      </c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196">
        <v>7</v>
      </c>
      <c r="N697" s="196">
        <v>9</v>
      </c>
      <c r="O697" s="195" t="s">
        <v>747</v>
      </c>
      <c r="P697" s="194" t="s">
        <v>330</v>
      </c>
      <c r="Q697" s="308"/>
      <c r="R697" s="308"/>
      <c r="S697" s="308"/>
      <c r="T697" s="308"/>
      <c r="U697" s="193">
        <v>1243.5999999999999</v>
      </c>
      <c r="V697" s="309"/>
      <c r="W697" s="309"/>
      <c r="X697" s="309"/>
      <c r="Y697" s="309"/>
      <c r="Z697" s="309"/>
      <c r="AA697" s="309"/>
      <c r="AB697" s="309"/>
      <c r="AC697" s="191"/>
    </row>
    <row r="698" spans="1:29" ht="21.75" customHeight="1" x14ac:dyDescent="0.2">
      <c r="A698" s="191"/>
      <c r="B698" s="307" t="s">
        <v>304</v>
      </c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196">
        <v>7</v>
      </c>
      <c r="N698" s="196">
        <v>9</v>
      </c>
      <c r="O698" s="195" t="s">
        <v>303</v>
      </c>
      <c r="P698" s="194">
        <v>0</v>
      </c>
      <c r="Q698" s="308"/>
      <c r="R698" s="308"/>
      <c r="S698" s="308"/>
      <c r="T698" s="308"/>
      <c r="U698" s="193">
        <v>2097.9</v>
      </c>
      <c r="V698" s="309"/>
      <c r="W698" s="309"/>
      <c r="X698" s="309"/>
      <c r="Y698" s="309"/>
      <c r="Z698" s="309"/>
      <c r="AA698" s="309"/>
      <c r="AB698" s="309"/>
      <c r="AC698" s="191"/>
    </row>
    <row r="699" spans="1:29" ht="12.75" customHeight="1" x14ac:dyDescent="0.2">
      <c r="A699" s="191"/>
      <c r="B699" s="307" t="s">
        <v>411</v>
      </c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196">
        <v>7</v>
      </c>
      <c r="N699" s="196">
        <v>9</v>
      </c>
      <c r="O699" s="195" t="s">
        <v>410</v>
      </c>
      <c r="P699" s="194">
        <v>0</v>
      </c>
      <c r="Q699" s="308"/>
      <c r="R699" s="308"/>
      <c r="S699" s="308"/>
      <c r="T699" s="308"/>
      <c r="U699" s="193">
        <v>2097.9</v>
      </c>
      <c r="V699" s="309"/>
      <c r="W699" s="309"/>
      <c r="X699" s="309"/>
      <c r="Y699" s="309"/>
      <c r="Z699" s="309"/>
      <c r="AA699" s="309"/>
      <c r="AB699" s="309"/>
      <c r="AC699" s="191"/>
    </row>
    <row r="700" spans="1:29" ht="21.75" customHeight="1" x14ac:dyDescent="0.2">
      <c r="A700" s="191"/>
      <c r="B700" s="307" t="s">
        <v>746</v>
      </c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196">
        <v>7</v>
      </c>
      <c r="N700" s="196">
        <v>9</v>
      </c>
      <c r="O700" s="195" t="s">
        <v>745</v>
      </c>
      <c r="P700" s="194">
        <v>0</v>
      </c>
      <c r="Q700" s="308"/>
      <c r="R700" s="308"/>
      <c r="S700" s="308"/>
      <c r="T700" s="308"/>
      <c r="U700" s="193">
        <v>2097.9</v>
      </c>
      <c r="V700" s="309"/>
      <c r="W700" s="309"/>
      <c r="X700" s="309"/>
      <c r="Y700" s="309"/>
      <c r="Z700" s="309"/>
      <c r="AA700" s="309"/>
      <c r="AB700" s="309"/>
      <c r="AC700" s="191"/>
    </row>
    <row r="701" spans="1:29" ht="42.75" customHeight="1" x14ac:dyDescent="0.2">
      <c r="A701" s="191"/>
      <c r="B701" s="307" t="s">
        <v>263</v>
      </c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196">
        <v>7</v>
      </c>
      <c r="N701" s="196">
        <v>9</v>
      </c>
      <c r="O701" s="195" t="s">
        <v>745</v>
      </c>
      <c r="P701" s="194" t="s">
        <v>262</v>
      </c>
      <c r="Q701" s="308"/>
      <c r="R701" s="308"/>
      <c r="S701" s="308"/>
      <c r="T701" s="308"/>
      <c r="U701" s="193">
        <v>2097.9</v>
      </c>
      <c r="V701" s="309"/>
      <c r="W701" s="309"/>
      <c r="X701" s="309"/>
      <c r="Y701" s="309"/>
      <c r="Z701" s="309"/>
      <c r="AA701" s="309"/>
      <c r="AB701" s="309"/>
      <c r="AC701" s="191"/>
    </row>
    <row r="702" spans="1:29" ht="12.75" customHeight="1" x14ac:dyDescent="0.2">
      <c r="A702" s="191"/>
      <c r="B702" s="307" t="s">
        <v>336</v>
      </c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196">
        <v>7</v>
      </c>
      <c r="N702" s="196">
        <v>9</v>
      </c>
      <c r="O702" s="195" t="s">
        <v>745</v>
      </c>
      <c r="P702" s="194" t="s">
        <v>335</v>
      </c>
      <c r="Q702" s="308"/>
      <c r="R702" s="308"/>
      <c r="S702" s="308"/>
      <c r="T702" s="308"/>
      <c r="U702" s="193">
        <v>2097.9</v>
      </c>
      <c r="V702" s="309"/>
      <c r="W702" s="309"/>
      <c r="X702" s="309"/>
      <c r="Y702" s="309"/>
      <c r="Z702" s="309"/>
      <c r="AA702" s="309"/>
      <c r="AB702" s="309"/>
      <c r="AC702" s="191"/>
    </row>
    <row r="703" spans="1:29" ht="12.75" customHeight="1" x14ac:dyDescent="0.2">
      <c r="A703" s="191"/>
      <c r="B703" s="307" t="s">
        <v>334</v>
      </c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196">
        <v>7</v>
      </c>
      <c r="N703" s="196">
        <v>9</v>
      </c>
      <c r="O703" s="195" t="s">
        <v>745</v>
      </c>
      <c r="P703" s="194" t="s">
        <v>333</v>
      </c>
      <c r="Q703" s="308"/>
      <c r="R703" s="308"/>
      <c r="S703" s="308"/>
      <c r="T703" s="308"/>
      <c r="U703" s="193">
        <v>1611.3</v>
      </c>
      <c r="V703" s="309"/>
      <c r="W703" s="309"/>
      <c r="X703" s="309"/>
      <c r="Y703" s="309"/>
      <c r="Z703" s="309"/>
      <c r="AA703" s="309"/>
      <c r="AB703" s="309"/>
      <c r="AC703" s="191"/>
    </row>
    <row r="704" spans="1:29" ht="32.25" customHeight="1" x14ac:dyDescent="0.2">
      <c r="A704" s="191"/>
      <c r="B704" s="307" t="s">
        <v>332</v>
      </c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196">
        <v>7</v>
      </c>
      <c r="N704" s="196">
        <v>9</v>
      </c>
      <c r="O704" s="195" t="s">
        <v>745</v>
      </c>
      <c r="P704" s="194" t="s">
        <v>330</v>
      </c>
      <c r="Q704" s="308"/>
      <c r="R704" s="308"/>
      <c r="S704" s="308"/>
      <c r="T704" s="308"/>
      <c r="U704" s="193">
        <v>486.6</v>
      </c>
      <c r="V704" s="309"/>
      <c r="W704" s="309"/>
      <c r="X704" s="309"/>
      <c r="Y704" s="309"/>
      <c r="Z704" s="309"/>
      <c r="AA704" s="309"/>
      <c r="AB704" s="309"/>
      <c r="AC704" s="191"/>
    </row>
    <row r="705" spans="1:29" ht="32.25" customHeight="1" x14ac:dyDescent="0.2">
      <c r="A705" s="191"/>
      <c r="B705" s="307" t="s">
        <v>407</v>
      </c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196">
        <v>7</v>
      </c>
      <c r="N705" s="196">
        <v>9</v>
      </c>
      <c r="O705" s="195" t="s">
        <v>406</v>
      </c>
      <c r="P705" s="194">
        <v>0</v>
      </c>
      <c r="Q705" s="308"/>
      <c r="R705" s="308"/>
      <c r="S705" s="308"/>
      <c r="T705" s="308"/>
      <c r="U705" s="193">
        <v>595.9</v>
      </c>
      <c r="V705" s="309"/>
      <c r="W705" s="309"/>
      <c r="X705" s="309"/>
      <c r="Y705" s="309"/>
      <c r="Z705" s="309"/>
      <c r="AA705" s="309"/>
      <c r="AB705" s="309"/>
      <c r="AC705" s="191"/>
    </row>
    <row r="706" spans="1:29" ht="32.25" customHeight="1" x14ac:dyDescent="0.2">
      <c r="A706" s="191"/>
      <c r="B706" s="307" t="s">
        <v>405</v>
      </c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196">
        <v>7</v>
      </c>
      <c r="N706" s="196">
        <v>9</v>
      </c>
      <c r="O706" s="195" t="s">
        <v>404</v>
      </c>
      <c r="P706" s="194">
        <v>0</v>
      </c>
      <c r="Q706" s="308"/>
      <c r="R706" s="308"/>
      <c r="S706" s="308"/>
      <c r="T706" s="308"/>
      <c r="U706" s="193">
        <v>495.9</v>
      </c>
      <c r="V706" s="309"/>
      <c r="W706" s="309"/>
      <c r="X706" s="309"/>
      <c r="Y706" s="309"/>
      <c r="Z706" s="309"/>
      <c r="AA706" s="309"/>
      <c r="AB706" s="309"/>
      <c r="AC706" s="191"/>
    </row>
    <row r="707" spans="1:29" ht="42.75" customHeight="1" x14ac:dyDescent="0.2">
      <c r="A707" s="191"/>
      <c r="B707" s="307" t="s">
        <v>263</v>
      </c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196">
        <v>7</v>
      </c>
      <c r="N707" s="196">
        <v>9</v>
      </c>
      <c r="O707" s="195" t="s">
        <v>404</v>
      </c>
      <c r="P707" s="194" t="s">
        <v>262</v>
      </c>
      <c r="Q707" s="308"/>
      <c r="R707" s="308"/>
      <c r="S707" s="308"/>
      <c r="T707" s="308"/>
      <c r="U707" s="193">
        <v>495.9</v>
      </c>
      <c r="V707" s="309"/>
      <c r="W707" s="309"/>
      <c r="X707" s="309"/>
      <c r="Y707" s="309"/>
      <c r="Z707" s="309"/>
      <c r="AA707" s="309"/>
      <c r="AB707" s="309"/>
      <c r="AC707" s="191"/>
    </row>
    <row r="708" spans="1:29" ht="21.75" customHeight="1" x14ac:dyDescent="0.2">
      <c r="A708" s="191"/>
      <c r="B708" s="307" t="s">
        <v>261</v>
      </c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196">
        <v>7</v>
      </c>
      <c r="N708" s="196">
        <v>9</v>
      </c>
      <c r="O708" s="195" t="s">
        <v>404</v>
      </c>
      <c r="P708" s="194" t="s">
        <v>260</v>
      </c>
      <c r="Q708" s="308"/>
      <c r="R708" s="308"/>
      <c r="S708" s="308"/>
      <c r="T708" s="308"/>
      <c r="U708" s="193">
        <v>495.9</v>
      </c>
      <c r="V708" s="309"/>
      <c r="W708" s="309"/>
      <c r="X708" s="309"/>
      <c r="Y708" s="309"/>
      <c r="Z708" s="309"/>
      <c r="AA708" s="309"/>
      <c r="AB708" s="309"/>
      <c r="AC708" s="191"/>
    </row>
    <row r="709" spans="1:29" ht="32.25" customHeight="1" x14ac:dyDescent="0.2">
      <c r="A709" s="191"/>
      <c r="B709" s="307" t="s">
        <v>259</v>
      </c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196">
        <v>7</v>
      </c>
      <c r="N709" s="196">
        <v>9</v>
      </c>
      <c r="O709" s="195" t="s">
        <v>404</v>
      </c>
      <c r="P709" s="194" t="s">
        <v>258</v>
      </c>
      <c r="Q709" s="308"/>
      <c r="R709" s="308"/>
      <c r="S709" s="308"/>
      <c r="T709" s="308"/>
      <c r="U709" s="193">
        <v>380.9</v>
      </c>
      <c r="V709" s="309"/>
      <c r="W709" s="309"/>
      <c r="X709" s="309"/>
      <c r="Y709" s="309"/>
      <c r="Z709" s="309"/>
      <c r="AA709" s="309"/>
      <c r="AB709" s="309"/>
      <c r="AC709" s="191"/>
    </row>
    <row r="710" spans="1:29" ht="32.25" customHeight="1" x14ac:dyDescent="0.2">
      <c r="A710" s="191"/>
      <c r="B710" s="307" t="s">
        <v>257</v>
      </c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196">
        <v>7</v>
      </c>
      <c r="N710" s="196">
        <v>9</v>
      </c>
      <c r="O710" s="195" t="s">
        <v>404</v>
      </c>
      <c r="P710" s="194" t="s">
        <v>255</v>
      </c>
      <c r="Q710" s="308"/>
      <c r="R710" s="308"/>
      <c r="S710" s="308"/>
      <c r="T710" s="308"/>
      <c r="U710" s="193">
        <v>115</v>
      </c>
      <c r="V710" s="309"/>
      <c r="W710" s="309"/>
      <c r="X710" s="309"/>
      <c r="Y710" s="309"/>
      <c r="Z710" s="309"/>
      <c r="AA710" s="309"/>
      <c r="AB710" s="309"/>
      <c r="AC710" s="191"/>
    </row>
    <row r="711" spans="1:29" ht="32.25" customHeight="1" x14ac:dyDescent="0.2">
      <c r="A711" s="191"/>
      <c r="B711" s="307" t="s">
        <v>744</v>
      </c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196">
        <v>7</v>
      </c>
      <c r="N711" s="196">
        <v>9</v>
      </c>
      <c r="O711" s="195" t="s">
        <v>743</v>
      </c>
      <c r="P711" s="194">
        <v>0</v>
      </c>
      <c r="Q711" s="308"/>
      <c r="R711" s="308"/>
      <c r="S711" s="308"/>
      <c r="T711" s="308"/>
      <c r="U711" s="193">
        <v>100</v>
      </c>
      <c r="V711" s="309"/>
      <c r="W711" s="309"/>
      <c r="X711" s="309"/>
      <c r="Y711" s="309"/>
      <c r="Z711" s="309"/>
      <c r="AA711" s="309"/>
      <c r="AB711" s="309"/>
      <c r="AC711" s="191"/>
    </row>
    <row r="712" spans="1:29" ht="21.75" customHeight="1" x14ac:dyDescent="0.2">
      <c r="A712" s="191"/>
      <c r="B712" s="307" t="s">
        <v>223</v>
      </c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196">
        <v>7</v>
      </c>
      <c r="N712" s="196">
        <v>9</v>
      </c>
      <c r="O712" s="195" t="s">
        <v>743</v>
      </c>
      <c r="P712" s="194" t="s">
        <v>222</v>
      </c>
      <c r="Q712" s="308"/>
      <c r="R712" s="308"/>
      <c r="S712" s="308"/>
      <c r="T712" s="308"/>
      <c r="U712" s="193">
        <v>93</v>
      </c>
      <c r="V712" s="309"/>
      <c r="W712" s="309"/>
      <c r="X712" s="309"/>
      <c r="Y712" s="309"/>
      <c r="Z712" s="309"/>
      <c r="AA712" s="309"/>
      <c r="AB712" s="309"/>
      <c r="AC712" s="191"/>
    </row>
    <row r="713" spans="1:29" ht="21.75" customHeight="1" x14ac:dyDescent="0.2">
      <c r="A713" s="191"/>
      <c r="B713" s="307" t="s">
        <v>221</v>
      </c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196">
        <v>7</v>
      </c>
      <c r="N713" s="196">
        <v>9</v>
      </c>
      <c r="O713" s="195" t="s">
        <v>743</v>
      </c>
      <c r="P713" s="194" t="s">
        <v>220</v>
      </c>
      <c r="Q713" s="308"/>
      <c r="R713" s="308"/>
      <c r="S713" s="308"/>
      <c r="T713" s="308"/>
      <c r="U713" s="193">
        <v>93</v>
      </c>
      <c r="V713" s="309"/>
      <c r="W713" s="309"/>
      <c r="X713" s="309"/>
      <c r="Y713" s="309"/>
      <c r="Z713" s="309"/>
      <c r="AA713" s="309"/>
      <c r="AB713" s="309"/>
      <c r="AC713" s="191"/>
    </row>
    <row r="714" spans="1:29" ht="12.75" customHeight="1" x14ac:dyDescent="0.2">
      <c r="A714" s="191"/>
      <c r="B714" s="307" t="s">
        <v>219</v>
      </c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196">
        <v>7</v>
      </c>
      <c r="N714" s="196">
        <v>9</v>
      </c>
      <c r="O714" s="195" t="s">
        <v>743</v>
      </c>
      <c r="P714" s="194" t="s">
        <v>218</v>
      </c>
      <c r="Q714" s="308"/>
      <c r="R714" s="308"/>
      <c r="S714" s="308"/>
      <c r="T714" s="308"/>
      <c r="U714" s="193">
        <v>93</v>
      </c>
      <c r="V714" s="309"/>
      <c r="W714" s="309"/>
      <c r="X714" s="309"/>
      <c r="Y714" s="309"/>
      <c r="Z714" s="309"/>
      <c r="AA714" s="309"/>
      <c r="AB714" s="309"/>
      <c r="AC714" s="191"/>
    </row>
    <row r="715" spans="1:29" ht="12.75" customHeight="1" x14ac:dyDescent="0.2">
      <c r="A715" s="191"/>
      <c r="B715" s="307" t="s">
        <v>242</v>
      </c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196">
        <v>7</v>
      </c>
      <c r="N715" s="196">
        <v>9</v>
      </c>
      <c r="O715" s="195" t="s">
        <v>743</v>
      </c>
      <c r="P715" s="194" t="s">
        <v>241</v>
      </c>
      <c r="Q715" s="308"/>
      <c r="R715" s="308"/>
      <c r="S715" s="308"/>
      <c r="T715" s="308"/>
      <c r="U715" s="193">
        <v>7</v>
      </c>
      <c r="V715" s="309"/>
      <c r="W715" s="309"/>
      <c r="X715" s="309"/>
      <c r="Y715" s="309"/>
      <c r="Z715" s="309"/>
      <c r="AA715" s="309"/>
      <c r="AB715" s="309"/>
      <c r="AC715" s="191"/>
    </row>
    <row r="716" spans="1:29" ht="21.75" customHeight="1" x14ac:dyDescent="0.2">
      <c r="A716" s="191"/>
      <c r="B716" s="307" t="s">
        <v>240</v>
      </c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196">
        <v>7</v>
      </c>
      <c r="N716" s="196">
        <v>9</v>
      </c>
      <c r="O716" s="195" t="s">
        <v>743</v>
      </c>
      <c r="P716" s="194" t="s">
        <v>239</v>
      </c>
      <c r="Q716" s="308"/>
      <c r="R716" s="308"/>
      <c r="S716" s="308"/>
      <c r="T716" s="308"/>
      <c r="U716" s="193">
        <v>7</v>
      </c>
      <c r="V716" s="309"/>
      <c r="W716" s="309"/>
      <c r="X716" s="309"/>
      <c r="Y716" s="309"/>
      <c r="Z716" s="309"/>
      <c r="AA716" s="309"/>
      <c r="AB716" s="309"/>
      <c r="AC716" s="191"/>
    </row>
    <row r="717" spans="1:29" ht="21.75" customHeight="1" x14ac:dyDescent="0.2">
      <c r="A717" s="191"/>
      <c r="B717" s="307" t="s">
        <v>724</v>
      </c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196">
        <v>7</v>
      </c>
      <c r="N717" s="196">
        <v>9</v>
      </c>
      <c r="O717" s="195" t="s">
        <v>743</v>
      </c>
      <c r="P717" s="194" t="s">
        <v>722</v>
      </c>
      <c r="Q717" s="308"/>
      <c r="R717" s="308"/>
      <c r="S717" s="308"/>
      <c r="T717" s="308"/>
      <c r="U717" s="193">
        <v>7</v>
      </c>
      <c r="V717" s="309"/>
      <c r="W717" s="309"/>
      <c r="X717" s="309"/>
      <c r="Y717" s="309"/>
      <c r="Z717" s="309"/>
      <c r="AA717" s="309"/>
      <c r="AB717" s="309"/>
      <c r="AC717" s="191"/>
    </row>
    <row r="718" spans="1:29" ht="21.75" customHeight="1" x14ac:dyDescent="0.2">
      <c r="A718" s="191"/>
      <c r="B718" s="307" t="s">
        <v>250</v>
      </c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196">
        <v>7</v>
      </c>
      <c r="N718" s="196">
        <v>9</v>
      </c>
      <c r="O718" s="195" t="s">
        <v>249</v>
      </c>
      <c r="P718" s="194">
        <v>0</v>
      </c>
      <c r="Q718" s="308"/>
      <c r="R718" s="308"/>
      <c r="S718" s="308"/>
      <c r="T718" s="308"/>
      <c r="U718" s="193">
        <v>112</v>
      </c>
      <c r="V718" s="309"/>
      <c r="W718" s="309"/>
      <c r="X718" s="309"/>
      <c r="Y718" s="309"/>
      <c r="Z718" s="309"/>
      <c r="AA718" s="309"/>
      <c r="AB718" s="309"/>
      <c r="AC718" s="191"/>
    </row>
    <row r="719" spans="1:29" ht="21.75" customHeight="1" x14ac:dyDescent="0.2">
      <c r="A719" s="191"/>
      <c r="B719" s="307" t="s">
        <v>697</v>
      </c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196">
        <v>7</v>
      </c>
      <c r="N719" s="196">
        <v>9</v>
      </c>
      <c r="O719" s="195" t="s">
        <v>248</v>
      </c>
      <c r="P719" s="194">
        <v>0</v>
      </c>
      <c r="Q719" s="308"/>
      <c r="R719" s="308"/>
      <c r="S719" s="308"/>
      <c r="T719" s="308"/>
      <c r="U719" s="193">
        <v>112</v>
      </c>
      <c r="V719" s="309"/>
      <c r="W719" s="309"/>
      <c r="X719" s="309"/>
      <c r="Y719" s="309"/>
      <c r="Z719" s="309"/>
      <c r="AA719" s="309"/>
      <c r="AB719" s="309"/>
      <c r="AC719" s="191"/>
    </row>
    <row r="720" spans="1:29" ht="21.75" customHeight="1" x14ac:dyDescent="0.2">
      <c r="A720" s="191"/>
      <c r="B720" s="307" t="s">
        <v>223</v>
      </c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196">
        <v>7</v>
      </c>
      <c r="N720" s="196">
        <v>9</v>
      </c>
      <c r="O720" s="195" t="s">
        <v>248</v>
      </c>
      <c r="P720" s="194" t="s">
        <v>222</v>
      </c>
      <c r="Q720" s="308"/>
      <c r="R720" s="308"/>
      <c r="S720" s="308"/>
      <c r="T720" s="308"/>
      <c r="U720" s="193">
        <v>112</v>
      </c>
      <c r="V720" s="309"/>
      <c r="W720" s="309"/>
      <c r="X720" s="309"/>
      <c r="Y720" s="309"/>
      <c r="Z720" s="309"/>
      <c r="AA720" s="309"/>
      <c r="AB720" s="309"/>
      <c r="AC720" s="191"/>
    </row>
    <row r="721" spans="1:29" ht="21.75" customHeight="1" x14ac:dyDescent="0.2">
      <c r="A721" s="191"/>
      <c r="B721" s="307" t="s">
        <v>221</v>
      </c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196">
        <v>7</v>
      </c>
      <c r="N721" s="196">
        <v>9</v>
      </c>
      <c r="O721" s="195" t="s">
        <v>248</v>
      </c>
      <c r="P721" s="194" t="s">
        <v>220</v>
      </c>
      <c r="Q721" s="308"/>
      <c r="R721" s="308"/>
      <c r="S721" s="308"/>
      <c r="T721" s="308"/>
      <c r="U721" s="193">
        <v>112</v>
      </c>
      <c r="V721" s="309"/>
      <c r="W721" s="309"/>
      <c r="X721" s="309"/>
      <c r="Y721" s="309"/>
      <c r="Z721" s="309"/>
      <c r="AA721" s="309"/>
      <c r="AB721" s="309"/>
      <c r="AC721" s="191"/>
    </row>
    <row r="722" spans="1:29" ht="12.75" customHeight="1" x14ac:dyDescent="0.2">
      <c r="A722" s="191"/>
      <c r="B722" s="307" t="s">
        <v>219</v>
      </c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196">
        <v>7</v>
      </c>
      <c r="N722" s="196">
        <v>9</v>
      </c>
      <c r="O722" s="195" t="s">
        <v>248</v>
      </c>
      <c r="P722" s="194" t="s">
        <v>218</v>
      </c>
      <c r="Q722" s="308"/>
      <c r="R722" s="308"/>
      <c r="S722" s="308"/>
      <c r="T722" s="308"/>
      <c r="U722" s="193">
        <v>112</v>
      </c>
      <c r="V722" s="309"/>
      <c r="W722" s="309"/>
      <c r="X722" s="309"/>
      <c r="Y722" s="309"/>
      <c r="Z722" s="309"/>
      <c r="AA722" s="309"/>
      <c r="AB722" s="309"/>
      <c r="AC722" s="191"/>
    </row>
    <row r="723" spans="1:29" ht="12.75" customHeight="1" x14ac:dyDescent="0.2">
      <c r="A723" s="191"/>
      <c r="B723" s="307" t="s">
        <v>403</v>
      </c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196">
        <v>8</v>
      </c>
      <c r="N723" s="196">
        <v>0</v>
      </c>
      <c r="O723" s="195">
        <v>0</v>
      </c>
      <c r="P723" s="194">
        <v>0</v>
      </c>
      <c r="Q723" s="308"/>
      <c r="R723" s="308"/>
      <c r="S723" s="308"/>
      <c r="T723" s="308"/>
      <c r="U723" s="193">
        <v>65797.710000000006</v>
      </c>
      <c r="V723" s="309"/>
      <c r="W723" s="309"/>
      <c r="X723" s="309"/>
      <c r="Y723" s="309"/>
      <c r="Z723" s="309"/>
      <c r="AA723" s="309"/>
      <c r="AB723" s="309"/>
      <c r="AC723" s="191"/>
    </row>
    <row r="724" spans="1:29" ht="12.75" customHeight="1" x14ac:dyDescent="0.2">
      <c r="A724" s="191"/>
      <c r="B724" s="307" t="s">
        <v>402</v>
      </c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196">
        <v>8</v>
      </c>
      <c r="N724" s="196">
        <v>1</v>
      </c>
      <c r="O724" s="195">
        <v>0</v>
      </c>
      <c r="P724" s="194">
        <v>0</v>
      </c>
      <c r="Q724" s="308"/>
      <c r="R724" s="308"/>
      <c r="S724" s="308"/>
      <c r="T724" s="308"/>
      <c r="U724" s="193">
        <v>41073.81</v>
      </c>
      <c r="V724" s="309"/>
      <c r="W724" s="309"/>
      <c r="X724" s="309"/>
      <c r="Y724" s="309"/>
      <c r="Z724" s="309"/>
      <c r="AA724" s="309"/>
      <c r="AB724" s="309"/>
      <c r="AC724" s="191"/>
    </row>
    <row r="725" spans="1:29" ht="21.75" customHeight="1" x14ac:dyDescent="0.2">
      <c r="A725" s="191"/>
      <c r="B725" s="307" t="s">
        <v>363</v>
      </c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196">
        <v>8</v>
      </c>
      <c r="N725" s="196">
        <v>1</v>
      </c>
      <c r="O725" s="195" t="s">
        <v>362</v>
      </c>
      <c r="P725" s="194">
        <v>0</v>
      </c>
      <c r="Q725" s="308"/>
      <c r="R725" s="308"/>
      <c r="S725" s="308"/>
      <c r="T725" s="308"/>
      <c r="U725" s="193">
        <v>5088.37</v>
      </c>
      <c r="V725" s="309"/>
      <c r="W725" s="309"/>
      <c r="X725" s="309"/>
      <c r="Y725" s="309"/>
      <c r="Z725" s="309"/>
      <c r="AA725" s="309"/>
      <c r="AB725" s="309"/>
      <c r="AC725" s="191"/>
    </row>
    <row r="726" spans="1:29" ht="32.25" customHeight="1" x14ac:dyDescent="0.2">
      <c r="A726" s="191"/>
      <c r="B726" s="307" t="s">
        <v>392</v>
      </c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196">
        <v>8</v>
      </c>
      <c r="N726" s="196">
        <v>1</v>
      </c>
      <c r="O726" s="195" t="s">
        <v>391</v>
      </c>
      <c r="P726" s="194">
        <v>0</v>
      </c>
      <c r="Q726" s="308"/>
      <c r="R726" s="308"/>
      <c r="S726" s="308"/>
      <c r="T726" s="308"/>
      <c r="U726" s="193">
        <v>5088.37</v>
      </c>
      <c r="V726" s="309"/>
      <c r="W726" s="309"/>
      <c r="X726" s="309"/>
      <c r="Y726" s="309"/>
      <c r="Z726" s="309"/>
      <c r="AA726" s="309"/>
      <c r="AB726" s="309"/>
      <c r="AC726" s="191"/>
    </row>
    <row r="727" spans="1:29" ht="21.75" customHeight="1" x14ac:dyDescent="0.2">
      <c r="A727" s="191"/>
      <c r="B727" s="307" t="s">
        <v>213</v>
      </c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196">
        <v>8</v>
      </c>
      <c r="N727" s="196">
        <v>1</v>
      </c>
      <c r="O727" s="195" t="s">
        <v>401</v>
      </c>
      <c r="P727" s="194">
        <v>0</v>
      </c>
      <c r="Q727" s="308"/>
      <c r="R727" s="308"/>
      <c r="S727" s="308"/>
      <c r="T727" s="308"/>
      <c r="U727" s="193">
        <v>2921.18</v>
      </c>
      <c r="V727" s="309"/>
      <c r="W727" s="309"/>
      <c r="X727" s="309"/>
      <c r="Y727" s="309"/>
      <c r="Z727" s="309"/>
      <c r="AA727" s="309"/>
      <c r="AB727" s="309"/>
      <c r="AC727" s="191"/>
    </row>
    <row r="728" spans="1:29" ht="21.75" customHeight="1" x14ac:dyDescent="0.2">
      <c r="A728" s="191"/>
      <c r="B728" s="307" t="s">
        <v>212</v>
      </c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196">
        <v>8</v>
      </c>
      <c r="N728" s="196">
        <v>1</v>
      </c>
      <c r="O728" s="195" t="s">
        <v>401</v>
      </c>
      <c r="P728" s="194" t="s">
        <v>211</v>
      </c>
      <c r="Q728" s="308"/>
      <c r="R728" s="308"/>
      <c r="S728" s="308"/>
      <c r="T728" s="308"/>
      <c r="U728" s="193">
        <v>2921.18</v>
      </c>
      <c r="V728" s="309"/>
      <c r="W728" s="309"/>
      <c r="X728" s="309"/>
      <c r="Y728" s="309"/>
      <c r="Z728" s="309"/>
      <c r="AA728" s="309"/>
      <c r="AB728" s="309"/>
      <c r="AC728" s="191"/>
    </row>
    <row r="729" spans="1:29" ht="12.75" customHeight="1" x14ac:dyDescent="0.2">
      <c r="A729" s="191"/>
      <c r="B729" s="307" t="s">
        <v>371</v>
      </c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196">
        <v>8</v>
      </c>
      <c r="N729" s="196">
        <v>1</v>
      </c>
      <c r="O729" s="195" t="s">
        <v>401</v>
      </c>
      <c r="P729" s="194" t="s">
        <v>370</v>
      </c>
      <c r="Q729" s="308"/>
      <c r="R729" s="308"/>
      <c r="S729" s="308"/>
      <c r="T729" s="308"/>
      <c r="U729" s="193">
        <v>2921.18</v>
      </c>
      <c r="V729" s="309"/>
      <c r="W729" s="309"/>
      <c r="X729" s="309"/>
      <c r="Y729" s="309"/>
      <c r="Z729" s="309"/>
      <c r="AA729" s="309"/>
      <c r="AB729" s="309"/>
      <c r="AC729" s="191"/>
    </row>
    <row r="730" spans="1:29" ht="42.75" customHeight="1" x14ac:dyDescent="0.2">
      <c r="A730" s="191"/>
      <c r="B730" s="307" t="s">
        <v>369</v>
      </c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196">
        <v>8</v>
      </c>
      <c r="N730" s="196">
        <v>1</v>
      </c>
      <c r="O730" s="195" t="s">
        <v>401</v>
      </c>
      <c r="P730" s="194" t="s">
        <v>367</v>
      </c>
      <c r="Q730" s="308"/>
      <c r="R730" s="308"/>
      <c r="S730" s="308"/>
      <c r="T730" s="308"/>
      <c r="U730" s="193">
        <v>2921.18</v>
      </c>
      <c r="V730" s="309"/>
      <c r="W730" s="309"/>
      <c r="X730" s="309"/>
      <c r="Y730" s="309"/>
      <c r="Z730" s="309"/>
      <c r="AA730" s="309"/>
      <c r="AB730" s="309"/>
      <c r="AC730" s="191"/>
    </row>
    <row r="731" spans="1:29" ht="21.75" customHeight="1" x14ac:dyDescent="0.2">
      <c r="A731" s="191"/>
      <c r="B731" s="307" t="s">
        <v>231</v>
      </c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196">
        <v>8</v>
      </c>
      <c r="N731" s="196">
        <v>1</v>
      </c>
      <c r="O731" s="195" t="s">
        <v>400</v>
      </c>
      <c r="P731" s="194">
        <v>0</v>
      </c>
      <c r="Q731" s="308"/>
      <c r="R731" s="308"/>
      <c r="S731" s="308"/>
      <c r="T731" s="308"/>
      <c r="U731" s="193">
        <v>2094.7199999999998</v>
      </c>
      <c r="V731" s="309"/>
      <c r="W731" s="309"/>
      <c r="X731" s="309"/>
      <c r="Y731" s="309"/>
      <c r="Z731" s="309"/>
      <c r="AA731" s="309"/>
      <c r="AB731" s="309"/>
      <c r="AC731" s="191"/>
    </row>
    <row r="732" spans="1:29" ht="21.75" customHeight="1" x14ac:dyDescent="0.2">
      <c r="A732" s="191"/>
      <c r="B732" s="307" t="s">
        <v>212</v>
      </c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196">
        <v>8</v>
      </c>
      <c r="N732" s="196">
        <v>1</v>
      </c>
      <c r="O732" s="195" t="s">
        <v>400</v>
      </c>
      <c r="P732" s="194" t="s">
        <v>211</v>
      </c>
      <c r="Q732" s="308"/>
      <c r="R732" s="308"/>
      <c r="S732" s="308"/>
      <c r="T732" s="308"/>
      <c r="U732" s="193">
        <v>2094.7199999999998</v>
      </c>
      <c r="V732" s="309"/>
      <c r="W732" s="309"/>
      <c r="X732" s="309"/>
      <c r="Y732" s="309"/>
      <c r="Z732" s="309"/>
      <c r="AA732" s="309"/>
      <c r="AB732" s="309"/>
      <c r="AC732" s="191"/>
    </row>
    <row r="733" spans="1:29" ht="12.75" customHeight="1" x14ac:dyDescent="0.2">
      <c r="A733" s="191"/>
      <c r="B733" s="307" t="s">
        <v>371</v>
      </c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196">
        <v>8</v>
      </c>
      <c r="N733" s="196">
        <v>1</v>
      </c>
      <c r="O733" s="195" t="s">
        <v>400</v>
      </c>
      <c r="P733" s="194" t="s">
        <v>370</v>
      </c>
      <c r="Q733" s="308"/>
      <c r="R733" s="308"/>
      <c r="S733" s="308"/>
      <c r="T733" s="308"/>
      <c r="U733" s="193">
        <v>2094.7199999999998</v>
      </c>
      <c r="V733" s="309"/>
      <c r="W733" s="309"/>
      <c r="X733" s="309"/>
      <c r="Y733" s="309"/>
      <c r="Z733" s="309"/>
      <c r="AA733" s="309"/>
      <c r="AB733" s="309"/>
      <c r="AC733" s="191"/>
    </row>
    <row r="734" spans="1:29" ht="42.75" customHeight="1" x14ac:dyDescent="0.2">
      <c r="A734" s="191"/>
      <c r="B734" s="307" t="s">
        <v>369</v>
      </c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196">
        <v>8</v>
      </c>
      <c r="N734" s="196">
        <v>1</v>
      </c>
      <c r="O734" s="195" t="s">
        <v>400</v>
      </c>
      <c r="P734" s="194" t="s">
        <v>367</v>
      </c>
      <c r="Q734" s="308"/>
      <c r="R734" s="308"/>
      <c r="S734" s="308"/>
      <c r="T734" s="308"/>
      <c r="U734" s="193">
        <v>2094.7199999999998</v>
      </c>
      <c r="V734" s="309"/>
      <c r="W734" s="309"/>
      <c r="X734" s="309"/>
      <c r="Y734" s="309"/>
      <c r="Z734" s="309"/>
      <c r="AA734" s="309"/>
      <c r="AB734" s="309"/>
      <c r="AC734" s="191"/>
    </row>
    <row r="735" spans="1:29" ht="32.25" customHeight="1" x14ac:dyDescent="0.2">
      <c r="A735" s="191"/>
      <c r="B735" s="307" t="s">
        <v>399</v>
      </c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196">
        <v>8</v>
      </c>
      <c r="N735" s="196">
        <v>1</v>
      </c>
      <c r="O735" s="195" t="s">
        <v>398</v>
      </c>
      <c r="P735" s="194">
        <v>0</v>
      </c>
      <c r="Q735" s="308"/>
      <c r="R735" s="308"/>
      <c r="S735" s="308"/>
      <c r="T735" s="308"/>
      <c r="U735" s="193">
        <v>72.47</v>
      </c>
      <c r="V735" s="309"/>
      <c r="W735" s="309"/>
      <c r="X735" s="309"/>
      <c r="Y735" s="309"/>
      <c r="Z735" s="309"/>
      <c r="AA735" s="309"/>
      <c r="AB735" s="309"/>
      <c r="AC735" s="191"/>
    </row>
    <row r="736" spans="1:29" ht="21.75" customHeight="1" x14ac:dyDescent="0.2">
      <c r="A736" s="191"/>
      <c r="B736" s="307" t="s">
        <v>212</v>
      </c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196">
        <v>8</v>
      </c>
      <c r="N736" s="196">
        <v>1</v>
      </c>
      <c r="O736" s="195" t="s">
        <v>398</v>
      </c>
      <c r="P736" s="194" t="s">
        <v>211</v>
      </c>
      <c r="Q736" s="308"/>
      <c r="R736" s="308"/>
      <c r="S736" s="308"/>
      <c r="T736" s="308"/>
      <c r="U736" s="193">
        <v>72.47</v>
      </c>
      <c r="V736" s="309"/>
      <c r="W736" s="309"/>
      <c r="X736" s="309"/>
      <c r="Y736" s="309"/>
      <c r="Z736" s="309"/>
      <c r="AA736" s="309"/>
      <c r="AB736" s="309"/>
      <c r="AC736" s="191"/>
    </row>
    <row r="737" spans="1:29" ht="12.75" customHeight="1" x14ac:dyDescent="0.2">
      <c r="A737" s="191"/>
      <c r="B737" s="307" t="s">
        <v>371</v>
      </c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196">
        <v>8</v>
      </c>
      <c r="N737" s="196">
        <v>1</v>
      </c>
      <c r="O737" s="195" t="s">
        <v>398</v>
      </c>
      <c r="P737" s="194" t="s">
        <v>370</v>
      </c>
      <c r="Q737" s="308"/>
      <c r="R737" s="308"/>
      <c r="S737" s="308"/>
      <c r="T737" s="308"/>
      <c r="U737" s="193">
        <v>72.47</v>
      </c>
      <c r="V737" s="309"/>
      <c r="W737" s="309"/>
      <c r="X737" s="309"/>
      <c r="Y737" s="309"/>
      <c r="Z737" s="309"/>
      <c r="AA737" s="309"/>
      <c r="AB737" s="309"/>
      <c r="AC737" s="191"/>
    </row>
    <row r="738" spans="1:29" ht="42.75" customHeight="1" x14ac:dyDescent="0.2">
      <c r="A738" s="191"/>
      <c r="B738" s="307" t="s">
        <v>369</v>
      </c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196">
        <v>8</v>
      </c>
      <c r="N738" s="196">
        <v>1</v>
      </c>
      <c r="O738" s="195" t="s">
        <v>398</v>
      </c>
      <c r="P738" s="194" t="s">
        <v>367</v>
      </c>
      <c r="Q738" s="308"/>
      <c r="R738" s="308"/>
      <c r="S738" s="308"/>
      <c r="T738" s="308"/>
      <c r="U738" s="193">
        <v>72.47</v>
      </c>
      <c r="V738" s="309"/>
      <c r="W738" s="309"/>
      <c r="X738" s="309"/>
      <c r="Y738" s="309"/>
      <c r="Z738" s="309"/>
      <c r="AA738" s="309"/>
      <c r="AB738" s="309"/>
      <c r="AC738" s="191"/>
    </row>
    <row r="739" spans="1:29" ht="21.75" customHeight="1" x14ac:dyDescent="0.2">
      <c r="A739" s="191"/>
      <c r="B739" s="307" t="s">
        <v>363</v>
      </c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196">
        <v>8</v>
      </c>
      <c r="N739" s="196">
        <v>1</v>
      </c>
      <c r="O739" s="195" t="s">
        <v>362</v>
      </c>
      <c r="P739" s="194">
        <v>0</v>
      </c>
      <c r="Q739" s="308"/>
      <c r="R739" s="308"/>
      <c r="S739" s="308"/>
      <c r="T739" s="308"/>
      <c r="U739" s="193">
        <v>19275</v>
      </c>
      <c r="V739" s="309"/>
      <c r="W739" s="309"/>
      <c r="X739" s="309"/>
      <c r="Y739" s="309"/>
      <c r="Z739" s="309"/>
      <c r="AA739" s="309"/>
      <c r="AB739" s="309"/>
      <c r="AC739" s="191"/>
    </row>
    <row r="740" spans="1:29" ht="32.25" customHeight="1" x14ac:dyDescent="0.2">
      <c r="A740" s="191"/>
      <c r="B740" s="307" t="s">
        <v>392</v>
      </c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196">
        <v>8</v>
      </c>
      <c r="N740" s="196">
        <v>1</v>
      </c>
      <c r="O740" s="195" t="s">
        <v>391</v>
      </c>
      <c r="P740" s="194">
        <v>0</v>
      </c>
      <c r="Q740" s="308"/>
      <c r="R740" s="308"/>
      <c r="S740" s="308"/>
      <c r="T740" s="308"/>
      <c r="U740" s="193">
        <v>19275</v>
      </c>
      <c r="V740" s="309"/>
      <c r="W740" s="309"/>
      <c r="X740" s="309"/>
      <c r="Y740" s="309"/>
      <c r="Z740" s="309"/>
      <c r="AA740" s="309"/>
      <c r="AB740" s="309"/>
      <c r="AC740" s="191"/>
    </row>
    <row r="741" spans="1:29" ht="21.75" customHeight="1" x14ac:dyDescent="0.2">
      <c r="A741" s="191"/>
      <c r="B741" s="307" t="s">
        <v>397</v>
      </c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196">
        <v>8</v>
      </c>
      <c r="N741" s="196">
        <v>1</v>
      </c>
      <c r="O741" s="195" t="s">
        <v>396</v>
      </c>
      <c r="P741" s="194">
        <v>0</v>
      </c>
      <c r="Q741" s="308"/>
      <c r="R741" s="308"/>
      <c r="S741" s="308"/>
      <c r="T741" s="308"/>
      <c r="U741" s="193">
        <v>16024.1</v>
      </c>
      <c r="V741" s="309"/>
      <c r="W741" s="309"/>
      <c r="X741" s="309"/>
      <c r="Y741" s="309"/>
      <c r="Z741" s="309"/>
      <c r="AA741" s="309"/>
      <c r="AB741" s="309"/>
      <c r="AC741" s="191"/>
    </row>
    <row r="742" spans="1:29" ht="21.75" customHeight="1" x14ac:dyDescent="0.2">
      <c r="A742" s="191"/>
      <c r="B742" s="307" t="s">
        <v>212</v>
      </c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196">
        <v>8</v>
      </c>
      <c r="N742" s="196">
        <v>1</v>
      </c>
      <c r="O742" s="195" t="s">
        <v>396</v>
      </c>
      <c r="P742" s="194" t="s">
        <v>211</v>
      </c>
      <c r="Q742" s="308"/>
      <c r="R742" s="308"/>
      <c r="S742" s="308"/>
      <c r="T742" s="308"/>
      <c r="U742" s="193">
        <v>16024.1</v>
      </c>
      <c r="V742" s="309"/>
      <c r="W742" s="309"/>
      <c r="X742" s="309"/>
      <c r="Y742" s="309"/>
      <c r="Z742" s="309"/>
      <c r="AA742" s="309"/>
      <c r="AB742" s="309"/>
      <c r="AC742" s="191"/>
    </row>
    <row r="743" spans="1:29" ht="12.75" customHeight="1" x14ac:dyDescent="0.2">
      <c r="A743" s="191"/>
      <c r="B743" s="307" t="s">
        <v>371</v>
      </c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196">
        <v>8</v>
      </c>
      <c r="N743" s="196">
        <v>1</v>
      </c>
      <c r="O743" s="195" t="s">
        <v>396</v>
      </c>
      <c r="P743" s="194" t="s">
        <v>370</v>
      </c>
      <c r="Q743" s="308"/>
      <c r="R743" s="308"/>
      <c r="S743" s="308"/>
      <c r="T743" s="308"/>
      <c r="U743" s="193">
        <v>16024.1</v>
      </c>
      <c r="V743" s="309"/>
      <c r="W743" s="309"/>
      <c r="X743" s="309"/>
      <c r="Y743" s="309"/>
      <c r="Z743" s="309"/>
      <c r="AA743" s="309"/>
      <c r="AB743" s="309"/>
      <c r="AC743" s="191"/>
    </row>
    <row r="744" spans="1:29" ht="42.75" customHeight="1" x14ac:dyDescent="0.2">
      <c r="A744" s="191"/>
      <c r="B744" s="307" t="s">
        <v>369</v>
      </c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196">
        <v>8</v>
      </c>
      <c r="N744" s="196">
        <v>1</v>
      </c>
      <c r="O744" s="195" t="s">
        <v>396</v>
      </c>
      <c r="P744" s="194" t="s">
        <v>367</v>
      </c>
      <c r="Q744" s="308"/>
      <c r="R744" s="308"/>
      <c r="S744" s="308"/>
      <c r="T744" s="308"/>
      <c r="U744" s="193">
        <v>16024.1</v>
      </c>
      <c r="V744" s="309"/>
      <c r="W744" s="309"/>
      <c r="X744" s="309"/>
      <c r="Y744" s="309"/>
      <c r="Z744" s="309"/>
      <c r="AA744" s="309"/>
      <c r="AB744" s="309"/>
      <c r="AC744" s="191"/>
    </row>
    <row r="745" spans="1:29" ht="21.75" customHeight="1" x14ac:dyDescent="0.2">
      <c r="A745" s="191"/>
      <c r="B745" s="307" t="s">
        <v>742</v>
      </c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196">
        <v>8</v>
      </c>
      <c r="N745" s="196">
        <v>1</v>
      </c>
      <c r="O745" s="195" t="s">
        <v>741</v>
      </c>
      <c r="P745" s="194">
        <v>0</v>
      </c>
      <c r="Q745" s="308"/>
      <c r="R745" s="308"/>
      <c r="S745" s="308"/>
      <c r="T745" s="308"/>
      <c r="U745" s="193">
        <v>0</v>
      </c>
      <c r="V745" s="309"/>
      <c r="W745" s="309"/>
      <c r="X745" s="309"/>
      <c r="Y745" s="309"/>
      <c r="Z745" s="309"/>
      <c r="AA745" s="309"/>
      <c r="AB745" s="309"/>
      <c r="AC745" s="191"/>
    </row>
    <row r="746" spans="1:29" ht="21.75" customHeight="1" x14ac:dyDescent="0.2">
      <c r="A746" s="191"/>
      <c r="B746" s="307" t="s">
        <v>212</v>
      </c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196">
        <v>8</v>
      </c>
      <c r="N746" s="196">
        <v>1</v>
      </c>
      <c r="O746" s="195" t="s">
        <v>741</v>
      </c>
      <c r="P746" s="194" t="s">
        <v>211</v>
      </c>
      <c r="Q746" s="308"/>
      <c r="R746" s="308"/>
      <c r="S746" s="308"/>
      <c r="T746" s="308"/>
      <c r="U746" s="193">
        <v>0</v>
      </c>
      <c r="V746" s="309"/>
      <c r="W746" s="309"/>
      <c r="X746" s="309"/>
      <c r="Y746" s="309"/>
      <c r="Z746" s="309"/>
      <c r="AA746" s="309"/>
      <c r="AB746" s="309"/>
      <c r="AC746" s="191"/>
    </row>
    <row r="747" spans="1:29" ht="12.75" customHeight="1" x14ac:dyDescent="0.2">
      <c r="A747" s="191"/>
      <c r="B747" s="307" t="s">
        <v>371</v>
      </c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196">
        <v>8</v>
      </c>
      <c r="N747" s="196">
        <v>1</v>
      </c>
      <c r="O747" s="195" t="s">
        <v>741</v>
      </c>
      <c r="P747" s="194" t="s">
        <v>370</v>
      </c>
      <c r="Q747" s="308"/>
      <c r="R747" s="308"/>
      <c r="S747" s="308"/>
      <c r="T747" s="308"/>
      <c r="U747" s="193">
        <v>0</v>
      </c>
      <c r="V747" s="309"/>
      <c r="W747" s="309"/>
      <c r="X747" s="309"/>
      <c r="Y747" s="309"/>
      <c r="Z747" s="309"/>
      <c r="AA747" s="309"/>
      <c r="AB747" s="309"/>
      <c r="AC747" s="191"/>
    </row>
    <row r="748" spans="1:29" ht="42.75" customHeight="1" x14ac:dyDescent="0.2">
      <c r="A748" s="191"/>
      <c r="B748" s="307" t="s">
        <v>369</v>
      </c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196">
        <v>8</v>
      </c>
      <c r="N748" s="196">
        <v>1</v>
      </c>
      <c r="O748" s="195" t="s">
        <v>741</v>
      </c>
      <c r="P748" s="194" t="s">
        <v>367</v>
      </c>
      <c r="Q748" s="308"/>
      <c r="R748" s="308"/>
      <c r="S748" s="308"/>
      <c r="T748" s="308"/>
      <c r="U748" s="193">
        <v>0</v>
      </c>
      <c r="V748" s="309"/>
      <c r="W748" s="309"/>
      <c r="X748" s="309"/>
      <c r="Y748" s="309"/>
      <c r="Z748" s="309"/>
      <c r="AA748" s="309"/>
      <c r="AB748" s="309"/>
      <c r="AC748" s="191"/>
    </row>
    <row r="749" spans="1:29" ht="21.75" customHeight="1" x14ac:dyDescent="0.2">
      <c r="A749" s="191"/>
      <c r="B749" s="307" t="s">
        <v>226</v>
      </c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196">
        <v>8</v>
      </c>
      <c r="N749" s="196">
        <v>1</v>
      </c>
      <c r="O749" s="195" t="s">
        <v>395</v>
      </c>
      <c r="P749" s="194">
        <v>0</v>
      </c>
      <c r="Q749" s="308"/>
      <c r="R749" s="308"/>
      <c r="S749" s="308"/>
      <c r="T749" s="308"/>
      <c r="U749" s="193">
        <v>3081.81</v>
      </c>
      <c r="V749" s="309"/>
      <c r="W749" s="309"/>
      <c r="X749" s="309"/>
      <c r="Y749" s="309"/>
      <c r="Z749" s="309"/>
      <c r="AA749" s="309"/>
      <c r="AB749" s="309"/>
      <c r="AC749" s="191"/>
    </row>
    <row r="750" spans="1:29" ht="21.75" customHeight="1" x14ac:dyDescent="0.2">
      <c r="A750" s="191"/>
      <c r="B750" s="307" t="s">
        <v>212</v>
      </c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196">
        <v>8</v>
      </c>
      <c r="N750" s="196">
        <v>1</v>
      </c>
      <c r="O750" s="195" t="s">
        <v>395</v>
      </c>
      <c r="P750" s="194" t="s">
        <v>211</v>
      </c>
      <c r="Q750" s="308"/>
      <c r="R750" s="308"/>
      <c r="S750" s="308"/>
      <c r="T750" s="308"/>
      <c r="U750" s="193">
        <v>3081.81</v>
      </c>
      <c r="V750" s="309"/>
      <c r="W750" s="309"/>
      <c r="X750" s="309"/>
      <c r="Y750" s="309"/>
      <c r="Z750" s="309"/>
      <c r="AA750" s="309"/>
      <c r="AB750" s="309"/>
      <c r="AC750" s="191"/>
    </row>
    <row r="751" spans="1:29" ht="12.75" customHeight="1" x14ac:dyDescent="0.2">
      <c r="A751" s="191"/>
      <c r="B751" s="307" t="s">
        <v>371</v>
      </c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196">
        <v>8</v>
      </c>
      <c r="N751" s="196">
        <v>1</v>
      </c>
      <c r="O751" s="195" t="s">
        <v>395</v>
      </c>
      <c r="P751" s="194" t="s">
        <v>370</v>
      </c>
      <c r="Q751" s="308"/>
      <c r="R751" s="308"/>
      <c r="S751" s="308"/>
      <c r="T751" s="308"/>
      <c r="U751" s="193">
        <v>3081.81</v>
      </c>
      <c r="V751" s="309"/>
      <c r="W751" s="309"/>
      <c r="X751" s="309"/>
      <c r="Y751" s="309"/>
      <c r="Z751" s="309"/>
      <c r="AA751" s="309"/>
      <c r="AB751" s="309"/>
      <c r="AC751" s="191"/>
    </row>
    <row r="752" spans="1:29" ht="42.75" customHeight="1" x14ac:dyDescent="0.2">
      <c r="A752" s="191"/>
      <c r="B752" s="307" t="s">
        <v>369</v>
      </c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196">
        <v>8</v>
      </c>
      <c r="N752" s="196">
        <v>1</v>
      </c>
      <c r="O752" s="195" t="s">
        <v>395</v>
      </c>
      <c r="P752" s="194" t="s">
        <v>367</v>
      </c>
      <c r="Q752" s="308"/>
      <c r="R752" s="308"/>
      <c r="S752" s="308"/>
      <c r="T752" s="308"/>
      <c r="U752" s="193">
        <v>3081.81</v>
      </c>
      <c r="V752" s="309"/>
      <c r="W752" s="309"/>
      <c r="X752" s="309"/>
      <c r="Y752" s="309"/>
      <c r="Z752" s="309"/>
      <c r="AA752" s="309"/>
      <c r="AB752" s="309"/>
      <c r="AC752" s="191"/>
    </row>
    <row r="753" spans="1:29" ht="32.25" customHeight="1" x14ac:dyDescent="0.2">
      <c r="A753" s="191"/>
      <c r="B753" s="307" t="s">
        <v>394</v>
      </c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196">
        <v>8</v>
      </c>
      <c r="N753" s="196">
        <v>1</v>
      </c>
      <c r="O753" s="195" t="s">
        <v>393</v>
      </c>
      <c r="P753" s="194">
        <v>0</v>
      </c>
      <c r="Q753" s="308"/>
      <c r="R753" s="308"/>
      <c r="S753" s="308"/>
      <c r="T753" s="308"/>
      <c r="U753" s="193">
        <v>169.09</v>
      </c>
      <c r="V753" s="309"/>
      <c r="W753" s="309"/>
      <c r="X753" s="309"/>
      <c r="Y753" s="309"/>
      <c r="Z753" s="309"/>
      <c r="AA753" s="309"/>
      <c r="AB753" s="309"/>
      <c r="AC753" s="191"/>
    </row>
    <row r="754" spans="1:29" ht="21.75" customHeight="1" x14ac:dyDescent="0.2">
      <c r="A754" s="191"/>
      <c r="B754" s="307" t="s">
        <v>212</v>
      </c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196">
        <v>8</v>
      </c>
      <c r="N754" s="196">
        <v>1</v>
      </c>
      <c r="O754" s="195" t="s">
        <v>393</v>
      </c>
      <c r="P754" s="194" t="s">
        <v>211</v>
      </c>
      <c r="Q754" s="308"/>
      <c r="R754" s="308"/>
      <c r="S754" s="308"/>
      <c r="T754" s="308"/>
      <c r="U754" s="193">
        <v>169.09</v>
      </c>
      <c r="V754" s="309"/>
      <c r="W754" s="309"/>
      <c r="X754" s="309"/>
      <c r="Y754" s="309"/>
      <c r="Z754" s="309"/>
      <c r="AA754" s="309"/>
      <c r="AB754" s="309"/>
      <c r="AC754" s="191"/>
    </row>
    <row r="755" spans="1:29" ht="12.75" customHeight="1" x14ac:dyDescent="0.2">
      <c r="A755" s="191"/>
      <c r="B755" s="307" t="s">
        <v>371</v>
      </c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196">
        <v>8</v>
      </c>
      <c r="N755" s="196">
        <v>1</v>
      </c>
      <c r="O755" s="195" t="s">
        <v>393</v>
      </c>
      <c r="P755" s="194" t="s">
        <v>370</v>
      </c>
      <c r="Q755" s="308"/>
      <c r="R755" s="308"/>
      <c r="S755" s="308"/>
      <c r="T755" s="308"/>
      <c r="U755" s="193">
        <v>169.09</v>
      </c>
      <c r="V755" s="309"/>
      <c r="W755" s="309"/>
      <c r="X755" s="309"/>
      <c r="Y755" s="309"/>
      <c r="Z755" s="309"/>
      <c r="AA755" s="309"/>
      <c r="AB755" s="309"/>
      <c r="AC755" s="191"/>
    </row>
    <row r="756" spans="1:29" ht="42.75" customHeight="1" x14ac:dyDescent="0.2">
      <c r="A756" s="191"/>
      <c r="B756" s="307" t="s">
        <v>369</v>
      </c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196">
        <v>8</v>
      </c>
      <c r="N756" s="196">
        <v>1</v>
      </c>
      <c r="O756" s="195" t="s">
        <v>393</v>
      </c>
      <c r="P756" s="194" t="s">
        <v>367</v>
      </c>
      <c r="Q756" s="308"/>
      <c r="R756" s="308"/>
      <c r="S756" s="308"/>
      <c r="T756" s="308"/>
      <c r="U756" s="193">
        <v>169.09</v>
      </c>
      <c r="V756" s="309"/>
      <c r="W756" s="309"/>
      <c r="X756" s="309"/>
      <c r="Y756" s="309"/>
      <c r="Z756" s="309"/>
      <c r="AA756" s="309"/>
      <c r="AB756" s="309"/>
      <c r="AC756" s="191"/>
    </row>
    <row r="757" spans="1:29" ht="21.75" customHeight="1" x14ac:dyDescent="0.2">
      <c r="A757" s="191"/>
      <c r="B757" s="307" t="s">
        <v>363</v>
      </c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196">
        <v>8</v>
      </c>
      <c r="N757" s="196">
        <v>1</v>
      </c>
      <c r="O757" s="195" t="s">
        <v>362</v>
      </c>
      <c r="P757" s="194">
        <v>0</v>
      </c>
      <c r="Q757" s="308"/>
      <c r="R757" s="308"/>
      <c r="S757" s="308"/>
      <c r="T757" s="308"/>
      <c r="U757" s="193">
        <v>50</v>
      </c>
      <c r="V757" s="309"/>
      <c r="W757" s="309"/>
      <c r="X757" s="309"/>
      <c r="Y757" s="309"/>
      <c r="Z757" s="309"/>
      <c r="AA757" s="309"/>
      <c r="AB757" s="309"/>
      <c r="AC757" s="191"/>
    </row>
    <row r="758" spans="1:29" ht="32.25" customHeight="1" x14ac:dyDescent="0.2">
      <c r="A758" s="191"/>
      <c r="B758" s="307" t="s">
        <v>392</v>
      </c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196">
        <v>8</v>
      </c>
      <c r="N758" s="196">
        <v>1</v>
      </c>
      <c r="O758" s="195" t="s">
        <v>391</v>
      </c>
      <c r="P758" s="194">
        <v>0</v>
      </c>
      <c r="Q758" s="308"/>
      <c r="R758" s="308"/>
      <c r="S758" s="308"/>
      <c r="T758" s="308"/>
      <c r="U758" s="193">
        <v>50</v>
      </c>
      <c r="V758" s="309"/>
      <c r="W758" s="309"/>
      <c r="X758" s="309"/>
      <c r="Y758" s="309"/>
      <c r="Z758" s="309"/>
      <c r="AA758" s="309"/>
      <c r="AB758" s="309"/>
      <c r="AC758" s="191"/>
    </row>
    <row r="759" spans="1:29" ht="21.75" customHeight="1" x14ac:dyDescent="0.2">
      <c r="A759" s="191"/>
      <c r="B759" s="307" t="s">
        <v>390</v>
      </c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196">
        <v>8</v>
      </c>
      <c r="N759" s="196">
        <v>1</v>
      </c>
      <c r="O759" s="195" t="s">
        <v>389</v>
      </c>
      <c r="P759" s="194">
        <v>0</v>
      </c>
      <c r="Q759" s="308"/>
      <c r="R759" s="308"/>
      <c r="S759" s="308"/>
      <c r="T759" s="308"/>
      <c r="U759" s="193">
        <v>50</v>
      </c>
      <c r="V759" s="309"/>
      <c r="W759" s="309"/>
      <c r="X759" s="309"/>
      <c r="Y759" s="309"/>
      <c r="Z759" s="309"/>
      <c r="AA759" s="309"/>
      <c r="AB759" s="309"/>
      <c r="AC759" s="191"/>
    </row>
    <row r="760" spans="1:29" ht="21.75" customHeight="1" x14ac:dyDescent="0.2">
      <c r="A760" s="191"/>
      <c r="B760" s="307" t="s">
        <v>212</v>
      </c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196">
        <v>8</v>
      </c>
      <c r="N760" s="196">
        <v>1</v>
      </c>
      <c r="O760" s="195" t="s">
        <v>389</v>
      </c>
      <c r="P760" s="194" t="s">
        <v>211</v>
      </c>
      <c r="Q760" s="308"/>
      <c r="R760" s="308"/>
      <c r="S760" s="308"/>
      <c r="T760" s="308"/>
      <c r="U760" s="193">
        <v>50</v>
      </c>
      <c r="V760" s="309"/>
      <c r="W760" s="309"/>
      <c r="X760" s="309"/>
      <c r="Y760" s="309"/>
      <c r="Z760" s="309"/>
      <c r="AA760" s="309"/>
      <c r="AB760" s="309"/>
      <c r="AC760" s="191"/>
    </row>
    <row r="761" spans="1:29" ht="12.75" customHeight="1" x14ac:dyDescent="0.2">
      <c r="A761" s="191"/>
      <c r="B761" s="307" t="s">
        <v>371</v>
      </c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196">
        <v>8</v>
      </c>
      <c r="N761" s="196">
        <v>1</v>
      </c>
      <c r="O761" s="195" t="s">
        <v>389</v>
      </c>
      <c r="P761" s="194" t="s">
        <v>370</v>
      </c>
      <c r="Q761" s="308"/>
      <c r="R761" s="308"/>
      <c r="S761" s="308"/>
      <c r="T761" s="308"/>
      <c r="U761" s="193">
        <v>50</v>
      </c>
      <c r="V761" s="309"/>
      <c r="W761" s="309"/>
      <c r="X761" s="309"/>
      <c r="Y761" s="309"/>
      <c r="Z761" s="309"/>
      <c r="AA761" s="309"/>
      <c r="AB761" s="309"/>
      <c r="AC761" s="191"/>
    </row>
    <row r="762" spans="1:29" ht="12.75" customHeight="1" x14ac:dyDescent="0.2">
      <c r="A762" s="191"/>
      <c r="B762" s="307" t="s">
        <v>380</v>
      </c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196">
        <v>8</v>
      </c>
      <c r="N762" s="196">
        <v>1</v>
      </c>
      <c r="O762" s="195" t="s">
        <v>389</v>
      </c>
      <c r="P762" s="194" t="s">
        <v>378</v>
      </c>
      <c r="Q762" s="308"/>
      <c r="R762" s="308"/>
      <c r="S762" s="308"/>
      <c r="T762" s="308"/>
      <c r="U762" s="193">
        <v>50</v>
      </c>
      <c r="V762" s="309"/>
      <c r="W762" s="309"/>
      <c r="X762" s="309"/>
      <c r="Y762" s="309"/>
      <c r="Z762" s="309"/>
      <c r="AA762" s="309"/>
      <c r="AB762" s="309"/>
      <c r="AC762" s="191"/>
    </row>
    <row r="763" spans="1:29" ht="21.75" customHeight="1" x14ac:dyDescent="0.2">
      <c r="A763" s="191"/>
      <c r="B763" s="307" t="s">
        <v>363</v>
      </c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196">
        <v>8</v>
      </c>
      <c r="N763" s="196">
        <v>1</v>
      </c>
      <c r="O763" s="195" t="s">
        <v>362</v>
      </c>
      <c r="P763" s="194">
        <v>0</v>
      </c>
      <c r="Q763" s="308"/>
      <c r="R763" s="308"/>
      <c r="S763" s="308"/>
      <c r="T763" s="308"/>
      <c r="U763" s="193">
        <v>609.36</v>
      </c>
      <c r="V763" s="309"/>
      <c r="W763" s="309"/>
      <c r="X763" s="309"/>
      <c r="Y763" s="309"/>
      <c r="Z763" s="309"/>
      <c r="AA763" s="309"/>
      <c r="AB763" s="309"/>
      <c r="AC763" s="191"/>
    </row>
    <row r="764" spans="1:29" ht="21.75" customHeight="1" x14ac:dyDescent="0.2">
      <c r="A764" s="191"/>
      <c r="B764" s="307" t="s">
        <v>383</v>
      </c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196">
        <v>8</v>
      </c>
      <c r="N764" s="196">
        <v>1</v>
      </c>
      <c r="O764" s="195" t="s">
        <v>382</v>
      </c>
      <c r="P764" s="194">
        <v>0</v>
      </c>
      <c r="Q764" s="308"/>
      <c r="R764" s="308"/>
      <c r="S764" s="308"/>
      <c r="T764" s="308"/>
      <c r="U764" s="193">
        <v>609.36</v>
      </c>
      <c r="V764" s="309"/>
      <c r="W764" s="309"/>
      <c r="X764" s="309"/>
      <c r="Y764" s="309"/>
      <c r="Z764" s="309"/>
      <c r="AA764" s="309"/>
      <c r="AB764" s="309"/>
      <c r="AC764" s="191"/>
    </row>
    <row r="765" spans="1:29" ht="21.75" customHeight="1" x14ac:dyDescent="0.2">
      <c r="A765" s="191"/>
      <c r="B765" s="307" t="s">
        <v>388</v>
      </c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196">
        <v>8</v>
      </c>
      <c r="N765" s="196">
        <v>1</v>
      </c>
      <c r="O765" s="195" t="s">
        <v>387</v>
      </c>
      <c r="P765" s="194">
        <v>0</v>
      </c>
      <c r="Q765" s="308"/>
      <c r="R765" s="308"/>
      <c r="S765" s="308"/>
      <c r="T765" s="308"/>
      <c r="U765" s="193">
        <v>529</v>
      </c>
      <c r="V765" s="309"/>
      <c r="W765" s="309"/>
      <c r="X765" s="309"/>
      <c r="Y765" s="309"/>
      <c r="Z765" s="309"/>
      <c r="AA765" s="309"/>
      <c r="AB765" s="309"/>
      <c r="AC765" s="191"/>
    </row>
    <row r="766" spans="1:29" ht="21.75" customHeight="1" x14ac:dyDescent="0.2">
      <c r="A766" s="191"/>
      <c r="B766" s="307" t="s">
        <v>212</v>
      </c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196">
        <v>8</v>
      </c>
      <c r="N766" s="196">
        <v>1</v>
      </c>
      <c r="O766" s="195" t="s">
        <v>387</v>
      </c>
      <c r="P766" s="194" t="s">
        <v>211</v>
      </c>
      <c r="Q766" s="308"/>
      <c r="R766" s="308"/>
      <c r="S766" s="308"/>
      <c r="T766" s="308"/>
      <c r="U766" s="193">
        <v>529</v>
      </c>
      <c r="V766" s="309"/>
      <c r="W766" s="309"/>
      <c r="X766" s="309"/>
      <c r="Y766" s="309"/>
      <c r="Z766" s="309"/>
      <c r="AA766" s="309"/>
      <c r="AB766" s="309"/>
      <c r="AC766" s="191"/>
    </row>
    <row r="767" spans="1:29" ht="12.75" customHeight="1" x14ac:dyDescent="0.2">
      <c r="A767" s="191"/>
      <c r="B767" s="307" t="s">
        <v>371</v>
      </c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196">
        <v>8</v>
      </c>
      <c r="N767" s="196">
        <v>1</v>
      </c>
      <c r="O767" s="195" t="s">
        <v>387</v>
      </c>
      <c r="P767" s="194" t="s">
        <v>370</v>
      </c>
      <c r="Q767" s="308"/>
      <c r="R767" s="308"/>
      <c r="S767" s="308"/>
      <c r="T767" s="308"/>
      <c r="U767" s="193">
        <v>529</v>
      </c>
      <c r="V767" s="309"/>
      <c r="W767" s="309"/>
      <c r="X767" s="309"/>
      <c r="Y767" s="309"/>
      <c r="Z767" s="309"/>
      <c r="AA767" s="309"/>
      <c r="AB767" s="309"/>
      <c r="AC767" s="191"/>
    </row>
    <row r="768" spans="1:29" ht="42.75" customHeight="1" x14ac:dyDescent="0.2">
      <c r="A768" s="191"/>
      <c r="B768" s="307" t="s">
        <v>369</v>
      </c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196">
        <v>8</v>
      </c>
      <c r="N768" s="196">
        <v>1</v>
      </c>
      <c r="O768" s="195" t="s">
        <v>387</v>
      </c>
      <c r="P768" s="194" t="s">
        <v>367</v>
      </c>
      <c r="Q768" s="308"/>
      <c r="R768" s="308"/>
      <c r="S768" s="308"/>
      <c r="T768" s="308"/>
      <c r="U768" s="193">
        <v>529</v>
      </c>
      <c r="V768" s="309"/>
      <c r="W768" s="309"/>
      <c r="X768" s="309"/>
      <c r="Y768" s="309"/>
      <c r="Z768" s="309"/>
      <c r="AA768" s="309"/>
      <c r="AB768" s="309"/>
      <c r="AC768" s="191"/>
    </row>
    <row r="769" spans="1:29" ht="21.75" customHeight="1" x14ac:dyDescent="0.2">
      <c r="A769" s="191"/>
      <c r="B769" s="307" t="s">
        <v>231</v>
      </c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196">
        <v>8</v>
      </c>
      <c r="N769" s="196">
        <v>1</v>
      </c>
      <c r="O769" s="195" t="s">
        <v>740</v>
      </c>
      <c r="P769" s="194">
        <v>0</v>
      </c>
      <c r="Q769" s="308"/>
      <c r="R769" s="308"/>
      <c r="S769" s="308"/>
      <c r="T769" s="308"/>
      <c r="U769" s="193">
        <v>80.36</v>
      </c>
      <c r="V769" s="309"/>
      <c r="W769" s="309"/>
      <c r="X769" s="309"/>
      <c r="Y769" s="309"/>
      <c r="Z769" s="309"/>
      <c r="AA769" s="309"/>
      <c r="AB769" s="309"/>
      <c r="AC769" s="191"/>
    </row>
    <row r="770" spans="1:29" ht="21.75" customHeight="1" x14ac:dyDescent="0.2">
      <c r="A770" s="191"/>
      <c r="B770" s="307" t="s">
        <v>212</v>
      </c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196">
        <v>8</v>
      </c>
      <c r="N770" s="196">
        <v>1</v>
      </c>
      <c r="O770" s="195" t="s">
        <v>740</v>
      </c>
      <c r="P770" s="194" t="s">
        <v>211</v>
      </c>
      <c r="Q770" s="308"/>
      <c r="R770" s="308"/>
      <c r="S770" s="308"/>
      <c r="T770" s="308"/>
      <c r="U770" s="193">
        <v>80.36</v>
      </c>
      <c r="V770" s="309"/>
      <c r="W770" s="309"/>
      <c r="X770" s="309"/>
      <c r="Y770" s="309"/>
      <c r="Z770" s="309"/>
      <c r="AA770" s="309"/>
      <c r="AB770" s="309"/>
      <c r="AC770" s="191"/>
    </row>
    <row r="771" spans="1:29" ht="12.75" customHeight="1" x14ac:dyDescent="0.2">
      <c r="A771" s="191"/>
      <c r="B771" s="307" t="s">
        <v>371</v>
      </c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196">
        <v>8</v>
      </c>
      <c r="N771" s="196">
        <v>1</v>
      </c>
      <c r="O771" s="195" t="s">
        <v>740</v>
      </c>
      <c r="P771" s="194" t="s">
        <v>370</v>
      </c>
      <c r="Q771" s="308"/>
      <c r="R771" s="308"/>
      <c r="S771" s="308"/>
      <c r="T771" s="308"/>
      <c r="U771" s="193">
        <v>80.36</v>
      </c>
      <c r="V771" s="309"/>
      <c r="W771" s="309"/>
      <c r="X771" s="309"/>
      <c r="Y771" s="309"/>
      <c r="Z771" s="309"/>
      <c r="AA771" s="309"/>
      <c r="AB771" s="309"/>
      <c r="AC771" s="191"/>
    </row>
    <row r="772" spans="1:29" ht="42.75" customHeight="1" x14ac:dyDescent="0.2">
      <c r="A772" s="191"/>
      <c r="B772" s="307" t="s">
        <v>369</v>
      </c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196">
        <v>8</v>
      </c>
      <c r="N772" s="196">
        <v>1</v>
      </c>
      <c r="O772" s="195" t="s">
        <v>740</v>
      </c>
      <c r="P772" s="194" t="s">
        <v>367</v>
      </c>
      <c r="Q772" s="308"/>
      <c r="R772" s="308"/>
      <c r="S772" s="308"/>
      <c r="T772" s="308"/>
      <c r="U772" s="193">
        <v>80.36</v>
      </c>
      <c r="V772" s="309"/>
      <c r="W772" s="309"/>
      <c r="X772" s="309"/>
      <c r="Y772" s="309"/>
      <c r="Z772" s="309"/>
      <c r="AA772" s="309"/>
      <c r="AB772" s="309"/>
      <c r="AC772" s="191"/>
    </row>
    <row r="773" spans="1:29" ht="21.75" customHeight="1" x14ac:dyDescent="0.2">
      <c r="A773" s="191"/>
      <c r="B773" s="307" t="s">
        <v>363</v>
      </c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196">
        <v>8</v>
      </c>
      <c r="N773" s="196">
        <v>1</v>
      </c>
      <c r="O773" s="195" t="s">
        <v>362</v>
      </c>
      <c r="P773" s="194">
        <v>0</v>
      </c>
      <c r="Q773" s="308"/>
      <c r="R773" s="308"/>
      <c r="S773" s="308"/>
      <c r="T773" s="308"/>
      <c r="U773" s="193">
        <v>13506.58</v>
      </c>
      <c r="V773" s="309"/>
      <c r="W773" s="309"/>
      <c r="X773" s="309"/>
      <c r="Y773" s="309"/>
      <c r="Z773" s="309"/>
      <c r="AA773" s="309"/>
      <c r="AB773" s="309"/>
      <c r="AC773" s="191"/>
    </row>
    <row r="774" spans="1:29" ht="21.75" customHeight="1" x14ac:dyDescent="0.2">
      <c r="A774" s="191"/>
      <c r="B774" s="307" t="s">
        <v>383</v>
      </c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196">
        <v>8</v>
      </c>
      <c r="N774" s="196">
        <v>1</v>
      </c>
      <c r="O774" s="195" t="s">
        <v>382</v>
      </c>
      <c r="P774" s="194">
        <v>0</v>
      </c>
      <c r="Q774" s="308"/>
      <c r="R774" s="308"/>
      <c r="S774" s="308"/>
      <c r="T774" s="308"/>
      <c r="U774" s="193">
        <v>13506.58</v>
      </c>
      <c r="V774" s="309"/>
      <c r="W774" s="309"/>
      <c r="X774" s="309"/>
      <c r="Y774" s="309"/>
      <c r="Z774" s="309"/>
      <c r="AA774" s="309"/>
      <c r="AB774" s="309"/>
      <c r="AC774" s="191"/>
    </row>
    <row r="775" spans="1:29" ht="21.75" customHeight="1" x14ac:dyDescent="0.2">
      <c r="A775" s="191"/>
      <c r="B775" s="307" t="s">
        <v>359</v>
      </c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196">
        <v>8</v>
      </c>
      <c r="N775" s="196">
        <v>1</v>
      </c>
      <c r="O775" s="195" t="s">
        <v>386</v>
      </c>
      <c r="P775" s="194">
        <v>0</v>
      </c>
      <c r="Q775" s="308"/>
      <c r="R775" s="308"/>
      <c r="S775" s="308"/>
      <c r="T775" s="308"/>
      <c r="U775" s="193">
        <v>13089</v>
      </c>
      <c r="V775" s="309"/>
      <c r="W775" s="309"/>
      <c r="X775" s="309"/>
      <c r="Y775" s="309"/>
      <c r="Z775" s="309"/>
      <c r="AA775" s="309"/>
      <c r="AB775" s="309"/>
      <c r="AC775" s="191"/>
    </row>
    <row r="776" spans="1:29" ht="21.75" customHeight="1" x14ac:dyDescent="0.2">
      <c r="A776" s="191"/>
      <c r="B776" s="307" t="s">
        <v>212</v>
      </c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196">
        <v>8</v>
      </c>
      <c r="N776" s="196">
        <v>1</v>
      </c>
      <c r="O776" s="195" t="s">
        <v>386</v>
      </c>
      <c r="P776" s="194" t="s">
        <v>211</v>
      </c>
      <c r="Q776" s="308"/>
      <c r="R776" s="308"/>
      <c r="S776" s="308"/>
      <c r="T776" s="308"/>
      <c r="U776" s="193">
        <v>13089</v>
      </c>
      <c r="V776" s="309"/>
      <c r="W776" s="309"/>
      <c r="X776" s="309"/>
      <c r="Y776" s="309"/>
      <c r="Z776" s="309"/>
      <c r="AA776" s="309"/>
      <c r="AB776" s="309"/>
      <c r="AC776" s="191"/>
    </row>
    <row r="777" spans="1:29" ht="12.75" customHeight="1" x14ac:dyDescent="0.2">
      <c r="A777" s="191"/>
      <c r="B777" s="307" t="s">
        <v>371</v>
      </c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196">
        <v>8</v>
      </c>
      <c r="N777" s="196">
        <v>1</v>
      </c>
      <c r="O777" s="195" t="s">
        <v>386</v>
      </c>
      <c r="P777" s="194" t="s">
        <v>370</v>
      </c>
      <c r="Q777" s="308"/>
      <c r="R777" s="308"/>
      <c r="S777" s="308"/>
      <c r="T777" s="308"/>
      <c r="U777" s="193">
        <v>13089</v>
      </c>
      <c r="V777" s="309"/>
      <c r="W777" s="309"/>
      <c r="X777" s="309"/>
      <c r="Y777" s="309"/>
      <c r="Z777" s="309"/>
      <c r="AA777" s="309"/>
      <c r="AB777" s="309"/>
      <c r="AC777" s="191"/>
    </row>
    <row r="778" spans="1:29" ht="42.75" customHeight="1" x14ac:dyDescent="0.2">
      <c r="A778" s="191"/>
      <c r="B778" s="307" t="s">
        <v>369</v>
      </c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196">
        <v>8</v>
      </c>
      <c r="N778" s="196">
        <v>1</v>
      </c>
      <c r="O778" s="195" t="s">
        <v>386</v>
      </c>
      <c r="P778" s="194" t="s">
        <v>367</v>
      </c>
      <c r="Q778" s="308"/>
      <c r="R778" s="308"/>
      <c r="S778" s="308"/>
      <c r="T778" s="308"/>
      <c r="U778" s="193">
        <v>13089</v>
      </c>
      <c r="V778" s="309"/>
      <c r="W778" s="309"/>
      <c r="X778" s="309"/>
      <c r="Y778" s="309"/>
      <c r="Z778" s="309"/>
      <c r="AA778" s="309"/>
      <c r="AB778" s="309"/>
      <c r="AC778" s="191"/>
    </row>
    <row r="779" spans="1:29" ht="21.75" customHeight="1" x14ac:dyDescent="0.2">
      <c r="A779" s="191"/>
      <c r="B779" s="307" t="s">
        <v>385</v>
      </c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196">
        <v>8</v>
      </c>
      <c r="N779" s="196">
        <v>1</v>
      </c>
      <c r="O779" s="195" t="s">
        <v>384</v>
      </c>
      <c r="P779" s="194">
        <v>0</v>
      </c>
      <c r="Q779" s="308"/>
      <c r="R779" s="308"/>
      <c r="S779" s="308"/>
      <c r="T779" s="308"/>
      <c r="U779" s="193">
        <v>417.58</v>
      </c>
      <c r="V779" s="309"/>
      <c r="W779" s="309"/>
      <c r="X779" s="309"/>
      <c r="Y779" s="309"/>
      <c r="Z779" s="309"/>
      <c r="AA779" s="309"/>
      <c r="AB779" s="309"/>
      <c r="AC779" s="191"/>
    </row>
    <row r="780" spans="1:29" ht="21.75" customHeight="1" x14ac:dyDescent="0.2">
      <c r="A780" s="191"/>
      <c r="B780" s="307" t="s">
        <v>212</v>
      </c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196">
        <v>8</v>
      </c>
      <c r="N780" s="196">
        <v>1</v>
      </c>
      <c r="O780" s="195" t="s">
        <v>384</v>
      </c>
      <c r="P780" s="194" t="s">
        <v>211</v>
      </c>
      <c r="Q780" s="308"/>
      <c r="R780" s="308"/>
      <c r="S780" s="308"/>
      <c r="T780" s="308"/>
      <c r="U780" s="193">
        <v>417.58</v>
      </c>
      <c r="V780" s="309"/>
      <c r="W780" s="309"/>
      <c r="X780" s="309"/>
      <c r="Y780" s="309"/>
      <c r="Z780" s="309"/>
      <c r="AA780" s="309"/>
      <c r="AB780" s="309"/>
      <c r="AC780" s="191"/>
    </row>
    <row r="781" spans="1:29" ht="12.75" customHeight="1" x14ac:dyDescent="0.2">
      <c r="A781" s="191"/>
      <c r="B781" s="307" t="s">
        <v>371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196">
        <v>8</v>
      </c>
      <c r="N781" s="196">
        <v>1</v>
      </c>
      <c r="O781" s="195" t="s">
        <v>384</v>
      </c>
      <c r="P781" s="194" t="s">
        <v>370</v>
      </c>
      <c r="Q781" s="308"/>
      <c r="R781" s="308"/>
      <c r="S781" s="308"/>
      <c r="T781" s="308"/>
      <c r="U781" s="193">
        <v>417.58</v>
      </c>
      <c r="V781" s="309"/>
      <c r="W781" s="309"/>
      <c r="X781" s="309"/>
      <c r="Y781" s="309"/>
      <c r="Z781" s="309"/>
      <c r="AA781" s="309"/>
      <c r="AB781" s="309"/>
      <c r="AC781" s="191"/>
    </row>
    <row r="782" spans="1:29" ht="42.75" customHeight="1" x14ac:dyDescent="0.2">
      <c r="A782" s="191"/>
      <c r="B782" s="307" t="s">
        <v>369</v>
      </c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196">
        <v>8</v>
      </c>
      <c r="N782" s="196">
        <v>1</v>
      </c>
      <c r="O782" s="195" t="s">
        <v>384</v>
      </c>
      <c r="P782" s="194" t="s">
        <v>367</v>
      </c>
      <c r="Q782" s="308"/>
      <c r="R782" s="308"/>
      <c r="S782" s="308"/>
      <c r="T782" s="308"/>
      <c r="U782" s="193">
        <v>417.58</v>
      </c>
      <c r="V782" s="309"/>
      <c r="W782" s="309"/>
      <c r="X782" s="309"/>
      <c r="Y782" s="309"/>
      <c r="Z782" s="309"/>
      <c r="AA782" s="309"/>
      <c r="AB782" s="309"/>
      <c r="AC782" s="191"/>
    </row>
    <row r="783" spans="1:29" ht="21.75" customHeight="1" x14ac:dyDescent="0.2">
      <c r="A783" s="191"/>
      <c r="B783" s="307" t="s">
        <v>363</v>
      </c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196">
        <v>8</v>
      </c>
      <c r="N783" s="196">
        <v>1</v>
      </c>
      <c r="O783" s="195" t="s">
        <v>362</v>
      </c>
      <c r="P783" s="194">
        <v>0</v>
      </c>
      <c r="Q783" s="308"/>
      <c r="R783" s="308"/>
      <c r="S783" s="308"/>
      <c r="T783" s="308"/>
      <c r="U783" s="193">
        <v>50</v>
      </c>
      <c r="V783" s="309"/>
      <c r="W783" s="309"/>
      <c r="X783" s="309"/>
      <c r="Y783" s="309"/>
      <c r="Z783" s="309"/>
      <c r="AA783" s="309"/>
      <c r="AB783" s="309"/>
      <c r="AC783" s="191"/>
    </row>
    <row r="784" spans="1:29" ht="21.75" customHeight="1" x14ac:dyDescent="0.2">
      <c r="A784" s="191"/>
      <c r="B784" s="307" t="s">
        <v>383</v>
      </c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196">
        <v>8</v>
      </c>
      <c r="N784" s="196">
        <v>1</v>
      </c>
      <c r="O784" s="195" t="s">
        <v>382</v>
      </c>
      <c r="P784" s="194">
        <v>0</v>
      </c>
      <c r="Q784" s="308"/>
      <c r="R784" s="308"/>
      <c r="S784" s="308"/>
      <c r="T784" s="308"/>
      <c r="U784" s="193">
        <v>50</v>
      </c>
      <c r="V784" s="309"/>
      <c r="W784" s="309"/>
      <c r="X784" s="309"/>
      <c r="Y784" s="309"/>
      <c r="Z784" s="309"/>
      <c r="AA784" s="309"/>
      <c r="AB784" s="309"/>
      <c r="AC784" s="191"/>
    </row>
    <row r="785" spans="1:29" ht="12.75" customHeight="1" x14ac:dyDescent="0.2">
      <c r="A785" s="191"/>
      <c r="B785" s="307" t="s">
        <v>381</v>
      </c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196">
        <v>8</v>
      </c>
      <c r="N785" s="196">
        <v>1</v>
      </c>
      <c r="O785" s="195" t="s">
        <v>379</v>
      </c>
      <c r="P785" s="194">
        <v>0</v>
      </c>
      <c r="Q785" s="308"/>
      <c r="R785" s="308"/>
      <c r="S785" s="308"/>
      <c r="T785" s="308"/>
      <c r="U785" s="193">
        <v>50</v>
      </c>
      <c r="V785" s="309"/>
      <c r="W785" s="309"/>
      <c r="X785" s="309"/>
      <c r="Y785" s="309"/>
      <c r="Z785" s="309"/>
      <c r="AA785" s="309"/>
      <c r="AB785" s="309"/>
      <c r="AC785" s="191"/>
    </row>
    <row r="786" spans="1:29" ht="21.75" customHeight="1" x14ac:dyDescent="0.2">
      <c r="A786" s="191"/>
      <c r="B786" s="307" t="s">
        <v>212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196">
        <v>8</v>
      </c>
      <c r="N786" s="196">
        <v>1</v>
      </c>
      <c r="O786" s="195" t="s">
        <v>379</v>
      </c>
      <c r="P786" s="194" t="s">
        <v>211</v>
      </c>
      <c r="Q786" s="308"/>
      <c r="R786" s="308"/>
      <c r="S786" s="308"/>
      <c r="T786" s="308"/>
      <c r="U786" s="193">
        <v>50</v>
      </c>
      <c r="V786" s="309"/>
      <c r="W786" s="309"/>
      <c r="X786" s="309"/>
      <c r="Y786" s="309"/>
      <c r="Z786" s="309"/>
      <c r="AA786" s="309"/>
      <c r="AB786" s="309"/>
      <c r="AC786" s="191"/>
    </row>
    <row r="787" spans="1:29" ht="12.75" customHeight="1" x14ac:dyDescent="0.2">
      <c r="A787" s="191"/>
      <c r="B787" s="307" t="s">
        <v>371</v>
      </c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196">
        <v>8</v>
      </c>
      <c r="N787" s="196">
        <v>1</v>
      </c>
      <c r="O787" s="195" t="s">
        <v>379</v>
      </c>
      <c r="P787" s="194" t="s">
        <v>370</v>
      </c>
      <c r="Q787" s="308"/>
      <c r="R787" s="308"/>
      <c r="S787" s="308"/>
      <c r="T787" s="308"/>
      <c r="U787" s="193">
        <v>50</v>
      </c>
      <c r="V787" s="309"/>
      <c r="W787" s="309"/>
      <c r="X787" s="309"/>
      <c r="Y787" s="309"/>
      <c r="Z787" s="309"/>
      <c r="AA787" s="309"/>
      <c r="AB787" s="309"/>
      <c r="AC787" s="191"/>
    </row>
    <row r="788" spans="1:29" ht="12.75" customHeight="1" x14ac:dyDescent="0.2">
      <c r="A788" s="191"/>
      <c r="B788" s="307" t="s">
        <v>380</v>
      </c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196">
        <v>8</v>
      </c>
      <c r="N788" s="196">
        <v>1</v>
      </c>
      <c r="O788" s="195" t="s">
        <v>379</v>
      </c>
      <c r="P788" s="194" t="s">
        <v>378</v>
      </c>
      <c r="Q788" s="308"/>
      <c r="R788" s="308"/>
      <c r="S788" s="308"/>
      <c r="T788" s="308"/>
      <c r="U788" s="193">
        <v>50</v>
      </c>
      <c r="V788" s="309"/>
      <c r="W788" s="309"/>
      <c r="X788" s="309"/>
      <c r="Y788" s="309"/>
      <c r="Z788" s="309"/>
      <c r="AA788" s="309"/>
      <c r="AB788" s="309"/>
      <c r="AC788" s="191"/>
    </row>
    <row r="789" spans="1:29" ht="21.75" customHeight="1" x14ac:dyDescent="0.2">
      <c r="A789" s="191"/>
      <c r="B789" s="307" t="s">
        <v>250</v>
      </c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196">
        <v>8</v>
      </c>
      <c r="N789" s="196">
        <v>1</v>
      </c>
      <c r="O789" s="195" t="s">
        <v>249</v>
      </c>
      <c r="P789" s="194">
        <v>0</v>
      </c>
      <c r="Q789" s="308"/>
      <c r="R789" s="308"/>
      <c r="S789" s="308"/>
      <c r="T789" s="308"/>
      <c r="U789" s="193">
        <v>99.5</v>
      </c>
      <c r="V789" s="309"/>
      <c r="W789" s="309"/>
      <c r="X789" s="309"/>
      <c r="Y789" s="309"/>
      <c r="Z789" s="309"/>
      <c r="AA789" s="309"/>
      <c r="AB789" s="309"/>
      <c r="AC789" s="191"/>
    </row>
    <row r="790" spans="1:29" ht="21.75" customHeight="1" x14ac:dyDescent="0.2">
      <c r="A790" s="191"/>
      <c r="B790" s="307" t="s">
        <v>697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196">
        <v>8</v>
      </c>
      <c r="N790" s="196">
        <v>1</v>
      </c>
      <c r="O790" s="195" t="s">
        <v>248</v>
      </c>
      <c r="P790" s="194">
        <v>0</v>
      </c>
      <c r="Q790" s="308"/>
      <c r="R790" s="308"/>
      <c r="S790" s="308"/>
      <c r="T790" s="308"/>
      <c r="U790" s="193">
        <v>99.5</v>
      </c>
      <c r="V790" s="309"/>
      <c r="W790" s="309"/>
      <c r="X790" s="309"/>
      <c r="Y790" s="309"/>
      <c r="Z790" s="309"/>
      <c r="AA790" s="309"/>
      <c r="AB790" s="309"/>
      <c r="AC790" s="191"/>
    </row>
    <row r="791" spans="1:29" ht="21.75" customHeight="1" x14ac:dyDescent="0.2">
      <c r="A791" s="191"/>
      <c r="B791" s="307" t="s">
        <v>212</v>
      </c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196">
        <v>8</v>
      </c>
      <c r="N791" s="196">
        <v>1</v>
      </c>
      <c r="O791" s="195" t="s">
        <v>248</v>
      </c>
      <c r="P791" s="194" t="s">
        <v>211</v>
      </c>
      <c r="Q791" s="308"/>
      <c r="R791" s="308"/>
      <c r="S791" s="308"/>
      <c r="T791" s="308"/>
      <c r="U791" s="193">
        <v>99.5</v>
      </c>
      <c r="V791" s="309"/>
      <c r="W791" s="309"/>
      <c r="X791" s="309"/>
      <c r="Y791" s="309"/>
      <c r="Z791" s="309"/>
      <c r="AA791" s="309"/>
      <c r="AB791" s="309"/>
      <c r="AC791" s="191"/>
    </row>
    <row r="792" spans="1:29" ht="12.75" customHeight="1" x14ac:dyDescent="0.2">
      <c r="A792" s="191"/>
      <c r="B792" s="307" t="s">
        <v>371</v>
      </c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196">
        <v>8</v>
      </c>
      <c r="N792" s="196">
        <v>1</v>
      </c>
      <c r="O792" s="195" t="s">
        <v>248</v>
      </c>
      <c r="P792" s="194" t="s">
        <v>370</v>
      </c>
      <c r="Q792" s="308"/>
      <c r="R792" s="308"/>
      <c r="S792" s="308"/>
      <c r="T792" s="308"/>
      <c r="U792" s="193">
        <v>99.5</v>
      </c>
      <c r="V792" s="309"/>
      <c r="W792" s="309"/>
      <c r="X792" s="309"/>
      <c r="Y792" s="309"/>
      <c r="Z792" s="309"/>
      <c r="AA792" s="309"/>
      <c r="AB792" s="309"/>
      <c r="AC792" s="191"/>
    </row>
    <row r="793" spans="1:29" ht="42.75" customHeight="1" x14ac:dyDescent="0.2">
      <c r="A793" s="191"/>
      <c r="B793" s="307" t="s">
        <v>369</v>
      </c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196">
        <v>8</v>
      </c>
      <c r="N793" s="196">
        <v>1</v>
      </c>
      <c r="O793" s="195" t="s">
        <v>248</v>
      </c>
      <c r="P793" s="194" t="s">
        <v>367</v>
      </c>
      <c r="Q793" s="308"/>
      <c r="R793" s="308"/>
      <c r="S793" s="308"/>
      <c r="T793" s="308"/>
      <c r="U793" s="193">
        <v>99.5</v>
      </c>
      <c r="V793" s="309"/>
      <c r="W793" s="309"/>
      <c r="X793" s="309"/>
      <c r="Y793" s="309"/>
      <c r="Z793" s="309"/>
      <c r="AA793" s="309"/>
      <c r="AB793" s="309"/>
      <c r="AC793" s="191"/>
    </row>
    <row r="794" spans="1:29" ht="42.75" customHeight="1" x14ac:dyDescent="0.2">
      <c r="A794" s="191"/>
      <c r="B794" s="307" t="s">
        <v>377</v>
      </c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196">
        <v>8</v>
      </c>
      <c r="N794" s="196">
        <v>1</v>
      </c>
      <c r="O794" s="195" t="s">
        <v>376</v>
      </c>
      <c r="P794" s="194">
        <v>0</v>
      </c>
      <c r="Q794" s="308"/>
      <c r="R794" s="308"/>
      <c r="S794" s="308"/>
      <c r="T794" s="308"/>
      <c r="U794" s="193">
        <v>580</v>
      </c>
      <c r="V794" s="309"/>
      <c r="W794" s="309"/>
      <c r="X794" s="309"/>
      <c r="Y794" s="309"/>
      <c r="Z794" s="309"/>
      <c r="AA794" s="309"/>
      <c r="AB794" s="309"/>
      <c r="AC794" s="191"/>
    </row>
    <row r="795" spans="1:29" ht="42.75" customHeight="1" x14ac:dyDescent="0.2">
      <c r="A795" s="191"/>
      <c r="B795" s="307" t="s">
        <v>698</v>
      </c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196">
        <v>8</v>
      </c>
      <c r="N795" s="196">
        <v>1</v>
      </c>
      <c r="O795" s="195" t="s">
        <v>375</v>
      </c>
      <c r="P795" s="194">
        <v>0</v>
      </c>
      <c r="Q795" s="308"/>
      <c r="R795" s="308"/>
      <c r="S795" s="308"/>
      <c r="T795" s="308"/>
      <c r="U795" s="193">
        <v>580</v>
      </c>
      <c r="V795" s="309"/>
      <c r="W795" s="309"/>
      <c r="X795" s="309"/>
      <c r="Y795" s="309"/>
      <c r="Z795" s="309"/>
      <c r="AA795" s="309"/>
      <c r="AB795" s="309"/>
      <c r="AC795" s="191"/>
    </row>
    <row r="796" spans="1:29" ht="21.75" customHeight="1" x14ac:dyDescent="0.2">
      <c r="A796" s="191"/>
      <c r="B796" s="307" t="s">
        <v>223</v>
      </c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196">
        <v>8</v>
      </c>
      <c r="N796" s="196">
        <v>1</v>
      </c>
      <c r="O796" s="195" t="s">
        <v>375</v>
      </c>
      <c r="P796" s="194" t="s">
        <v>222</v>
      </c>
      <c r="Q796" s="308"/>
      <c r="R796" s="308"/>
      <c r="S796" s="308"/>
      <c r="T796" s="308"/>
      <c r="U796" s="193">
        <v>580</v>
      </c>
      <c r="V796" s="309"/>
      <c r="W796" s="309"/>
      <c r="X796" s="309"/>
      <c r="Y796" s="309"/>
      <c r="Z796" s="309"/>
      <c r="AA796" s="309"/>
      <c r="AB796" s="309"/>
      <c r="AC796" s="191"/>
    </row>
    <row r="797" spans="1:29" ht="21.75" customHeight="1" x14ac:dyDescent="0.2">
      <c r="A797" s="191"/>
      <c r="B797" s="307" t="s">
        <v>221</v>
      </c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196">
        <v>8</v>
      </c>
      <c r="N797" s="196">
        <v>1</v>
      </c>
      <c r="O797" s="195" t="s">
        <v>375</v>
      </c>
      <c r="P797" s="194" t="s">
        <v>220</v>
      </c>
      <c r="Q797" s="308"/>
      <c r="R797" s="308"/>
      <c r="S797" s="308"/>
      <c r="T797" s="308"/>
      <c r="U797" s="193">
        <v>580</v>
      </c>
      <c r="V797" s="309"/>
      <c r="W797" s="309"/>
      <c r="X797" s="309"/>
      <c r="Y797" s="309"/>
      <c r="Z797" s="309"/>
      <c r="AA797" s="309"/>
      <c r="AB797" s="309"/>
      <c r="AC797" s="191"/>
    </row>
    <row r="798" spans="1:29" ht="12.75" customHeight="1" x14ac:dyDescent="0.2">
      <c r="A798" s="191"/>
      <c r="B798" s="307" t="s">
        <v>219</v>
      </c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196">
        <v>8</v>
      </c>
      <c r="N798" s="196">
        <v>1</v>
      </c>
      <c r="O798" s="195" t="s">
        <v>375</v>
      </c>
      <c r="P798" s="194" t="s">
        <v>218</v>
      </c>
      <c r="Q798" s="308"/>
      <c r="R798" s="308"/>
      <c r="S798" s="308"/>
      <c r="T798" s="308"/>
      <c r="U798" s="193">
        <v>580</v>
      </c>
      <c r="V798" s="309"/>
      <c r="W798" s="309"/>
      <c r="X798" s="309"/>
      <c r="Y798" s="309"/>
      <c r="Z798" s="309"/>
      <c r="AA798" s="309"/>
      <c r="AB798" s="309"/>
      <c r="AC798" s="191"/>
    </row>
    <row r="799" spans="1:29" ht="32.25" customHeight="1" x14ac:dyDescent="0.2">
      <c r="A799" s="191"/>
      <c r="B799" s="307" t="s">
        <v>374</v>
      </c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196">
        <v>8</v>
      </c>
      <c r="N799" s="196">
        <v>1</v>
      </c>
      <c r="O799" s="195" t="s">
        <v>373</v>
      </c>
      <c r="P799" s="194">
        <v>0</v>
      </c>
      <c r="Q799" s="308"/>
      <c r="R799" s="308"/>
      <c r="S799" s="308"/>
      <c r="T799" s="308"/>
      <c r="U799" s="193">
        <v>1715</v>
      </c>
      <c r="V799" s="309"/>
      <c r="W799" s="309"/>
      <c r="X799" s="309"/>
      <c r="Y799" s="309"/>
      <c r="Z799" s="309"/>
      <c r="AA799" s="309"/>
      <c r="AB799" s="309"/>
      <c r="AC799" s="191"/>
    </row>
    <row r="800" spans="1:29" ht="32.25" customHeight="1" x14ac:dyDescent="0.2">
      <c r="A800" s="191"/>
      <c r="B800" s="307" t="s">
        <v>372</v>
      </c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196">
        <v>8</v>
      </c>
      <c r="N800" s="196">
        <v>1</v>
      </c>
      <c r="O800" s="195" t="s">
        <v>368</v>
      </c>
      <c r="P800" s="194">
        <v>0</v>
      </c>
      <c r="Q800" s="308"/>
      <c r="R800" s="308"/>
      <c r="S800" s="308"/>
      <c r="T800" s="308"/>
      <c r="U800" s="193">
        <v>1715</v>
      </c>
      <c r="V800" s="309"/>
      <c r="W800" s="309"/>
      <c r="X800" s="309"/>
      <c r="Y800" s="309"/>
      <c r="Z800" s="309"/>
      <c r="AA800" s="309"/>
      <c r="AB800" s="309"/>
      <c r="AC800" s="191"/>
    </row>
    <row r="801" spans="1:29" ht="21.75" customHeight="1" x14ac:dyDescent="0.2">
      <c r="A801" s="191"/>
      <c r="B801" s="307" t="s">
        <v>212</v>
      </c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196">
        <v>8</v>
      </c>
      <c r="N801" s="196">
        <v>1</v>
      </c>
      <c r="O801" s="195" t="s">
        <v>368</v>
      </c>
      <c r="P801" s="194" t="s">
        <v>211</v>
      </c>
      <c r="Q801" s="308"/>
      <c r="R801" s="308"/>
      <c r="S801" s="308"/>
      <c r="T801" s="308"/>
      <c r="U801" s="193">
        <v>1715</v>
      </c>
      <c r="V801" s="309"/>
      <c r="W801" s="309"/>
      <c r="X801" s="309"/>
      <c r="Y801" s="309"/>
      <c r="Z801" s="309"/>
      <c r="AA801" s="309"/>
      <c r="AB801" s="309"/>
      <c r="AC801" s="191"/>
    </row>
    <row r="802" spans="1:29" ht="12.75" customHeight="1" x14ac:dyDescent="0.2">
      <c r="A802" s="191"/>
      <c r="B802" s="307" t="s">
        <v>371</v>
      </c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196">
        <v>8</v>
      </c>
      <c r="N802" s="196">
        <v>1</v>
      </c>
      <c r="O802" s="195" t="s">
        <v>368</v>
      </c>
      <c r="P802" s="194" t="s">
        <v>370</v>
      </c>
      <c r="Q802" s="308"/>
      <c r="R802" s="308"/>
      <c r="S802" s="308"/>
      <c r="T802" s="308"/>
      <c r="U802" s="193">
        <v>1715</v>
      </c>
      <c r="V802" s="309"/>
      <c r="W802" s="309"/>
      <c r="X802" s="309"/>
      <c r="Y802" s="309"/>
      <c r="Z802" s="309"/>
      <c r="AA802" s="309"/>
      <c r="AB802" s="309"/>
      <c r="AC802" s="191"/>
    </row>
    <row r="803" spans="1:29" ht="42.75" customHeight="1" x14ac:dyDescent="0.2">
      <c r="A803" s="191"/>
      <c r="B803" s="307" t="s">
        <v>369</v>
      </c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196">
        <v>8</v>
      </c>
      <c r="N803" s="196">
        <v>1</v>
      </c>
      <c r="O803" s="195" t="s">
        <v>368</v>
      </c>
      <c r="P803" s="194" t="s">
        <v>367</v>
      </c>
      <c r="Q803" s="308"/>
      <c r="R803" s="308"/>
      <c r="S803" s="308"/>
      <c r="T803" s="308"/>
      <c r="U803" s="193">
        <v>1715</v>
      </c>
      <c r="V803" s="309"/>
      <c r="W803" s="309"/>
      <c r="X803" s="309"/>
      <c r="Y803" s="309"/>
      <c r="Z803" s="309"/>
      <c r="AA803" s="309"/>
      <c r="AB803" s="309"/>
      <c r="AC803" s="191"/>
    </row>
    <row r="804" spans="1:29" ht="21.75" customHeight="1" x14ac:dyDescent="0.2">
      <c r="A804" s="191"/>
      <c r="B804" s="307" t="s">
        <v>739</v>
      </c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196">
        <v>8</v>
      </c>
      <c r="N804" s="196">
        <v>1</v>
      </c>
      <c r="O804" s="195" t="s">
        <v>738</v>
      </c>
      <c r="P804" s="194">
        <v>0</v>
      </c>
      <c r="Q804" s="308"/>
      <c r="R804" s="308"/>
      <c r="S804" s="308"/>
      <c r="T804" s="308"/>
      <c r="U804" s="193">
        <v>100</v>
      </c>
      <c r="V804" s="309"/>
      <c r="W804" s="309"/>
      <c r="X804" s="309"/>
      <c r="Y804" s="309"/>
      <c r="Z804" s="309"/>
      <c r="AA804" s="309"/>
      <c r="AB804" s="309"/>
      <c r="AC804" s="191"/>
    </row>
    <row r="805" spans="1:29" ht="21.75" customHeight="1" x14ac:dyDescent="0.2">
      <c r="A805" s="191"/>
      <c r="B805" s="307" t="s">
        <v>737</v>
      </c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196">
        <v>8</v>
      </c>
      <c r="N805" s="196">
        <v>1</v>
      </c>
      <c r="O805" s="195" t="s">
        <v>736</v>
      </c>
      <c r="P805" s="194">
        <v>0</v>
      </c>
      <c r="Q805" s="308"/>
      <c r="R805" s="308"/>
      <c r="S805" s="308"/>
      <c r="T805" s="308"/>
      <c r="U805" s="193">
        <v>100</v>
      </c>
      <c r="V805" s="309"/>
      <c r="W805" s="309"/>
      <c r="X805" s="309"/>
      <c r="Y805" s="309"/>
      <c r="Z805" s="309"/>
      <c r="AA805" s="309"/>
      <c r="AB805" s="309"/>
      <c r="AC805" s="191"/>
    </row>
    <row r="806" spans="1:29" ht="21.75" customHeight="1" x14ac:dyDescent="0.2">
      <c r="A806" s="191"/>
      <c r="B806" s="307" t="s">
        <v>212</v>
      </c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196">
        <v>8</v>
      </c>
      <c r="N806" s="196">
        <v>1</v>
      </c>
      <c r="O806" s="195" t="s">
        <v>736</v>
      </c>
      <c r="P806" s="194" t="s">
        <v>211</v>
      </c>
      <c r="Q806" s="308"/>
      <c r="R806" s="308"/>
      <c r="S806" s="308"/>
      <c r="T806" s="308"/>
      <c r="U806" s="193">
        <v>100</v>
      </c>
      <c r="V806" s="309"/>
      <c r="W806" s="309"/>
      <c r="X806" s="309"/>
      <c r="Y806" s="309"/>
      <c r="Z806" s="309"/>
      <c r="AA806" s="309"/>
      <c r="AB806" s="309"/>
      <c r="AC806" s="191"/>
    </row>
    <row r="807" spans="1:29" ht="12.75" customHeight="1" x14ac:dyDescent="0.2">
      <c r="A807" s="191"/>
      <c r="B807" s="307" t="s">
        <v>371</v>
      </c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196">
        <v>8</v>
      </c>
      <c r="N807" s="196">
        <v>1</v>
      </c>
      <c r="O807" s="195" t="s">
        <v>736</v>
      </c>
      <c r="P807" s="194" t="s">
        <v>370</v>
      </c>
      <c r="Q807" s="308"/>
      <c r="R807" s="308"/>
      <c r="S807" s="308"/>
      <c r="T807" s="308"/>
      <c r="U807" s="193">
        <v>100</v>
      </c>
      <c r="V807" s="309"/>
      <c r="W807" s="309"/>
      <c r="X807" s="309"/>
      <c r="Y807" s="309"/>
      <c r="Z807" s="309"/>
      <c r="AA807" s="309"/>
      <c r="AB807" s="309"/>
      <c r="AC807" s="191"/>
    </row>
    <row r="808" spans="1:29" ht="42.75" customHeight="1" x14ac:dyDescent="0.2">
      <c r="A808" s="191"/>
      <c r="B808" s="307" t="s">
        <v>369</v>
      </c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196">
        <v>8</v>
      </c>
      <c r="N808" s="196">
        <v>1</v>
      </c>
      <c r="O808" s="195" t="s">
        <v>736</v>
      </c>
      <c r="P808" s="194" t="s">
        <v>367</v>
      </c>
      <c r="Q808" s="308"/>
      <c r="R808" s="308"/>
      <c r="S808" s="308"/>
      <c r="T808" s="308"/>
      <c r="U808" s="193">
        <v>100</v>
      </c>
      <c r="V808" s="309"/>
      <c r="W808" s="309"/>
      <c r="X808" s="309"/>
      <c r="Y808" s="309"/>
      <c r="Z808" s="309"/>
      <c r="AA808" s="309"/>
      <c r="AB808" s="309"/>
      <c r="AC808" s="191"/>
    </row>
    <row r="809" spans="1:29" ht="12.75" customHeight="1" x14ac:dyDescent="0.2">
      <c r="A809" s="191"/>
      <c r="B809" s="307" t="s">
        <v>366</v>
      </c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196">
        <v>8</v>
      </c>
      <c r="N809" s="196">
        <v>4</v>
      </c>
      <c r="O809" s="195">
        <v>0</v>
      </c>
      <c r="P809" s="194">
        <v>0</v>
      </c>
      <c r="Q809" s="308"/>
      <c r="R809" s="308"/>
      <c r="S809" s="308"/>
      <c r="T809" s="308"/>
      <c r="U809" s="193">
        <v>24723.9</v>
      </c>
      <c r="V809" s="309"/>
      <c r="W809" s="309"/>
      <c r="X809" s="309"/>
      <c r="Y809" s="309"/>
      <c r="Z809" s="309"/>
      <c r="AA809" s="309"/>
      <c r="AB809" s="309"/>
      <c r="AC809" s="191"/>
    </row>
    <row r="810" spans="1:29" ht="21.75" customHeight="1" x14ac:dyDescent="0.2">
      <c r="A810" s="191"/>
      <c r="B810" s="307" t="s">
        <v>363</v>
      </c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196">
        <v>8</v>
      </c>
      <c r="N810" s="196">
        <v>4</v>
      </c>
      <c r="O810" s="195" t="s">
        <v>362</v>
      </c>
      <c r="P810" s="194">
        <v>0</v>
      </c>
      <c r="Q810" s="308"/>
      <c r="R810" s="308"/>
      <c r="S810" s="308"/>
      <c r="T810" s="308"/>
      <c r="U810" s="193">
        <v>396.1</v>
      </c>
      <c r="V810" s="309"/>
      <c r="W810" s="309"/>
      <c r="X810" s="309"/>
      <c r="Y810" s="309"/>
      <c r="Z810" s="309"/>
      <c r="AA810" s="309"/>
      <c r="AB810" s="309"/>
      <c r="AC810" s="191"/>
    </row>
    <row r="811" spans="1:29" ht="21.75" customHeight="1" x14ac:dyDescent="0.2">
      <c r="A811" s="191"/>
      <c r="B811" s="307" t="s">
        <v>361</v>
      </c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196">
        <v>8</v>
      </c>
      <c r="N811" s="196">
        <v>4</v>
      </c>
      <c r="O811" s="195" t="s">
        <v>360</v>
      </c>
      <c r="P811" s="194">
        <v>0</v>
      </c>
      <c r="Q811" s="308"/>
      <c r="R811" s="308"/>
      <c r="S811" s="308"/>
      <c r="T811" s="308"/>
      <c r="U811" s="193">
        <v>396.1</v>
      </c>
      <c r="V811" s="309"/>
      <c r="W811" s="309"/>
      <c r="X811" s="309"/>
      <c r="Y811" s="309"/>
      <c r="Z811" s="309"/>
      <c r="AA811" s="309"/>
      <c r="AB811" s="309"/>
      <c r="AC811" s="191"/>
    </row>
    <row r="812" spans="1:29" ht="21.75" customHeight="1" x14ac:dyDescent="0.2">
      <c r="A812" s="191"/>
      <c r="B812" s="307" t="s">
        <v>365</v>
      </c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196">
        <v>8</v>
      </c>
      <c r="N812" s="196">
        <v>4</v>
      </c>
      <c r="O812" s="195" t="s">
        <v>364</v>
      </c>
      <c r="P812" s="194">
        <v>0</v>
      </c>
      <c r="Q812" s="308"/>
      <c r="R812" s="308"/>
      <c r="S812" s="308"/>
      <c r="T812" s="308"/>
      <c r="U812" s="193">
        <v>396.1</v>
      </c>
      <c r="V812" s="309"/>
      <c r="W812" s="309"/>
      <c r="X812" s="309"/>
      <c r="Y812" s="309"/>
      <c r="Z812" s="309"/>
      <c r="AA812" s="309"/>
      <c r="AB812" s="309"/>
      <c r="AC812" s="191"/>
    </row>
    <row r="813" spans="1:29" ht="21.75" customHeight="1" x14ac:dyDescent="0.2">
      <c r="A813" s="191"/>
      <c r="B813" s="307" t="s">
        <v>223</v>
      </c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196">
        <v>8</v>
      </c>
      <c r="N813" s="196">
        <v>4</v>
      </c>
      <c r="O813" s="195" t="s">
        <v>364</v>
      </c>
      <c r="P813" s="194" t="s">
        <v>222</v>
      </c>
      <c r="Q813" s="308"/>
      <c r="R813" s="308"/>
      <c r="S813" s="308"/>
      <c r="T813" s="308"/>
      <c r="U813" s="193">
        <v>130.1</v>
      </c>
      <c r="V813" s="309"/>
      <c r="W813" s="309"/>
      <c r="X813" s="309"/>
      <c r="Y813" s="309"/>
      <c r="Z813" s="309"/>
      <c r="AA813" s="309"/>
      <c r="AB813" s="309"/>
      <c r="AC813" s="191"/>
    </row>
    <row r="814" spans="1:29" ht="21.75" customHeight="1" x14ac:dyDescent="0.2">
      <c r="A814" s="191"/>
      <c r="B814" s="307" t="s">
        <v>221</v>
      </c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196">
        <v>8</v>
      </c>
      <c r="N814" s="196">
        <v>4</v>
      </c>
      <c r="O814" s="195" t="s">
        <v>364</v>
      </c>
      <c r="P814" s="194" t="s">
        <v>220</v>
      </c>
      <c r="Q814" s="308"/>
      <c r="R814" s="308"/>
      <c r="S814" s="308"/>
      <c r="T814" s="308"/>
      <c r="U814" s="193">
        <v>130.1</v>
      </c>
      <c r="V814" s="309"/>
      <c r="W814" s="309"/>
      <c r="X814" s="309"/>
      <c r="Y814" s="309"/>
      <c r="Z814" s="309"/>
      <c r="AA814" s="309"/>
      <c r="AB814" s="309"/>
      <c r="AC814" s="191"/>
    </row>
    <row r="815" spans="1:29" ht="21.75" customHeight="1" x14ac:dyDescent="0.2">
      <c r="A815" s="191"/>
      <c r="B815" s="307" t="s">
        <v>253</v>
      </c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196">
        <v>8</v>
      </c>
      <c r="N815" s="196">
        <v>4</v>
      </c>
      <c r="O815" s="195" t="s">
        <v>364</v>
      </c>
      <c r="P815" s="194" t="s">
        <v>252</v>
      </c>
      <c r="Q815" s="308"/>
      <c r="R815" s="308"/>
      <c r="S815" s="308"/>
      <c r="T815" s="308"/>
      <c r="U815" s="193">
        <v>67.2</v>
      </c>
      <c r="V815" s="309"/>
      <c r="W815" s="309"/>
      <c r="X815" s="309"/>
      <c r="Y815" s="309"/>
      <c r="Z815" s="309"/>
      <c r="AA815" s="309"/>
      <c r="AB815" s="309"/>
      <c r="AC815" s="191"/>
    </row>
    <row r="816" spans="1:29" ht="12.75" customHeight="1" x14ac:dyDescent="0.2">
      <c r="A816" s="191"/>
      <c r="B816" s="307" t="s">
        <v>219</v>
      </c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196">
        <v>8</v>
      </c>
      <c r="N816" s="196">
        <v>4</v>
      </c>
      <c r="O816" s="195" t="s">
        <v>364</v>
      </c>
      <c r="P816" s="194" t="s">
        <v>218</v>
      </c>
      <c r="Q816" s="308"/>
      <c r="R816" s="308"/>
      <c r="S816" s="308"/>
      <c r="T816" s="308"/>
      <c r="U816" s="193">
        <v>62.9</v>
      </c>
      <c r="V816" s="309"/>
      <c r="W816" s="309"/>
      <c r="X816" s="309"/>
      <c r="Y816" s="309"/>
      <c r="Z816" s="309"/>
      <c r="AA816" s="309"/>
      <c r="AB816" s="309"/>
      <c r="AC816" s="191"/>
    </row>
    <row r="817" spans="1:29" ht="12.75" customHeight="1" x14ac:dyDescent="0.2">
      <c r="A817" s="191"/>
      <c r="B817" s="307" t="s">
        <v>277</v>
      </c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196">
        <v>8</v>
      </c>
      <c r="N817" s="196">
        <v>4</v>
      </c>
      <c r="O817" s="195" t="s">
        <v>364</v>
      </c>
      <c r="P817" s="194" t="s">
        <v>276</v>
      </c>
      <c r="Q817" s="308"/>
      <c r="R817" s="308"/>
      <c r="S817" s="308"/>
      <c r="T817" s="308"/>
      <c r="U817" s="193">
        <v>266</v>
      </c>
      <c r="V817" s="309"/>
      <c r="W817" s="309"/>
      <c r="X817" s="309"/>
      <c r="Y817" s="309"/>
      <c r="Z817" s="309"/>
      <c r="AA817" s="309"/>
      <c r="AB817" s="309"/>
      <c r="AC817" s="191"/>
    </row>
    <row r="818" spans="1:29" ht="12.75" customHeight="1" x14ac:dyDescent="0.2">
      <c r="A818" s="191"/>
      <c r="B818" s="307" t="s">
        <v>275</v>
      </c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196">
        <v>8</v>
      </c>
      <c r="N818" s="196">
        <v>4</v>
      </c>
      <c r="O818" s="195" t="s">
        <v>364</v>
      </c>
      <c r="P818" s="194" t="s">
        <v>274</v>
      </c>
      <c r="Q818" s="308"/>
      <c r="R818" s="308"/>
      <c r="S818" s="308"/>
      <c r="T818" s="308"/>
      <c r="U818" s="193">
        <v>266</v>
      </c>
      <c r="V818" s="309"/>
      <c r="W818" s="309"/>
      <c r="X818" s="309"/>
      <c r="Y818" s="309"/>
      <c r="Z818" s="309"/>
      <c r="AA818" s="309"/>
      <c r="AB818" s="309"/>
      <c r="AC818" s="191"/>
    </row>
    <row r="819" spans="1:29" ht="12.75" customHeight="1" x14ac:dyDescent="0.2">
      <c r="A819" s="191"/>
      <c r="B819" s="307" t="s">
        <v>415</v>
      </c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196">
        <v>8</v>
      </c>
      <c r="N819" s="196">
        <v>4</v>
      </c>
      <c r="O819" s="195" t="s">
        <v>364</v>
      </c>
      <c r="P819" s="194" t="s">
        <v>414</v>
      </c>
      <c r="Q819" s="308"/>
      <c r="R819" s="308"/>
      <c r="S819" s="308"/>
      <c r="T819" s="308"/>
      <c r="U819" s="193">
        <v>256</v>
      </c>
      <c r="V819" s="309"/>
      <c r="W819" s="309"/>
      <c r="X819" s="309"/>
      <c r="Y819" s="309"/>
      <c r="Z819" s="309"/>
      <c r="AA819" s="309"/>
      <c r="AB819" s="309"/>
      <c r="AC819" s="191"/>
    </row>
    <row r="820" spans="1:29" ht="12.75" customHeight="1" x14ac:dyDescent="0.2">
      <c r="A820" s="191"/>
      <c r="B820" s="307" t="s">
        <v>273</v>
      </c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196">
        <v>8</v>
      </c>
      <c r="N820" s="196">
        <v>4</v>
      </c>
      <c r="O820" s="195" t="s">
        <v>364</v>
      </c>
      <c r="P820" s="194" t="s">
        <v>272</v>
      </c>
      <c r="Q820" s="308"/>
      <c r="R820" s="308"/>
      <c r="S820" s="308"/>
      <c r="T820" s="308"/>
      <c r="U820" s="193">
        <v>10</v>
      </c>
      <c r="V820" s="309"/>
      <c r="W820" s="309"/>
      <c r="X820" s="309"/>
      <c r="Y820" s="309"/>
      <c r="Z820" s="309"/>
      <c r="AA820" s="309"/>
      <c r="AB820" s="309"/>
      <c r="AC820" s="191"/>
    </row>
    <row r="821" spans="1:29" ht="21.75" customHeight="1" x14ac:dyDescent="0.2">
      <c r="A821" s="191"/>
      <c r="B821" s="307" t="s">
        <v>363</v>
      </c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196">
        <v>8</v>
      </c>
      <c r="N821" s="196">
        <v>4</v>
      </c>
      <c r="O821" s="195" t="s">
        <v>362</v>
      </c>
      <c r="P821" s="194">
        <v>0</v>
      </c>
      <c r="Q821" s="308"/>
      <c r="R821" s="308"/>
      <c r="S821" s="308"/>
      <c r="T821" s="308"/>
      <c r="U821" s="193">
        <v>24327.8</v>
      </c>
      <c r="V821" s="309"/>
      <c r="W821" s="309"/>
      <c r="X821" s="309"/>
      <c r="Y821" s="309"/>
      <c r="Z821" s="309"/>
      <c r="AA821" s="309"/>
      <c r="AB821" s="309"/>
      <c r="AC821" s="191"/>
    </row>
    <row r="822" spans="1:29" ht="21.75" customHeight="1" x14ac:dyDescent="0.2">
      <c r="A822" s="191"/>
      <c r="B822" s="307" t="s">
        <v>361</v>
      </c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196">
        <v>8</v>
      </c>
      <c r="N822" s="196">
        <v>4</v>
      </c>
      <c r="O822" s="195" t="s">
        <v>360</v>
      </c>
      <c r="P822" s="194">
        <v>0</v>
      </c>
      <c r="Q822" s="308"/>
      <c r="R822" s="308"/>
      <c r="S822" s="308"/>
      <c r="T822" s="308"/>
      <c r="U822" s="193">
        <v>24327.8</v>
      </c>
      <c r="V822" s="309"/>
      <c r="W822" s="309"/>
      <c r="X822" s="309"/>
      <c r="Y822" s="309"/>
      <c r="Z822" s="309"/>
      <c r="AA822" s="309"/>
      <c r="AB822" s="309"/>
      <c r="AC822" s="191"/>
    </row>
    <row r="823" spans="1:29" ht="21.75" customHeight="1" x14ac:dyDescent="0.2">
      <c r="A823" s="191"/>
      <c r="B823" s="307" t="s">
        <v>359</v>
      </c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196">
        <v>8</v>
      </c>
      <c r="N823" s="196">
        <v>4</v>
      </c>
      <c r="O823" s="195" t="s">
        <v>358</v>
      </c>
      <c r="P823" s="194">
        <v>0</v>
      </c>
      <c r="Q823" s="308"/>
      <c r="R823" s="308"/>
      <c r="S823" s="308"/>
      <c r="T823" s="308"/>
      <c r="U823" s="193">
        <v>24327.8</v>
      </c>
      <c r="V823" s="309"/>
      <c r="W823" s="309"/>
      <c r="X823" s="309"/>
      <c r="Y823" s="309"/>
      <c r="Z823" s="309"/>
      <c r="AA823" s="309"/>
      <c r="AB823" s="309"/>
      <c r="AC823" s="191"/>
    </row>
    <row r="824" spans="1:29" ht="42.75" customHeight="1" x14ac:dyDescent="0.2">
      <c r="A824" s="191"/>
      <c r="B824" s="307" t="s">
        <v>263</v>
      </c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196">
        <v>8</v>
      </c>
      <c r="N824" s="196">
        <v>4</v>
      </c>
      <c r="O824" s="195" t="s">
        <v>358</v>
      </c>
      <c r="P824" s="194" t="s">
        <v>262</v>
      </c>
      <c r="Q824" s="308"/>
      <c r="R824" s="308"/>
      <c r="S824" s="308"/>
      <c r="T824" s="308"/>
      <c r="U824" s="193">
        <v>24327.8</v>
      </c>
      <c r="V824" s="309"/>
      <c r="W824" s="309"/>
      <c r="X824" s="309"/>
      <c r="Y824" s="309"/>
      <c r="Z824" s="309"/>
      <c r="AA824" s="309"/>
      <c r="AB824" s="309"/>
      <c r="AC824" s="191"/>
    </row>
    <row r="825" spans="1:29" ht="12.75" customHeight="1" x14ac:dyDescent="0.2">
      <c r="A825" s="191"/>
      <c r="B825" s="307" t="s">
        <v>336</v>
      </c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196">
        <v>8</v>
      </c>
      <c r="N825" s="196">
        <v>4</v>
      </c>
      <c r="O825" s="195" t="s">
        <v>358</v>
      </c>
      <c r="P825" s="194" t="s">
        <v>335</v>
      </c>
      <c r="Q825" s="308"/>
      <c r="R825" s="308"/>
      <c r="S825" s="308"/>
      <c r="T825" s="308"/>
      <c r="U825" s="193">
        <v>23508.7</v>
      </c>
      <c r="V825" s="309"/>
      <c r="W825" s="309"/>
      <c r="X825" s="309"/>
      <c r="Y825" s="309"/>
      <c r="Z825" s="309"/>
      <c r="AA825" s="309"/>
      <c r="AB825" s="309"/>
      <c r="AC825" s="191"/>
    </row>
    <row r="826" spans="1:29" ht="12.75" customHeight="1" x14ac:dyDescent="0.2">
      <c r="A826" s="191"/>
      <c r="B826" s="307" t="s">
        <v>334</v>
      </c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196">
        <v>8</v>
      </c>
      <c r="N826" s="196">
        <v>4</v>
      </c>
      <c r="O826" s="195" t="s">
        <v>358</v>
      </c>
      <c r="P826" s="194" t="s">
        <v>333</v>
      </c>
      <c r="Q826" s="308"/>
      <c r="R826" s="308"/>
      <c r="S826" s="308"/>
      <c r="T826" s="308"/>
      <c r="U826" s="193">
        <v>18055.8</v>
      </c>
      <c r="V826" s="309"/>
      <c r="W826" s="309"/>
      <c r="X826" s="309"/>
      <c r="Y826" s="309"/>
      <c r="Z826" s="309"/>
      <c r="AA826" s="309"/>
      <c r="AB826" s="309"/>
      <c r="AC826" s="191"/>
    </row>
    <row r="827" spans="1:29" ht="32.25" customHeight="1" x14ac:dyDescent="0.2">
      <c r="A827" s="191"/>
      <c r="B827" s="307" t="s">
        <v>332</v>
      </c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196">
        <v>8</v>
      </c>
      <c r="N827" s="196">
        <v>4</v>
      </c>
      <c r="O827" s="195" t="s">
        <v>358</v>
      </c>
      <c r="P827" s="194" t="s">
        <v>330</v>
      </c>
      <c r="Q827" s="308"/>
      <c r="R827" s="308"/>
      <c r="S827" s="308"/>
      <c r="T827" s="308"/>
      <c r="U827" s="193">
        <v>5452.9</v>
      </c>
      <c r="V827" s="309"/>
      <c r="W827" s="309"/>
      <c r="X827" s="309"/>
      <c r="Y827" s="309"/>
      <c r="Z827" s="309"/>
      <c r="AA827" s="309"/>
      <c r="AB827" s="309"/>
      <c r="AC827" s="191"/>
    </row>
    <row r="828" spans="1:29" ht="21.75" customHeight="1" x14ac:dyDescent="0.2">
      <c r="A828" s="191"/>
      <c r="B828" s="307" t="s">
        <v>261</v>
      </c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196">
        <v>8</v>
      </c>
      <c r="N828" s="196">
        <v>4</v>
      </c>
      <c r="O828" s="195" t="s">
        <v>358</v>
      </c>
      <c r="P828" s="194" t="s">
        <v>260</v>
      </c>
      <c r="Q828" s="308"/>
      <c r="R828" s="308"/>
      <c r="S828" s="308"/>
      <c r="T828" s="308"/>
      <c r="U828" s="193">
        <v>819.1</v>
      </c>
      <c r="V828" s="309"/>
      <c r="W828" s="309"/>
      <c r="X828" s="309"/>
      <c r="Y828" s="309"/>
      <c r="Z828" s="309"/>
      <c r="AA828" s="309"/>
      <c r="AB828" s="309"/>
      <c r="AC828" s="191"/>
    </row>
    <row r="829" spans="1:29" ht="32.25" customHeight="1" x14ac:dyDescent="0.2">
      <c r="A829" s="191"/>
      <c r="B829" s="307" t="s">
        <v>259</v>
      </c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196">
        <v>8</v>
      </c>
      <c r="N829" s="196">
        <v>4</v>
      </c>
      <c r="O829" s="195" t="s">
        <v>358</v>
      </c>
      <c r="P829" s="194" t="s">
        <v>258</v>
      </c>
      <c r="Q829" s="308"/>
      <c r="R829" s="308"/>
      <c r="S829" s="308"/>
      <c r="T829" s="308"/>
      <c r="U829" s="193">
        <v>629.1</v>
      </c>
      <c r="V829" s="309"/>
      <c r="W829" s="309"/>
      <c r="X829" s="309"/>
      <c r="Y829" s="309"/>
      <c r="Z829" s="309"/>
      <c r="AA829" s="309"/>
      <c r="AB829" s="309"/>
      <c r="AC829" s="191"/>
    </row>
    <row r="830" spans="1:29" ht="32.25" customHeight="1" x14ac:dyDescent="0.2">
      <c r="A830" s="191"/>
      <c r="B830" s="307" t="s">
        <v>257</v>
      </c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196">
        <v>8</v>
      </c>
      <c r="N830" s="196">
        <v>4</v>
      </c>
      <c r="O830" s="195" t="s">
        <v>358</v>
      </c>
      <c r="P830" s="194" t="s">
        <v>255</v>
      </c>
      <c r="Q830" s="308"/>
      <c r="R830" s="308"/>
      <c r="S830" s="308"/>
      <c r="T830" s="308"/>
      <c r="U830" s="193">
        <v>190</v>
      </c>
      <c r="V830" s="309"/>
      <c r="W830" s="309"/>
      <c r="X830" s="309"/>
      <c r="Y830" s="309"/>
      <c r="Z830" s="309"/>
      <c r="AA830" s="309"/>
      <c r="AB830" s="309"/>
      <c r="AC830" s="191"/>
    </row>
    <row r="831" spans="1:29" ht="12.75" customHeight="1" x14ac:dyDescent="0.2">
      <c r="A831" s="191"/>
      <c r="B831" s="307" t="s">
        <v>357</v>
      </c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196">
        <v>9</v>
      </c>
      <c r="N831" s="196">
        <v>0</v>
      </c>
      <c r="O831" s="195">
        <v>0</v>
      </c>
      <c r="P831" s="194">
        <v>0</v>
      </c>
      <c r="Q831" s="308"/>
      <c r="R831" s="308"/>
      <c r="S831" s="308"/>
      <c r="T831" s="308"/>
      <c r="U831" s="193">
        <v>302.43</v>
      </c>
      <c r="V831" s="309"/>
      <c r="W831" s="309"/>
      <c r="X831" s="309"/>
      <c r="Y831" s="309"/>
      <c r="Z831" s="309"/>
      <c r="AA831" s="309"/>
      <c r="AB831" s="309"/>
      <c r="AC831" s="191"/>
    </row>
    <row r="832" spans="1:29" ht="12.75" customHeight="1" x14ac:dyDescent="0.2">
      <c r="A832" s="191"/>
      <c r="B832" s="307" t="s">
        <v>356</v>
      </c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196">
        <v>9</v>
      </c>
      <c r="N832" s="196">
        <v>9</v>
      </c>
      <c r="O832" s="195">
        <v>0</v>
      </c>
      <c r="P832" s="194">
        <v>0</v>
      </c>
      <c r="Q832" s="308"/>
      <c r="R832" s="308"/>
      <c r="S832" s="308"/>
      <c r="T832" s="308"/>
      <c r="U832" s="193">
        <v>302.43</v>
      </c>
      <c r="V832" s="309"/>
      <c r="W832" s="309"/>
      <c r="X832" s="309"/>
      <c r="Y832" s="309"/>
      <c r="Z832" s="309"/>
      <c r="AA832" s="309"/>
      <c r="AB832" s="309"/>
      <c r="AC832" s="191"/>
    </row>
    <row r="833" spans="1:29" ht="21.75" customHeight="1" x14ac:dyDescent="0.2">
      <c r="A833" s="191"/>
      <c r="B833" s="307" t="s">
        <v>735</v>
      </c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196">
        <v>9</v>
      </c>
      <c r="N833" s="196">
        <v>9</v>
      </c>
      <c r="O833" s="195" t="s">
        <v>355</v>
      </c>
      <c r="P833" s="194">
        <v>0</v>
      </c>
      <c r="Q833" s="308"/>
      <c r="R833" s="308"/>
      <c r="S833" s="308"/>
      <c r="T833" s="308"/>
      <c r="U833" s="193">
        <v>40</v>
      </c>
      <c r="V833" s="309"/>
      <c r="W833" s="309"/>
      <c r="X833" s="309"/>
      <c r="Y833" s="309"/>
      <c r="Z833" s="309"/>
      <c r="AA833" s="309"/>
      <c r="AB833" s="309"/>
      <c r="AC833" s="191"/>
    </row>
    <row r="834" spans="1:29" ht="32.25" customHeight="1" x14ac:dyDescent="0.2">
      <c r="A834" s="191"/>
      <c r="B834" s="307" t="s">
        <v>734</v>
      </c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196">
        <v>9</v>
      </c>
      <c r="N834" s="196">
        <v>9</v>
      </c>
      <c r="O834" s="195" t="s">
        <v>354</v>
      </c>
      <c r="P834" s="194">
        <v>0</v>
      </c>
      <c r="Q834" s="308"/>
      <c r="R834" s="308"/>
      <c r="S834" s="308"/>
      <c r="T834" s="308"/>
      <c r="U834" s="193">
        <v>40</v>
      </c>
      <c r="V834" s="309"/>
      <c r="W834" s="309"/>
      <c r="X834" s="309"/>
      <c r="Y834" s="309"/>
      <c r="Z834" s="309"/>
      <c r="AA834" s="309"/>
      <c r="AB834" s="309"/>
      <c r="AC834" s="191"/>
    </row>
    <row r="835" spans="1:29" ht="21.75" customHeight="1" x14ac:dyDescent="0.2">
      <c r="A835" s="191"/>
      <c r="B835" s="307" t="s">
        <v>223</v>
      </c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196">
        <v>9</v>
      </c>
      <c r="N835" s="196">
        <v>9</v>
      </c>
      <c r="O835" s="195" t="s">
        <v>354</v>
      </c>
      <c r="P835" s="194" t="s">
        <v>222</v>
      </c>
      <c r="Q835" s="308"/>
      <c r="R835" s="308"/>
      <c r="S835" s="308"/>
      <c r="T835" s="308"/>
      <c r="U835" s="193">
        <v>40</v>
      </c>
      <c r="V835" s="309"/>
      <c r="W835" s="309"/>
      <c r="X835" s="309"/>
      <c r="Y835" s="309"/>
      <c r="Z835" s="309"/>
      <c r="AA835" s="309"/>
      <c r="AB835" s="309"/>
      <c r="AC835" s="191"/>
    </row>
    <row r="836" spans="1:29" ht="21.75" customHeight="1" x14ac:dyDescent="0.2">
      <c r="A836" s="191"/>
      <c r="B836" s="307" t="s">
        <v>221</v>
      </c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196">
        <v>9</v>
      </c>
      <c r="N836" s="196">
        <v>9</v>
      </c>
      <c r="O836" s="195" t="s">
        <v>354</v>
      </c>
      <c r="P836" s="194" t="s">
        <v>220</v>
      </c>
      <c r="Q836" s="308"/>
      <c r="R836" s="308"/>
      <c r="S836" s="308"/>
      <c r="T836" s="308"/>
      <c r="U836" s="193">
        <v>40</v>
      </c>
      <c r="V836" s="309"/>
      <c r="W836" s="309"/>
      <c r="X836" s="309"/>
      <c r="Y836" s="309"/>
      <c r="Z836" s="309"/>
      <c r="AA836" s="309"/>
      <c r="AB836" s="309"/>
      <c r="AC836" s="191"/>
    </row>
    <row r="837" spans="1:29" ht="12.75" customHeight="1" x14ac:dyDescent="0.2">
      <c r="A837" s="191"/>
      <c r="B837" s="307" t="s">
        <v>219</v>
      </c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196">
        <v>9</v>
      </c>
      <c r="N837" s="196">
        <v>9</v>
      </c>
      <c r="O837" s="195" t="s">
        <v>354</v>
      </c>
      <c r="P837" s="194" t="s">
        <v>218</v>
      </c>
      <c r="Q837" s="308"/>
      <c r="R837" s="308"/>
      <c r="S837" s="308"/>
      <c r="T837" s="308"/>
      <c r="U837" s="193">
        <v>40</v>
      </c>
      <c r="V837" s="309"/>
      <c r="W837" s="309"/>
      <c r="X837" s="309"/>
      <c r="Y837" s="309"/>
      <c r="Z837" s="309"/>
      <c r="AA837" s="309"/>
      <c r="AB837" s="309"/>
      <c r="AC837" s="191"/>
    </row>
    <row r="838" spans="1:29" ht="32.25" customHeight="1" x14ac:dyDescent="0.2">
      <c r="A838" s="191"/>
      <c r="B838" s="307" t="s">
        <v>733</v>
      </c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196">
        <v>9</v>
      </c>
      <c r="N838" s="196">
        <v>9</v>
      </c>
      <c r="O838" s="195" t="s">
        <v>353</v>
      </c>
      <c r="P838" s="194">
        <v>0</v>
      </c>
      <c r="Q838" s="308"/>
      <c r="R838" s="308"/>
      <c r="S838" s="308"/>
      <c r="T838" s="308"/>
      <c r="U838" s="193">
        <v>10</v>
      </c>
      <c r="V838" s="309"/>
      <c r="W838" s="309"/>
      <c r="X838" s="309"/>
      <c r="Y838" s="309"/>
      <c r="Z838" s="309"/>
      <c r="AA838" s="309"/>
      <c r="AB838" s="309"/>
      <c r="AC838" s="191"/>
    </row>
    <row r="839" spans="1:29" ht="32.25" customHeight="1" x14ac:dyDescent="0.2">
      <c r="A839" s="191"/>
      <c r="B839" s="307" t="s">
        <v>732</v>
      </c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196">
        <v>9</v>
      </c>
      <c r="N839" s="196">
        <v>9</v>
      </c>
      <c r="O839" s="195" t="s">
        <v>352</v>
      </c>
      <c r="P839" s="194">
        <v>0</v>
      </c>
      <c r="Q839" s="308"/>
      <c r="R839" s="308"/>
      <c r="S839" s="308"/>
      <c r="T839" s="308"/>
      <c r="U839" s="193">
        <v>10</v>
      </c>
      <c r="V839" s="309"/>
      <c r="W839" s="309"/>
      <c r="X839" s="309"/>
      <c r="Y839" s="309"/>
      <c r="Z839" s="309"/>
      <c r="AA839" s="309"/>
      <c r="AB839" s="309"/>
      <c r="AC839" s="191"/>
    </row>
    <row r="840" spans="1:29" ht="21.75" customHeight="1" x14ac:dyDescent="0.2">
      <c r="A840" s="191"/>
      <c r="B840" s="307" t="s">
        <v>223</v>
      </c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196">
        <v>9</v>
      </c>
      <c r="N840" s="196">
        <v>9</v>
      </c>
      <c r="O840" s="195" t="s">
        <v>352</v>
      </c>
      <c r="P840" s="194" t="s">
        <v>222</v>
      </c>
      <c r="Q840" s="308"/>
      <c r="R840" s="308"/>
      <c r="S840" s="308"/>
      <c r="T840" s="308"/>
      <c r="U840" s="193">
        <v>10</v>
      </c>
      <c r="V840" s="309"/>
      <c r="W840" s="309"/>
      <c r="X840" s="309"/>
      <c r="Y840" s="309"/>
      <c r="Z840" s="309"/>
      <c r="AA840" s="309"/>
      <c r="AB840" s="309"/>
      <c r="AC840" s="191"/>
    </row>
    <row r="841" spans="1:29" ht="21.75" customHeight="1" x14ac:dyDescent="0.2">
      <c r="A841" s="191"/>
      <c r="B841" s="307" t="s">
        <v>221</v>
      </c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196">
        <v>9</v>
      </c>
      <c r="N841" s="196">
        <v>9</v>
      </c>
      <c r="O841" s="195" t="s">
        <v>352</v>
      </c>
      <c r="P841" s="194" t="s">
        <v>220</v>
      </c>
      <c r="Q841" s="308"/>
      <c r="R841" s="308"/>
      <c r="S841" s="308"/>
      <c r="T841" s="308"/>
      <c r="U841" s="193">
        <v>10</v>
      </c>
      <c r="V841" s="309"/>
      <c r="W841" s="309"/>
      <c r="X841" s="309"/>
      <c r="Y841" s="309"/>
      <c r="Z841" s="309"/>
      <c r="AA841" s="309"/>
      <c r="AB841" s="309"/>
      <c r="AC841" s="191"/>
    </row>
    <row r="842" spans="1:29" ht="12.75" customHeight="1" x14ac:dyDescent="0.2">
      <c r="A842" s="191"/>
      <c r="B842" s="307" t="s">
        <v>219</v>
      </c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196">
        <v>9</v>
      </c>
      <c r="N842" s="196">
        <v>9</v>
      </c>
      <c r="O842" s="195" t="s">
        <v>352</v>
      </c>
      <c r="P842" s="194" t="s">
        <v>218</v>
      </c>
      <c r="Q842" s="308"/>
      <c r="R842" s="308"/>
      <c r="S842" s="308"/>
      <c r="T842" s="308"/>
      <c r="U842" s="193">
        <v>10</v>
      </c>
      <c r="V842" s="309"/>
      <c r="W842" s="309"/>
      <c r="X842" s="309"/>
      <c r="Y842" s="309"/>
      <c r="Z842" s="309"/>
      <c r="AA842" s="309"/>
      <c r="AB842" s="309"/>
      <c r="AC842" s="191"/>
    </row>
    <row r="843" spans="1:29" ht="32.25" customHeight="1" x14ac:dyDescent="0.2">
      <c r="A843" s="191"/>
      <c r="B843" s="307" t="s">
        <v>351</v>
      </c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196">
        <v>9</v>
      </c>
      <c r="N843" s="196">
        <v>9</v>
      </c>
      <c r="O843" s="195" t="s">
        <v>350</v>
      </c>
      <c r="P843" s="194">
        <v>0</v>
      </c>
      <c r="Q843" s="308"/>
      <c r="R843" s="308"/>
      <c r="S843" s="308"/>
      <c r="T843" s="308"/>
      <c r="U843" s="193">
        <v>252.43</v>
      </c>
      <c r="V843" s="309"/>
      <c r="W843" s="309"/>
      <c r="X843" s="309"/>
      <c r="Y843" s="309"/>
      <c r="Z843" s="309"/>
      <c r="AA843" s="309"/>
      <c r="AB843" s="309"/>
      <c r="AC843" s="191"/>
    </row>
    <row r="844" spans="1:29" ht="42.75" customHeight="1" x14ac:dyDescent="0.2">
      <c r="A844" s="191"/>
      <c r="B844" s="307" t="s">
        <v>349</v>
      </c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196">
        <v>9</v>
      </c>
      <c r="N844" s="196">
        <v>9</v>
      </c>
      <c r="O844" s="195" t="s">
        <v>348</v>
      </c>
      <c r="P844" s="194">
        <v>0</v>
      </c>
      <c r="Q844" s="308"/>
      <c r="R844" s="308"/>
      <c r="S844" s="308"/>
      <c r="T844" s="308"/>
      <c r="U844" s="193">
        <v>252.43</v>
      </c>
      <c r="V844" s="309"/>
      <c r="W844" s="309"/>
      <c r="X844" s="309"/>
      <c r="Y844" s="309"/>
      <c r="Z844" s="309"/>
      <c r="AA844" s="309"/>
      <c r="AB844" s="309"/>
      <c r="AC844" s="191"/>
    </row>
    <row r="845" spans="1:29" ht="21.75" customHeight="1" x14ac:dyDescent="0.2">
      <c r="A845" s="191"/>
      <c r="B845" s="307" t="s">
        <v>223</v>
      </c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196">
        <v>9</v>
      </c>
      <c r="N845" s="196">
        <v>9</v>
      </c>
      <c r="O845" s="195" t="s">
        <v>348</v>
      </c>
      <c r="P845" s="194" t="s">
        <v>222</v>
      </c>
      <c r="Q845" s="308"/>
      <c r="R845" s="308"/>
      <c r="S845" s="308"/>
      <c r="T845" s="308"/>
      <c r="U845" s="193">
        <v>252.43</v>
      </c>
      <c r="V845" s="309"/>
      <c r="W845" s="309"/>
      <c r="X845" s="309"/>
      <c r="Y845" s="309"/>
      <c r="Z845" s="309"/>
      <c r="AA845" s="309"/>
      <c r="AB845" s="309"/>
      <c r="AC845" s="191"/>
    </row>
    <row r="846" spans="1:29" ht="21.75" customHeight="1" x14ac:dyDescent="0.2">
      <c r="A846" s="191"/>
      <c r="B846" s="307" t="s">
        <v>221</v>
      </c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196">
        <v>9</v>
      </c>
      <c r="N846" s="196">
        <v>9</v>
      </c>
      <c r="O846" s="195" t="s">
        <v>348</v>
      </c>
      <c r="P846" s="194" t="s">
        <v>220</v>
      </c>
      <c r="Q846" s="308"/>
      <c r="R846" s="308"/>
      <c r="S846" s="308"/>
      <c r="T846" s="308"/>
      <c r="U846" s="193">
        <v>252.43</v>
      </c>
      <c r="V846" s="309"/>
      <c r="W846" s="309"/>
      <c r="X846" s="309"/>
      <c r="Y846" s="309"/>
      <c r="Z846" s="309"/>
      <c r="AA846" s="309"/>
      <c r="AB846" s="309"/>
      <c r="AC846" s="191"/>
    </row>
    <row r="847" spans="1:29" ht="12.75" customHeight="1" x14ac:dyDescent="0.2">
      <c r="A847" s="191"/>
      <c r="B847" s="307" t="s">
        <v>219</v>
      </c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196">
        <v>9</v>
      </c>
      <c r="N847" s="196">
        <v>9</v>
      </c>
      <c r="O847" s="195" t="s">
        <v>348</v>
      </c>
      <c r="P847" s="194" t="s">
        <v>218</v>
      </c>
      <c r="Q847" s="308"/>
      <c r="R847" s="308"/>
      <c r="S847" s="308"/>
      <c r="T847" s="308"/>
      <c r="U847" s="193">
        <v>252.43</v>
      </c>
      <c r="V847" s="309"/>
      <c r="W847" s="309"/>
      <c r="X847" s="309"/>
      <c r="Y847" s="309"/>
      <c r="Z847" s="309"/>
      <c r="AA847" s="309"/>
      <c r="AB847" s="309"/>
      <c r="AC847" s="191"/>
    </row>
    <row r="848" spans="1:29" ht="12.75" customHeight="1" x14ac:dyDescent="0.2">
      <c r="A848" s="191"/>
      <c r="B848" s="307" t="s">
        <v>347</v>
      </c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196">
        <v>10</v>
      </c>
      <c r="N848" s="196">
        <v>0</v>
      </c>
      <c r="O848" s="195">
        <v>0</v>
      </c>
      <c r="P848" s="194">
        <v>0</v>
      </c>
      <c r="Q848" s="308"/>
      <c r="R848" s="308"/>
      <c r="S848" s="308"/>
      <c r="T848" s="308"/>
      <c r="U848" s="193">
        <v>452414.96</v>
      </c>
      <c r="V848" s="309"/>
      <c r="W848" s="309"/>
      <c r="X848" s="309"/>
      <c r="Y848" s="309"/>
      <c r="Z848" s="309"/>
      <c r="AA848" s="309"/>
      <c r="AB848" s="309"/>
      <c r="AC848" s="191"/>
    </row>
    <row r="849" spans="1:29" ht="12.75" customHeight="1" x14ac:dyDescent="0.2">
      <c r="A849" s="191"/>
      <c r="B849" s="307" t="s">
        <v>346</v>
      </c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196">
        <v>10</v>
      </c>
      <c r="N849" s="196">
        <v>1</v>
      </c>
      <c r="O849" s="195">
        <v>0</v>
      </c>
      <c r="P849" s="194">
        <v>0</v>
      </c>
      <c r="Q849" s="308"/>
      <c r="R849" s="308"/>
      <c r="S849" s="308"/>
      <c r="T849" s="308"/>
      <c r="U849" s="193">
        <v>55.1</v>
      </c>
      <c r="V849" s="309"/>
      <c r="W849" s="309"/>
      <c r="X849" s="309"/>
      <c r="Y849" s="309"/>
      <c r="Z849" s="309"/>
      <c r="AA849" s="309"/>
      <c r="AB849" s="309"/>
      <c r="AC849" s="191"/>
    </row>
    <row r="850" spans="1:29" ht="21.75" customHeight="1" x14ac:dyDescent="0.2">
      <c r="A850" s="191"/>
      <c r="B850" s="307" t="s">
        <v>268</v>
      </c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196">
        <v>10</v>
      </c>
      <c r="N850" s="196">
        <v>1</v>
      </c>
      <c r="O850" s="195" t="s">
        <v>267</v>
      </c>
      <c r="P850" s="194">
        <v>0</v>
      </c>
      <c r="Q850" s="308"/>
      <c r="R850" s="308"/>
      <c r="S850" s="308"/>
      <c r="T850" s="308"/>
      <c r="U850" s="193">
        <v>55.1</v>
      </c>
      <c r="V850" s="309"/>
      <c r="W850" s="309"/>
      <c r="X850" s="309"/>
      <c r="Y850" s="309"/>
      <c r="Z850" s="309"/>
      <c r="AA850" s="309"/>
      <c r="AB850" s="309"/>
      <c r="AC850" s="191"/>
    </row>
    <row r="851" spans="1:29" ht="21.75" customHeight="1" x14ac:dyDescent="0.2">
      <c r="A851" s="191"/>
      <c r="B851" s="307" t="s">
        <v>691</v>
      </c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196">
        <v>10</v>
      </c>
      <c r="N851" s="196">
        <v>1</v>
      </c>
      <c r="O851" s="195" t="s">
        <v>287</v>
      </c>
      <c r="P851" s="194">
        <v>0</v>
      </c>
      <c r="Q851" s="308"/>
      <c r="R851" s="308"/>
      <c r="S851" s="308"/>
      <c r="T851" s="308"/>
      <c r="U851" s="193">
        <v>55.1</v>
      </c>
      <c r="V851" s="309"/>
      <c r="W851" s="309"/>
      <c r="X851" s="309"/>
      <c r="Y851" s="309"/>
      <c r="Z851" s="309"/>
      <c r="AA851" s="309"/>
      <c r="AB851" s="309"/>
      <c r="AC851" s="191"/>
    </row>
    <row r="852" spans="1:29" ht="12.75" customHeight="1" x14ac:dyDescent="0.2">
      <c r="A852" s="191"/>
      <c r="B852" s="307" t="s">
        <v>345</v>
      </c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196">
        <v>10</v>
      </c>
      <c r="N852" s="196">
        <v>1</v>
      </c>
      <c r="O852" s="195" t="s">
        <v>343</v>
      </c>
      <c r="P852" s="194">
        <v>0</v>
      </c>
      <c r="Q852" s="308"/>
      <c r="R852" s="308"/>
      <c r="S852" s="308"/>
      <c r="T852" s="308"/>
      <c r="U852" s="193">
        <v>55.1</v>
      </c>
      <c r="V852" s="309"/>
      <c r="W852" s="309"/>
      <c r="X852" s="309"/>
      <c r="Y852" s="309"/>
      <c r="Z852" s="309"/>
      <c r="AA852" s="309"/>
      <c r="AB852" s="309"/>
      <c r="AC852" s="191"/>
    </row>
    <row r="853" spans="1:29" ht="12.75" customHeight="1" x14ac:dyDescent="0.2">
      <c r="A853" s="191"/>
      <c r="B853" s="307" t="s">
        <v>242</v>
      </c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196">
        <v>10</v>
      </c>
      <c r="N853" s="196">
        <v>1</v>
      </c>
      <c r="O853" s="195" t="s">
        <v>343</v>
      </c>
      <c r="P853" s="194" t="s">
        <v>241</v>
      </c>
      <c r="Q853" s="308"/>
      <c r="R853" s="308"/>
      <c r="S853" s="308"/>
      <c r="T853" s="308"/>
      <c r="U853" s="193">
        <v>55.1</v>
      </c>
      <c r="V853" s="309"/>
      <c r="W853" s="309"/>
      <c r="X853" s="309"/>
      <c r="Y853" s="309"/>
      <c r="Z853" s="309"/>
      <c r="AA853" s="309"/>
      <c r="AB853" s="309"/>
      <c r="AC853" s="191"/>
    </row>
    <row r="854" spans="1:29" ht="12.75" customHeight="1" x14ac:dyDescent="0.2">
      <c r="A854" s="191"/>
      <c r="B854" s="307" t="s">
        <v>293</v>
      </c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196">
        <v>10</v>
      </c>
      <c r="N854" s="196">
        <v>1</v>
      </c>
      <c r="O854" s="195" t="s">
        <v>343</v>
      </c>
      <c r="P854" s="194" t="s">
        <v>292</v>
      </c>
      <c r="Q854" s="308"/>
      <c r="R854" s="308"/>
      <c r="S854" s="308"/>
      <c r="T854" s="308"/>
      <c r="U854" s="193">
        <v>55.1</v>
      </c>
      <c r="V854" s="309"/>
      <c r="W854" s="309"/>
      <c r="X854" s="309"/>
      <c r="Y854" s="309"/>
      <c r="Z854" s="309"/>
      <c r="AA854" s="309"/>
      <c r="AB854" s="309"/>
      <c r="AC854" s="191"/>
    </row>
    <row r="855" spans="1:29" ht="12.75" customHeight="1" x14ac:dyDescent="0.2">
      <c r="A855" s="191"/>
      <c r="B855" s="307" t="s">
        <v>344</v>
      </c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196">
        <v>10</v>
      </c>
      <c r="N855" s="196">
        <v>1</v>
      </c>
      <c r="O855" s="195" t="s">
        <v>343</v>
      </c>
      <c r="P855" s="194" t="s">
        <v>342</v>
      </c>
      <c r="Q855" s="308"/>
      <c r="R855" s="308"/>
      <c r="S855" s="308"/>
      <c r="T855" s="308"/>
      <c r="U855" s="193">
        <v>55.1</v>
      </c>
      <c r="V855" s="309"/>
      <c r="W855" s="309"/>
      <c r="X855" s="309"/>
      <c r="Y855" s="309"/>
      <c r="Z855" s="309"/>
      <c r="AA855" s="309"/>
      <c r="AB855" s="309"/>
      <c r="AC855" s="191"/>
    </row>
    <row r="856" spans="1:29" ht="12.75" customHeight="1" x14ac:dyDescent="0.2">
      <c r="A856" s="191"/>
      <c r="B856" s="307" t="s">
        <v>341</v>
      </c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196">
        <v>10</v>
      </c>
      <c r="N856" s="196">
        <v>2</v>
      </c>
      <c r="O856" s="195">
        <v>0</v>
      </c>
      <c r="P856" s="194">
        <v>0</v>
      </c>
      <c r="Q856" s="308"/>
      <c r="R856" s="308"/>
      <c r="S856" s="308"/>
      <c r="T856" s="308"/>
      <c r="U856" s="193">
        <v>5771.07</v>
      </c>
      <c r="V856" s="309"/>
      <c r="W856" s="309"/>
      <c r="X856" s="309"/>
      <c r="Y856" s="309"/>
      <c r="Z856" s="309"/>
      <c r="AA856" s="309"/>
      <c r="AB856" s="309"/>
      <c r="AC856" s="191"/>
    </row>
    <row r="857" spans="1:29" ht="21.75" customHeight="1" x14ac:dyDescent="0.2">
      <c r="A857" s="191"/>
      <c r="B857" s="307" t="s">
        <v>250</v>
      </c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196">
        <v>10</v>
      </c>
      <c r="N857" s="196">
        <v>2</v>
      </c>
      <c r="O857" s="195" t="s">
        <v>249</v>
      </c>
      <c r="P857" s="194">
        <v>0</v>
      </c>
      <c r="Q857" s="308"/>
      <c r="R857" s="308"/>
      <c r="S857" s="308"/>
      <c r="T857" s="308"/>
      <c r="U857" s="193">
        <v>17</v>
      </c>
      <c r="V857" s="309"/>
      <c r="W857" s="309"/>
      <c r="X857" s="309"/>
      <c r="Y857" s="309"/>
      <c r="Z857" s="309"/>
      <c r="AA857" s="309"/>
      <c r="AB857" s="309"/>
      <c r="AC857" s="191"/>
    </row>
    <row r="858" spans="1:29" ht="21.75" customHeight="1" x14ac:dyDescent="0.2">
      <c r="A858" s="191"/>
      <c r="B858" s="307" t="s">
        <v>697</v>
      </c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196">
        <v>10</v>
      </c>
      <c r="N858" s="196">
        <v>2</v>
      </c>
      <c r="O858" s="195" t="s">
        <v>248</v>
      </c>
      <c r="P858" s="194">
        <v>0</v>
      </c>
      <c r="Q858" s="308"/>
      <c r="R858" s="308"/>
      <c r="S858" s="308"/>
      <c r="T858" s="308"/>
      <c r="U858" s="193">
        <v>17</v>
      </c>
      <c r="V858" s="309"/>
      <c r="W858" s="309"/>
      <c r="X858" s="309"/>
      <c r="Y858" s="309"/>
      <c r="Z858" s="309"/>
      <c r="AA858" s="309"/>
      <c r="AB858" s="309"/>
      <c r="AC858" s="191"/>
    </row>
    <row r="859" spans="1:29" ht="21.75" customHeight="1" x14ac:dyDescent="0.2">
      <c r="A859" s="191"/>
      <c r="B859" s="307" t="s">
        <v>223</v>
      </c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196">
        <v>10</v>
      </c>
      <c r="N859" s="196">
        <v>2</v>
      </c>
      <c r="O859" s="195" t="s">
        <v>248</v>
      </c>
      <c r="P859" s="194" t="s">
        <v>222</v>
      </c>
      <c r="Q859" s="308"/>
      <c r="R859" s="308"/>
      <c r="S859" s="308"/>
      <c r="T859" s="308"/>
      <c r="U859" s="193">
        <v>17</v>
      </c>
      <c r="V859" s="309"/>
      <c r="W859" s="309"/>
      <c r="X859" s="309"/>
      <c r="Y859" s="309"/>
      <c r="Z859" s="309"/>
      <c r="AA859" s="309"/>
      <c r="AB859" s="309"/>
      <c r="AC859" s="191"/>
    </row>
    <row r="860" spans="1:29" ht="21.75" customHeight="1" x14ac:dyDescent="0.2">
      <c r="A860" s="191"/>
      <c r="B860" s="307" t="s">
        <v>221</v>
      </c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196">
        <v>10</v>
      </c>
      <c r="N860" s="196">
        <v>2</v>
      </c>
      <c r="O860" s="195" t="s">
        <v>248</v>
      </c>
      <c r="P860" s="194" t="s">
        <v>220</v>
      </c>
      <c r="Q860" s="308"/>
      <c r="R860" s="308"/>
      <c r="S860" s="308"/>
      <c r="T860" s="308"/>
      <c r="U860" s="193">
        <v>17</v>
      </c>
      <c r="V860" s="309"/>
      <c r="W860" s="309"/>
      <c r="X860" s="309"/>
      <c r="Y860" s="309"/>
      <c r="Z860" s="309"/>
      <c r="AA860" s="309"/>
      <c r="AB860" s="309"/>
      <c r="AC860" s="191"/>
    </row>
    <row r="861" spans="1:29" ht="12.75" customHeight="1" x14ac:dyDescent="0.2">
      <c r="A861" s="191"/>
      <c r="B861" s="307" t="s">
        <v>219</v>
      </c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196">
        <v>10</v>
      </c>
      <c r="N861" s="196">
        <v>2</v>
      </c>
      <c r="O861" s="195" t="s">
        <v>248</v>
      </c>
      <c r="P861" s="194" t="s">
        <v>218</v>
      </c>
      <c r="Q861" s="308"/>
      <c r="R861" s="308"/>
      <c r="S861" s="308"/>
      <c r="T861" s="308"/>
      <c r="U861" s="193">
        <v>17</v>
      </c>
      <c r="V861" s="309"/>
      <c r="W861" s="309"/>
      <c r="X861" s="309"/>
      <c r="Y861" s="309"/>
      <c r="Z861" s="309"/>
      <c r="AA861" s="309"/>
      <c r="AB861" s="309"/>
      <c r="AC861" s="191"/>
    </row>
    <row r="862" spans="1:29" ht="21.75" customHeight="1" x14ac:dyDescent="0.2">
      <c r="A862" s="191"/>
      <c r="B862" s="307" t="s">
        <v>338</v>
      </c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196">
        <v>10</v>
      </c>
      <c r="N862" s="196">
        <v>2</v>
      </c>
      <c r="O862" s="195" t="s">
        <v>337</v>
      </c>
      <c r="P862" s="194">
        <v>0</v>
      </c>
      <c r="Q862" s="308"/>
      <c r="R862" s="308"/>
      <c r="S862" s="308"/>
      <c r="T862" s="308"/>
      <c r="U862" s="193">
        <v>325.97000000000003</v>
      </c>
      <c r="V862" s="309"/>
      <c r="W862" s="309"/>
      <c r="X862" s="309"/>
      <c r="Y862" s="309"/>
      <c r="Z862" s="309"/>
      <c r="AA862" s="309"/>
      <c r="AB862" s="309"/>
      <c r="AC862" s="191"/>
    </row>
    <row r="863" spans="1:29" ht="12.75" customHeight="1" x14ac:dyDescent="0.2">
      <c r="A863" s="191"/>
      <c r="B863" s="307" t="s">
        <v>329</v>
      </c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196">
        <v>10</v>
      </c>
      <c r="N863" s="196">
        <v>2</v>
      </c>
      <c r="O863" s="195" t="s">
        <v>340</v>
      </c>
      <c r="P863" s="194">
        <v>0</v>
      </c>
      <c r="Q863" s="308"/>
      <c r="R863" s="308"/>
      <c r="S863" s="308"/>
      <c r="T863" s="308"/>
      <c r="U863" s="193">
        <v>300</v>
      </c>
      <c r="V863" s="309"/>
      <c r="W863" s="309"/>
      <c r="X863" s="309"/>
      <c r="Y863" s="309"/>
      <c r="Z863" s="309"/>
      <c r="AA863" s="309"/>
      <c r="AB863" s="309"/>
      <c r="AC863" s="191"/>
    </row>
    <row r="864" spans="1:29" ht="21.75" customHeight="1" x14ac:dyDescent="0.2">
      <c r="A864" s="191"/>
      <c r="B864" s="307" t="s">
        <v>223</v>
      </c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196">
        <v>10</v>
      </c>
      <c r="N864" s="196">
        <v>2</v>
      </c>
      <c r="O864" s="195" t="s">
        <v>340</v>
      </c>
      <c r="P864" s="194" t="s">
        <v>222</v>
      </c>
      <c r="Q864" s="308"/>
      <c r="R864" s="308"/>
      <c r="S864" s="308"/>
      <c r="T864" s="308"/>
      <c r="U864" s="193">
        <v>300</v>
      </c>
      <c r="V864" s="309"/>
      <c r="W864" s="309"/>
      <c r="X864" s="309"/>
      <c r="Y864" s="309"/>
      <c r="Z864" s="309"/>
      <c r="AA864" s="309"/>
      <c r="AB864" s="309"/>
      <c r="AC864" s="191"/>
    </row>
    <row r="865" spans="1:29" ht="21.75" customHeight="1" x14ac:dyDescent="0.2">
      <c r="A865" s="191"/>
      <c r="B865" s="307" t="s">
        <v>221</v>
      </c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196">
        <v>10</v>
      </c>
      <c r="N865" s="196">
        <v>2</v>
      </c>
      <c r="O865" s="195" t="s">
        <v>340</v>
      </c>
      <c r="P865" s="194" t="s">
        <v>220</v>
      </c>
      <c r="Q865" s="308"/>
      <c r="R865" s="308"/>
      <c r="S865" s="308"/>
      <c r="T865" s="308"/>
      <c r="U865" s="193">
        <v>300</v>
      </c>
      <c r="V865" s="309"/>
      <c r="W865" s="309"/>
      <c r="X865" s="309"/>
      <c r="Y865" s="309"/>
      <c r="Z865" s="309"/>
      <c r="AA865" s="309"/>
      <c r="AB865" s="309"/>
      <c r="AC865" s="191"/>
    </row>
    <row r="866" spans="1:29" ht="21.75" customHeight="1" x14ac:dyDescent="0.2">
      <c r="A866" s="191"/>
      <c r="B866" s="307" t="s">
        <v>253</v>
      </c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196">
        <v>10</v>
      </c>
      <c r="N866" s="196">
        <v>2</v>
      </c>
      <c r="O866" s="195" t="s">
        <v>340</v>
      </c>
      <c r="P866" s="194" t="s">
        <v>252</v>
      </c>
      <c r="Q866" s="308"/>
      <c r="R866" s="308"/>
      <c r="S866" s="308"/>
      <c r="T866" s="308"/>
      <c r="U866" s="193">
        <v>112.7</v>
      </c>
      <c r="V866" s="309"/>
      <c r="W866" s="309"/>
      <c r="X866" s="309"/>
      <c r="Y866" s="309"/>
      <c r="Z866" s="309"/>
      <c r="AA866" s="309"/>
      <c r="AB866" s="309"/>
      <c r="AC866" s="191"/>
    </row>
    <row r="867" spans="1:29" ht="12.75" customHeight="1" x14ac:dyDescent="0.2">
      <c r="A867" s="191"/>
      <c r="B867" s="307" t="s">
        <v>219</v>
      </c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196">
        <v>10</v>
      </c>
      <c r="N867" s="196">
        <v>2</v>
      </c>
      <c r="O867" s="195" t="s">
        <v>340</v>
      </c>
      <c r="P867" s="194" t="s">
        <v>218</v>
      </c>
      <c r="Q867" s="308"/>
      <c r="R867" s="308"/>
      <c r="S867" s="308"/>
      <c r="T867" s="308"/>
      <c r="U867" s="193">
        <v>187.3</v>
      </c>
      <c r="V867" s="309"/>
      <c r="W867" s="309"/>
      <c r="X867" s="309"/>
      <c r="Y867" s="309"/>
      <c r="Z867" s="309"/>
      <c r="AA867" s="309"/>
      <c r="AB867" s="309"/>
      <c r="AC867" s="191"/>
    </row>
    <row r="868" spans="1:29" ht="12.75" customHeight="1" x14ac:dyDescent="0.2">
      <c r="A868" s="191"/>
      <c r="B868" s="307" t="s">
        <v>329</v>
      </c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196">
        <v>10</v>
      </c>
      <c r="N868" s="196">
        <v>2</v>
      </c>
      <c r="O868" s="195" t="s">
        <v>339</v>
      </c>
      <c r="P868" s="194">
        <v>0</v>
      </c>
      <c r="Q868" s="308"/>
      <c r="R868" s="308"/>
      <c r="S868" s="308"/>
      <c r="T868" s="308"/>
      <c r="U868" s="193">
        <v>25.97</v>
      </c>
      <c r="V868" s="309"/>
      <c r="W868" s="309"/>
      <c r="X868" s="309"/>
      <c r="Y868" s="309"/>
      <c r="Z868" s="309"/>
      <c r="AA868" s="309"/>
      <c r="AB868" s="309"/>
      <c r="AC868" s="191"/>
    </row>
    <row r="869" spans="1:29" ht="21.75" customHeight="1" x14ac:dyDescent="0.2">
      <c r="A869" s="191"/>
      <c r="B869" s="307" t="s">
        <v>223</v>
      </c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196">
        <v>10</v>
      </c>
      <c r="N869" s="196">
        <v>2</v>
      </c>
      <c r="O869" s="195" t="s">
        <v>339</v>
      </c>
      <c r="P869" s="194" t="s">
        <v>222</v>
      </c>
      <c r="Q869" s="308"/>
      <c r="R869" s="308"/>
      <c r="S869" s="308"/>
      <c r="T869" s="308"/>
      <c r="U869" s="193">
        <v>25.97</v>
      </c>
      <c r="V869" s="309"/>
      <c r="W869" s="309"/>
      <c r="X869" s="309"/>
      <c r="Y869" s="309"/>
      <c r="Z869" s="309"/>
      <c r="AA869" s="309"/>
      <c r="AB869" s="309"/>
      <c r="AC869" s="191"/>
    </row>
    <row r="870" spans="1:29" ht="21.75" customHeight="1" x14ac:dyDescent="0.2">
      <c r="A870" s="191"/>
      <c r="B870" s="307" t="s">
        <v>221</v>
      </c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196">
        <v>10</v>
      </c>
      <c r="N870" s="196">
        <v>2</v>
      </c>
      <c r="O870" s="195" t="s">
        <v>339</v>
      </c>
      <c r="P870" s="194" t="s">
        <v>220</v>
      </c>
      <c r="Q870" s="308"/>
      <c r="R870" s="308"/>
      <c r="S870" s="308"/>
      <c r="T870" s="308"/>
      <c r="U870" s="193">
        <v>25.97</v>
      </c>
      <c r="V870" s="309"/>
      <c r="W870" s="309"/>
      <c r="X870" s="309"/>
      <c r="Y870" s="309"/>
      <c r="Z870" s="309"/>
      <c r="AA870" s="309"/>
      <c r="AB870" s="309"/>
      <c r="AC870" s="191"/>
    </row>
    <row r="871" spans="1:29" ht="12.75" customHeight="1" x14ac:dyDescent="0.2">
      <c r="A871" s="191"/>
      <c r="B871" s="307" t="s">
        <v>731</v>
      </c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196">
        <v>10</v>
      </c>
      <c r="N871" s="196">
        <v>2</v>
      </c>
      <c r="O871" s="195" t="s">
        <v>339</v>
      </c>
      <c r="P871" s="194" t="s">
        <v>730</v>
      </c>
      <c r="Q871" s="308"/>
      <c r="R871" s="308"/>
      <c r="S871" s="308"/>
      <c r="T871" s="308"/>
      <c r="U871" s="193">
        <v>25.97</v>
      </c>
      <c r="V871" s="309"/>
      <c r="W871" s="309"/>
      <c r="X871" s="309"/>
      <c r="Y871" s="309"/>
      <c r="Z871" s="309"/>
      <c r="AA871" s="309"/>
      <c r="AB871" s="309"/>
      <c r="AC871" s="191"/>
    </row>
    <row r="872" spans="1:29" ht="21.75" customHeight="1" x14ac:dyDescent="0.2">
      <c r="A872" s="191"/>
      <c r="B872" s="307" t="s">
        <v>338</v>
      </c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196">
        <v>10</v>
      </c>
      <c r="N872" s="196">
        <v>2</v>
      </c>
      <c r="O872" s="195" t="s">
        <v>337</v>
      </c>
      <c r="P872" s="194">
        <v>0</v>
      </c>
      <c r="Q872" s="308"/>
      <c r="R872" s="308"/>
      <c r="S872" s="308"/>
      <c r="T872" s="308"/>
      <c r="U872" s="193">
        <v>5428.1</v>
      </c>
      <c r="V872" s="309"/>
      <c r="W872" s="309"/>
      <c r="X872" s="309"/>
      <c r="Y872" s="309"/>
      <c r="Z872" s="309"/>
      <c r="AA872" s="309"/>
      <c r="AB872" s="309"/>
      <c r="AC872" s="191"/>
    </row>
    <row r="873" spans="1:29" ht="12.75" customHeight="1" x14ac:dyDescent="0.2">
      <c r="A873" s="191"/>
      <c r="B873" s="307" t="s">
        <v>329</v>
      </c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196">
        <v>10</v>
      </c>
      <c r="N873" s="196">
        <v>2</v>
      </c>
      <c r="O873" s="195" t="s">
        <v>331</v>
      </c>
      <c r="P873" s="194">
        <v>0</v>
      </c>
      <c r="Q873" s="308"/>
      <c r="R873" s="308"/>
      <c r="S873" s="308"/>
      <c r="T873" s="308"/>
      <c r="U873" s="193">
        <v>5348.7</v>
      </c>
      <c r="V873" s="309"/>
      <c r="W873" s="309"/>
      <c r="X873" s="309"/>
      <c r="Y873" s="309"/>
      <c r="Z873" s="309"/>
      <c r="AA873" s="309"/>
      <c r="AB873" s="309"/>
      <c r="AC873" s="191"/>
    </row>
    <row r="874" spans="1:29" ht="42.75" customHeight="1" x14ac:dyDescent="0.2">
      <c r="A874" s="191"/>
      <c r="B874" s="307" t="s">
        <v>263</v>
      </c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196">
        <v>10</v>
      </c>
      <c r="N874" s="196">
        <v>2</v>
      </c>
      <c r="O874" s="195" t="s">
        <v>331</v>
      </c>
      <c r="P874" s="194" t="s">
        <v>262</v>
      </c>
      <c r="Q874" s="308"/>
      <c r="R874" s="308"/>
      <c r="S874" s="308"/>
      <c r="T874" s="308"/>
      <c r="U874" s="193">
        <v>5348.7</v>
      </c>
      <c r="V874" s="309"/>
      <c r="W874" s="309"/>
      <c r="X874" s="309"/>
      <c r="Y874" s="309"/>
      <c r="Z874" s="309"/>
      <c r="AA874" s="309"/>
      <c r="AB874" s="309"/>
      <c r="AC874" s="191"/>
    </row>
    <row r="875" spans="1:29" ht="12.75" customHeight="1" x14ac:dyDescent="0.2">
      <c r="A875" s="191"/>
      <c r="B875" s="307" t="s">
        <v>336</v>
      </c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196">
        <v>10</v>
      </c>
      <c r="N875" s="196">
        <v>2</v>
      </c>
      <c r="O875" s="195" t="s">
        <v>331</v>
      </c>
      <c r="P875" s="194" t="s">
        <v>335</v>
      </c>
      <c r="Q875" s="308"/>
      <c r="R875" s="308"/>
      <c r="S875" s="308"/>
      <c r="T875" s="308"/>
      <c r="U875" s="193">
        <v>5348.7</v>
      </c>
      <c r="V875" s="309"/>
      <c r="W875" s="309"/>
      <c r="X875" s="309"/>
      <c r="Y875" s="309"/>
      <c r="Z875" s="309"/>
      <c r="AA875" s="309"/>
      <c r="AB875" s="309"/>
      <c r="AC875" s="191"/>
    </row>
    <row r="876" spans="1:29" ht="12.75" customHeight="1" x14ac:dyDescent="0.2">
      <c r="A876" s="191"/>
      <c r="B876" s="307" t="s">
        <v>334</v>
      </c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196">
        <v>10</v>
      </c>
      <c r="N876" s="196">
        <v>2</v>
      </c>
      <c r="O876" s="195" t="s">
        <v>331</v>
      </c>
      <c r="P876" s="194" t="s">
        <v>333</v>
      </c>
      <c r="Q876" s="308"/>
      <c r="R876" s="308"/>
      <c r="S876" s="308"/>
      <c r="T876" s="308"/>
      <c r="U876" s="193">
        <v>4108.1000000000004</v>
      </c>
      <c r="V876" s="309"/>
      <c r="W876" s="309"/>
      <c r="X876" s="309"/>
      <c r="Y876" s="309"/>
      <c r="Z876" s="309"/>
      <c r="AA876" s="309"/>
      <c r="AB876" s="309"/>
      <c r="AC876" s="191"/>
    </row>
    <row r="877" spans="1:29" ht="32.25" customHeight="1" x14ac:dyDescent="0.2">
      <c r="A877" s="191"/>
      <c r="B877" s="307" t="s">
        <v>332</v>
      </c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196">
        <v>10</v>
      </c>
      <c r="N877" s="196">
        <v>2</v>
      </c>
      <c r="O877" s="195" t="s">
        <v>331</v>
      </c>
      <c r="P877" s="194" t="s">
        <v>330</v>
      </c>
      <c r="Q877" s="308"/>
      <c r="R877" s="308"/>
      <c r="S877" s="308"/>
      <c r="T877" s="308"/>
      <c r="U877" s="193">
        <v>1240.5999999999999</v>
      </c>
      <c r="V877" s="309"/>
      <c r="W877" s="309"/>
      <c r="X877" s="309"/>
      <c r="Y877" s="309"/>
      <c r="Z877" s="309"/>
      <c r="AA877" s="309"/>
      <c r="AB877" s="309"/>
      <c r="AC877" s="191"/>
    </row>
    <row r="878" spans="1:29" ht="12.75" customHeight="1" x14ac:dyDescent="0.2">
      <c r="A878" s="191"/>
      <c r="B878" s="307" t="s">
        <v>329</v>
      </c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196">
        <v>10</v>
      </c>
      <c r="N878" s="196">
        <v>2</v>
      </c>
      <c r="O878" s="195" t="s">
        <v>328</v>
      </c>
      <c r="P878" s="194">
        <v>0</v>
      </c>
      <c r="Q878" s="308"/>
      <c r="R878" s="308"/>
      <c r="S878" s="308"/>
      <c r="T878" s="308"/>
      <c r="U878" s="193">
        <v>79.400000000000006</v>
      </c>
      <c r="V878" s="309"/>
      <c r="W878" s="309"/>
      <c r="X878" s="309"/>
      <c r="Y878" s="309"/>
      <c r="Z878" s="309"/>
      <c r="AA878" s="309"/>
      <c r="AB878" s="309"/>
      <c r="AC878" s="191"/>
    </row>
    <row r="879" spans="1:29" ht="21.75" customHeight="1" x14ac:dyDescent="0.2">
      <c r="A879" s="191"/>
      <c r="B879" s="307" t="s">
        <v>223</v>
      </c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196">
        <v>10</v>
      </c>
      <c r="N879" s="196">
        <v>2</v>
      </c>
      <c r="O879" s="195" t="s">
        <v>328</v>
      </c>
      <c r="P879" s="194" t="s">
        <v>222</v>
      </c>
      <c r="Q879" s="308"/>
      <c r="R879" s="308"/>
      <c r="S879" s="308"/>
      <c r="T879" s="308"/>
      <c r="U879" s="193">
        <v>79.400000000000006</v>
      </c>
      <c r="V879" s="309"/>
      <c r="W879" s="309"/>
      <c r="X879" s="309"/>
      <c r="Y879" s="309"/>
      <c r="Z879" s="309"/>
      <c r="AA879" s="309"/>
      <c r="AB879" s="309"/>
      <c r="AC879" s="191"/>
    </row>
    <row r="880" spans="1:29" ht="21.75" customHeight="1" x14ac:dyDescent="0.2">
      <c r="A880" s="191"/>
      <c r="B880" s="307" t="s">
        <v>221</v>
      </c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196">
        <v>10</v>
      </c>
      <c r="N880" s="196">
        <v>2</v>
      </c>
      <c r="O880" s="195" t="s">
        <v>328</v>
      </c>
      <c r="P880" s="194" t="s">
        <v>220</v>
      </c>
      <c r="Q880" s="308"/>
      <c r="R880" s="308"/>
      <c r="S880" s="308"/>
      <c r="T880" s="308"/>
      <c r="U880" s="193">
        <v>79.400000000000006</v>
      </c>
      <c r="V880" s="309"/>
      <c r="W880" s="309"/>
      <c r="X880" s="309"/>
      <c r="Y880" s="309"/>
      <c r="Z880" s="309"/>
      <c r="AA880" s="309"/>
      <c r="AB880" s="309"/>
      <c r="AC880" s="191"/>
    </row>
    <row r="881" spans="1:29" ht="12.75" customHeight="1" x14ac:dyDescent="0.2">
      <c r="A881" s="191"/>
      <c r="B881" s="307" t="s">
        <v>219</v>
      </c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196">
        <v>10</v>
      </c>
      <c r="N881" s="196">
        <v>2</v>
      </c>
      <c r="O881" s="195" t="s">
        <v>328</v>
      </c>
      <c r="P881" s="194" t="s">
        <v>218</v>
      </c>
      <c r="Q881" s="308"/>
      <c r="R881" s="308"/>
      <c r="S881" s="308"/>
      <c r="T881" s="308"/>
      <c r="U881" s="193">
        <v>13.48</v>
      </c>
      <c r="V881" s="309"/>
      <c r="W881" s="309"/>
      <c r="X881" s="309"/>
      <c r="Y881" s="309"/>
      <c r="Z881" s="309"/>
      <c r="AA881" s="309"/>
      <c r="AB881" s="309"/>
      <c r="AC881" s="191"/>
    </row>
    <row r="882" spans="1:29" ht="12.75" customHeight="1" x14ac:dyDescent="0.2">
      <c r="A882" s="191"/>
      <c r="B882" s="307" t="s">
        <v>731</v>
      </c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196">
        <v>10</v>
      </c>
      <c r="N882" s="196">
        <v>2</v>
      </c>
      <c r="O882" s="195" t="s">
        <v>328</v>
      </c>
      <c r="P882" s="194" t="s">
        <v>730</v>
      </c>
      <c r="Q882" s="308"/>
      <c r="R882" s="308"/>
      <c r="S882" s="308"/>
      <c r="T882" s="308"/>
      <c r="U882" s="193">
        <v>65.92</v>
      </c>
      <c r="V882" s="309"/>
      <c r="W882" s="309"/>
      <c r="X882" s="309"/>
      <c r="Y882" s="309"/>
      <c r="Z882" s="309"/>
      <c r="AA882" s="309"/>
      <c r="AB882" s="309"/>
      <c r="AC882" s="191"/>
    </row>
    <row r="883" spans="1:29" ht="12.75" customHeight="1" x14ac:dyDescent="0.2">
      <c r="A883" s="191"/>
      <c r="B883" s="307" t="s">
        <v>327</v>
      </c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196">
        <v>10</v>
      </c>
      <c r="N883" s="196">
        <v>3</v>
      </c>
      <c r="O883" s="195">
        <v>0</v>
      </c>
      <c r="P883" s="194">
        <v>0</v>
      </c>
      <c r="Q883" s="308"/>
      <c r="R883" s="308"/>
      <c r="S883" s="308"/>
      <c r="T883" s="308"/>
      <c r="U883" s="193">
        <v>60981.3</v>
      </c>
      <c r="V883" s="309"/>
      <c r="W883" s="309"/>
      <c r="X883" s="309"/>
      <c r="Y883" s="309"/>
      <c r="Z883" s="309"/>
      <c r="AA883" s="309"/>
      <c r="AB883" s="309"/>
      <c r="AC883" s="191"/>
    </row>
    <row r="884" spans="1:29" ht="21.75" customHeight="1" x14ac:dyDescent="0.2">
      <c r="A884" s="191"/>
      <c r="B884" s="307" t="s">
        <v>268</v>
      </c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196">
        <v>10</v>
      </c>
      <c r="N884" s="196">
        <v>3</v>
      </c>
      <c r="O884" s="195" t="s">
        <v>267</v>
      </c>
      <c r="P884" s="194">
        <v>0</v>
      </c>
      <c r="Q884" s="308"/>
      <c r="R884" s="308"/>
      <c r="S884" s="308"/>
      <c r="T884" s="308"/>
      <c r="U884" s="193">
        <v>8404</v>
      </c>
      <c r="V884" s="309"/>
      <c r="W884" s="309"/>
      <c r="X884" s="309"/>
      <c r="Y884" s="309"/>
      <c r="Z884" s="309"/>
      <c r="AA884" s="309"/>
      <c r="AB884" s="309"/>
      <c r="AC884" s="191"/>
    </row>
    <row r="885" spans="1:29" ht="21.75" customHeight="1" x14ac:dyDescent="0.2">
      <c r="A885" s="191"/>
      <c r="B885" s="307" t="s">
        <v>691</v>
      </c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196">
        <v>10</v>
      </c>
      <c r="N885" s="196">
        <v>3</v>
      </c>
      <c r="O885" s="195" t="s">
        <v>287</v>
      </c>
      <c r="P885" s="194">
        <v>0</v>
      </c>
      <c r="Q885" s="308"/>
      <c r="R885" s="308"/>
      <c r="S885" s="308"/>
      <c r="T885" s="308"/>
      <c r="U885" s="193">
        <v>8404</v>
      </c>
      <c r="V885" s="309"/>
      <c r="W885" s="309"/>
      <c r="X885" s="309"/>
      <c r="Y885" s="309"/>
      <c r="Z885" s="309"/>
      <c r="AA885" s="309"/>
      <c r="AB885" s="309"/>
      <c r="AC885" s="191"/>
    </row>
    <row r="886" spans="1:29" ht="21.75" customHeight="1" x14ac:dyDescent="0.2">
      <c r="A886" s="191"/>
      <c r="B886" s="307" t="s">
        <v>41</v>
      </c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196">
        <v>10</v>
      </c>
      <c r="N886" s="196">
        <v>3</v>
      </c>
      <c r="O886" s="195" t="s">
        <v>326</v>
      </c>
      <c r="P886" s="194">
        <v>0</v>
      </c>
      <c r="Q886" s="308"/>
      <c r="R886" s="308"/>
      <c r="S886" s="308"/>
      <c r="T886" s="308"/>
      <c r="U886" s="193">
        <v>8404</v>
      </c>
      <c r="V886" s="309"/>
      <c r="W886" s="309"/>
      <c r="X886" s="309"/>
      <c r="Y886" s="309"/>
      <c r="Z886" s="309"/>
      <c r="AA886" s="309"/>
      <c r="AB886" s="309"/>
      <c r="AC886" s="191"/>
    </row>
    <row r="887" spans="1:29" ht="21.75" customHeight="1" x14ac:dyDescent="0.2">
      <c r="A887" s="191"/>
      <c r="B887" s="307" t="s">
        <v>223</v>
      </c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196">
        <v>10</v>
      </c>
      <c r="N887" s="196">
        <v>3</v>
      </c>
      <c r="O887" s="195" t="s">
        <v>326</v>
      </c>
      <c r="P887" s="194" t="s">
        <v>222</v>
      </c>
      <c r="Q887" s="308"/>
      <c r="R887" s="308"/>
      <c r="S887" s="308"/>
      <c r="T887" s="308"/>
      <c r="U887" s="193">
        <v>126.06</v>
      </c>
      <c r="V887" s="309"/>
      <c r="W887" s="309"/>
      <c r="X887" s="309"/>
      <c r="Y887" s="309"/>
      <c r="Z887" s="309"/>
      <c r="AA887" s="309"/>
      <c r="AB887" s="309"/>
      <c r="AC887" s="191"/>
    </row>
    <row r="888" spans="1:29" ht="21.75" customHeight="1" x14ac:dyDescent="0.2">
      <c r="A888" s="191"/>
      <c r="B888" s="307" t="s">
        <v>221</v>
      </c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196">
        <v>10</v>
      </c>
      <c r="N888" s="196">
        <v>3</v>
      </c>
      <c r="O888" s="195" t="s">
        <v>326</v>
      </c>
      <c r="P888" s="194" t="s">
        <v>220</v>
      </c>
      <c r="Q888" s="308"/>
      <c r="R888" s="308"/>
      <c r="S888" s="308"/>
      <c r="T888" s="308"/>
      <c r="U888" s="193">
        <v>126.06</v>
      </c>
      <c r="V888" s="309"/>
      <c r="W888" s="309"/>
      <c r="X888" s="309"/>
      <c r="Y888" s="309"/>
      <c r="Z888" s="309"/>
      <c r="AA888" s="309"/>
      <c r="AB888" s="309"/>
      <c r="AC888" s="191"/>
    </row>
    <row r="889" spans="1:29" ht="12.75" customHeight="1" x14ac:dyDescent="0.2">
      <c r="A889" s="191"/>
      <c r="B889" s="307" t="s">
        <v>219</v>
      </c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196">
        <v>10</v>
      </c>
      <c r="N889" s="196">
        <v>3</v>
      </c>
      <c r="O889" s="195" t="s">
        <v>326</v>
      </c>
      <c r="P889" s="194" t="s">
        <v>218</v>
      </c>
      <c r="Q889" s="308"/>
      <c r="R889" s="308"/>
      <c r="S889" s="308"/>
      <c r="T889" s="308"/>
      <c r="U889" s="193">
        <v>126.06</v>
      </c>
      <c r="V889" s="309"/>
      <c r="W889" s="309"/>
      <c r="X889" s="309"/>
      <c r="Y889" s="309"/>
      <c r="Z889" s="309"/>
      <c r="AA889" s="309"/>
      <c r="AB889" s="309"/>
      <c r="AC889" s="191"/>
    </row>
    <row r="890" spans="1:29" ht="12.75" customHeight="1" x14ac:dyDescent="0.2">
      <c r="A890" s="191"/>
      <c r="B890" s="307" t="s">
        <v>242</v>
      </c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196">
        <v>10</v>
      </c>
      <c r="N890" s="196">
        <v>3</v>
      </c>
      <c r="O890" s="195" t="s">
        <v>326</v>
      </c>
      <c r="P890" s="194" t="s">
        <v>241</v>
      </c>
      <c r="Q890" s="308"/>
      <c r="R890" s="308"/>
      <c r="S890" s="308"/>
      <c r="T890" s="308"/>
      <c r="U890" s="193">
        <v>8277.94</v>
      </c>
      <c r="V890" s="309"/>
      <c r="W890" s="309"/>
      <c r="X890" s="309"/>
      <c r="Y890" s="309"/>
      <c r="Z890" s="309"/>
      <c r="AA890" s="309"/>
      <c r="AB890" s="309"/>
      <c r="AC890" s="191"/>
    </row>
    <row r="891" spans="1:29" ht="21.75" customHeight="1" x14ac:dyDescent="0.2">
      <c r="A891" s="191"/>
      <c r="B891" s="307" t="s">
        <v>240</v>
      </c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196">
        <v>10</v>
      </c>
      <c r="N891" s="196">
        <v>3</v>
      </c>
      <c r="O891" s="195" t="s">
        <v>326</v>
      </c>
      <c r="P891" s="194" t="s">
        <v>239</v>
      </c>
      <c r="Q891" s="308"/>
      <c r="R891" s="308"/>
      <c r="S891" s="308"/>
      <c r="T891" s="308"/>
      <c r="U891" s="193">
        <v>8277.94</v>
      </c>
      <c r="V891" s="309"/>
      <c r="W891" s="309"/>
      <c r="X891" s="309"/>
      <c r="Y891" s="309"/>
      <c r="Z891" s="309"/>
      <c r="AA891" s="309"/>
      <c r="AB891" s="309"/>
      <c r="AC891" s="191"/>
    </row>
    <row r="892" spans="1:29" ht="21.75" customHeight="1" x14ac:dyDescent="0.2">
      <c r="A892" s="191"/>
      <c r="B892" s="307" t="s">
        <v>238</v>
      </c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196">
        <v>10</v>
      </c>
      <c r="N892" s="196">
        <v>3</v>
      </c>
      <c r="O892" s="195" t="s">
        <v>326</v>
      </c>
      <c r="P892" s="194" t="s">
        <v>236</v>
      </c>
      <c r="Q892" s="308"/>
      <c r="R892" s="308"/>
      <c r="S892" s="308"/>
      <c r="T892" s="308"/>
      <c r="U892" s="193">
        <v>8277.94</v>
      </c>
      <c r="V892" s="309"/>
      <c r="W892" s="309"/>
      <c r="X892" s="309"/>
      <c r="Y892" s="309"/>
      <c r="Z892" s="309"/>
      <c r="AA892" s="309"/>
      <c r="AB892" s="309"/>
      <c r="AC892" s="191"/>
    </row>
    <row r="893" spans="1:29" ht="21.75" customHeight="1" x14ac:dyDescent="0.2">
      <c r="A893" s="191"/>
      <c r="B893" s="307" t="s">
        <v>268</v>
      </c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196">
        <v>10</v>
      </c>
      <c r="N893" s="196">
        <v>3</v>
      </c>
      <c r="O893" s="195" t="s">
        <v>267</v>
      </c>
      <c r="P893" s="194">
        <v>0</v>
      </c>
      <c r="Q893" s="308"/>
      <c r="R893" s="308"/>
      <c r="S893" s="308"/>
      <c r="T893" s="308"/>
      <c r="U893" s="193">
        <v>51567.3</v>
      </c>
      <c r="V893" s="309"/>
      <c r="W893" s="309"/>
      <c r="X893" s="309"/>
      <c r="Y893" s="309"/>
      <c r="Z893" s="309"/>
      <c r="AA893" s="309"/>
      <c r="AB893" s="309"/>
      <c r="AC893" s="191"/>
    </row>
    <row r="894" spans="1:29" ht="21.75" customHeight="1" x14ac:dyDescent="0.2">
      <c r="A894" s="191"/>
      <c r="B894" s="307" t="s">
        <v>691</v>
      </c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196">
        <v>10</v>
      </c>
      <c r="N894" s="196">
        <v>3</v>
      </c>
      <c r="O894" s="195" t="s">
        <v>287</v>
      </c>
      <c r="P894" s="194">
        <v>0</v>
      </c>
      <c r="Q894" s="308"/>
      <c r="R894" s="308"/>
      <c r="S894" s="308"/>
      <c r="T894" s="308"/>
      <c r="U894" s="193">
        <v>51567.3</v>
      </c>
      <c r="V894" s="309"/>
      <c r="W894" s="309"/>
      <c r="X894" s="309"/>
      <c r="Y894" s="309"/>
      <c r="Z894" s="309"/>
      <c r="AA894" s="309"/>
      <c r="AB894" s="309"/>
      <c r="AC894" s="191"/>
    </row>
    <row r="895" spans="1:29" ht="21.75" customHeight="1" x14ac:dyDescent="0.2">
      <c r="A895" s="191"/>
      <c r="B895" s="307" t="s">
        <v>729</v>
      </c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196">
        <v>10</v>
      </c>
      <c r="N895" s="196">
        <v>3</v>
      </c>
      <c r="O895" s="195" t="s">
        <v>728</v>
      </c>
      <c r="P895" s="194">
        <v>0</v>
      </c>
      <c r="Q895" s="308"/>
      <c r="R895" s="308"/>
      <c r="S895" s="308"/>
      <c r="T895" s="308"/>
      <c r="U895" s="193">
        <v>42937.4</v>
      </c>
      <c r="V895" s="309"/>
      <c r="W895" s="309"/>
      <c r="X895" s="309"/>
      <c r="Y895" s="309"/>
      <c r="Z895" s="309"/>
      <c r="AA895" s="309"/>
      <c r="AB895" s="309"/>
      <c r="AC895" s="191"/>
    </row>
    <row r="896" spans="1:29" ht="21.75" customHeight="1" x14ac:dyDescent="0.2">
      <c r="A896" s="191"/>
      <c r="B896" s="307" t="s">
        <v>223</v>
      </c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196">
        <v>10</v>
      </c>
      <c r="N896" s="196">
        <v>3</v>
      </c>
      <c r="O896" s="195" t="s">
        <v>728</v>
      </c>
      <c r="P896" s="194" t="s">
        <v>222</v>
      </c>
      <c r="Q896" s="308"/>
      <c r="R896" s="308"/>
      <c r="S896" s="308"/>
      <c r="T896" s="308"/>
      <c r="U896" s="193">
        <v>644.05999999999995</v>
      </c>
      <c r="V896" s="309"/>
      <c r="W896" s="309"/>
      <c r="X896" s="309"/>
      <c r="Y896" s="309"/>
      <c r="Z896" s="309"/>
      <c r="AA896" s="309"/>
      <c r="AB896" s="309"/>
      <c r="AC896" s="191"/>
    </row>
    <row r="897" spans="1:29" ht="21.75" customHeight="1" x14ac:dyDescent="0.2">
      <c r="A897" s="191"/>
      <c r="B897" s="307" t="s">
        <v>221</v>
      </c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196">
        <v>10</v>
      </c>
      <c r="N897" s="196">
        <v>3</v>
      </c>
      <c r="O897" s="195" t="s">
        <v>728</v>
      </c>
      <c r="P897" s="194" t="s">
        <v>220</v>
      </c>
      <c r="Q897" s="308"/>
      <c r="R897" s="308"/>
      <c r="S897" s="308"/>
      <c r="T897" s="308"/>
      <c r="U897" s="193">
        <v>644.05999999999995</v>
      </c>
      <c r="V897" s="309"/>
      <c r="W897" s="309"/>
      <c r="X897" s="309"/>
      <c r="Y897" s="309"/>
      <c r="Z897" s="309"/>
      <c r="AA897" s="309"/>
      <c r="AB897" s="309"/>
      <c r="AC897" s="191"/>
    </row>
    <row r="898" spans="1:29" ht="12.75" customHeight="1" x14ac:dyDescent="0.2">
      <c r="A898" s="191"/>
      <c r="B898" s="307" t="s">
        <v>219</v>
      </c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196">
        <v>10</v>
      </c>
      <c r="N898" s="196">
        <v>3</v>
      </c>
      <c r="O898" s="195" t="s">
        <v>728</v>
      </c>
      <c r="P898" s="194" t="s">
        <v>218</v>
      </c>
      <c r="Q898" s="308"/>
      <c r="R898" s="308"/>
      <c r="S898" s="308"/>
      <c r="T898" s="308"/>
      <c r="U898" s="193">
        <v>644.05999999999995</v>
      </c>
      <c r="V898" s="309"/>
      <c r="W898" s="309"/>
      <c r="X898" s="309"/>
      <c r="Y898" s="309"/>
      <c r="Z898" s="309"/>
      <c r="AA898" s="309"/>
      <c r="AB898" s="309"/>
      <c r="AC898" s="191"/>
    </row>
    <row r="899" spans="1:29" ht="12.75" customHeight="1" x14ac:dyDescent="0.2">
      <c r="A899" s="191"/>
      <c r="B899" s="307" t="s">
        <v>242</v>
      </c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196">
        <v>10</v>
      </c>
      <c r="N899" s="196">
        <v>3</v>
      </c>
      <c r="O899" s="195" t="s">
        <v>728</v>
      </c>
      <c r="P899" s="194" t="s">
        <v>241</v>
      </c>
      <c r="Q899" s="308"/>
      <c r="R899" s="308"/>
      <c r="S899" s="308"/>
      <c r="T899" s="308"/>
      <c r="U899" s="193">
        <v>42293.34</v>
      </c>
      <c r="V899" s="309"/>
      <c r="W899" s="309"/>
      <c r="X899" s="309"/>
      <c r="Y899" s="309"/>
      <c r="Z899" s="309"/>
      <c r="AA899" s="309"/>
      <c r="AB899" s="309"/>
      <c r="AC899" s="191"/>
    </row>
    <row r="900" spans="1:29" ht="21.75" customHeight="1" x14ac:dyDescent="0.2">
      <c r="A900" s="191"/>
      <c r="B900" s="307" t="s">
        <v>240</v>
      </c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196">
        <v>10</v>
      </c>
      <c r="N900" s="196">
        <v>3</v>
      </c>
      <c r="O900" s="195" t="s">
        <v>728</v>
      </c>
      <c r="P900" s="194" t="s">
        <v>239</v>
      </c>
      <c r="Q900" s="308"/>
      <c r="R900" s="308"/>
      <c r="S900" s="308"/>
      <c r="T900" s="308"/>
      <c r="U900" s="193">
        <v>42293.34</v>
      </c>
      <c r="V900" s="309"/>
      <c r="W900" s="309"/>
      <c r="X900" s="309"/>
      <c r="Y900" s="309"/>
      <c r="Z900" s="309"/>
      <c r="AA900" s="309"/>
      <c r="AB900" s="309"/>
      <c r="AC900" s="191"/>
    </row>
    <row r="901" spans="1:29" ht="21.75" customHeight="1" x14ac:dyDescent="0.2">
      <c r="A901" s="191"/>
      <c r="B901" s="307" t="s">
        <v>238</v>
      </c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196">
        <v>10</v>
      </c>
      <c r="N901" s="196">
        <v>3</v>
      </c>
      <c r="O901" s="195" t="s">
        <v>728</v>
      </c>
      <c r="P901" s="194" t="s">
        <v>236</v>
      </c>
      <c r="Q901" s="308"/>
      <c r="R901" s="308"/>
      <c r="S901" s="308"/>
      <c r="T901" s="308"/>
      <c r="U901" s="193">
        <v>21146.67</v>
      </c>
      <c r="V901" s="309"/>
      <c r="W901" s="309"/>
      <c r="X901" s="309"/>
      <c r="Y901" s="309"/>
      <c r="Z901" s="309"/>
      <c r="AA901" s="309"/>
      <c r="AB901" s="309"/>
      <c r="AC901" s="191"/>
    </row>
    <row r="902" spans="1:29" ht="21.75" customHeight="1" x14ac:dyDescent="0.2">
      <c r="A902" s="191"/>
      <c r="B902" s="307" t="s">
        <v>724</v>
      </c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196">
        <v>10</v>
      </c>
      <c r="N902" s="196">
        <v>3</v>
      </c>
      <c r="O902" s="195" t="s">
        <v>728</v>
      </c>
      <c r="P902" s="194" t="s">
        <v>722</v>
      </c>
      <c r="Q902" s="308"/>
      <c r="R902" s="308"/>
      <c r="S902" s="308"/>
      <c r="T902" s="308"/>
      <c r="U902" s="193">
        <v>21146.67</v>
      </c>
      <c r="V902" s="309"/>
      <c r="W902" s="309"/>
      <c r="X902" s="309"/>
      <c r="Y902" s="309"/>
      <c r="Z902" s="309"/>
      <c r="AA902" s="309"/>
      <c r="AB902" s="309"/>
      <c r="AC902" s="191"/>
    </row>
    <row r="903" spans="1:29" ht="21.75" customHeight="1" x14ac:dyDescent="0.2">
      <c r="A903" s="191"/>
      <c r="B903" s="307" t="s">
        <v>325</v>
      </c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196">
        <v>10</v>
      </c>
      <c r="N903" s="196">
        <v>3</v>
      </c>
      <c r="O903" s="195" t="s">
        <v>324</v>
      </c>
      <c r="P903" s="194">
        <v>0</v>
      </c>
      <c r="Q903" s="308"/>
      <c r="R903" s="308"/>
      <c r="S903" s="308"/>
      <c r="T903" s="308"/>
      <c r="U903" s="193">
        <v>7529.7</v>
      </c>
      <c r="V903" s="309"/>
      <c r="W903" s="309"/>
      <c r="X903" s="309"/>
      <c r="Y903" s="309"/>
      <c r="Z903" s="309"/>
      <c r="AA903" s="309"/>
      <c r="AB903" s="309"/>
      <c r="AC903" s="191"/>
    </row>
    <row r="904" spans="1:29" ht="21.75" customHeight="1" x14ac:dyDescent="0.2">
      <c r="A904" s="191"/>
      <c r="B904" s="307" t="s">
        <v>223</v>
      </c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196">
        <v>10</v>
      </c>
      <c r="N904" s="196">
        <v>3</v>
      </c>
      <c r="O904" s="195" t="s">
        <v>324</v>
      </c>
      <c r="P904" s="194" t="s">
        <v>222</v>
      </c>
      <c r="Q904" s="308"/>
      <c r="R904" s="308"/>
      <c r="S904" s="308"/>
      <c r="T904" s="308"/>
      <c r="U904" s="193">
        <v>112.9</v>
      </c>
      <c r="V904" s="309"/>
      <c r="W904" s="309"/>
      <c r="X904" s="309"/>
      <c r="Y904" s="309"/>
      <c r="Z904" s="309"/>
      <c r="AA904" s="309"/>
      <c r="AB904" s="309"/>
      <c r="AC904" s="191"/>
    </row>
    <row r="905" spans="1:29" ht="21.75" customHeight="1" x14ac:dyDescent="0.2">
      <c r="A905" s="191"/>
      <c r="B905" s="307" t="s">
        <v>221</v>
      </c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196">
        <v>10</v>
      </c>
      <c r="N905" s="196">
        <v>3</v>
      </c>
      <c r="O905" s="195" t="s">
        <v>324</v>
      </c>
      <c r="P905" s="194" t="s">
        <v>220</v>
      </c>
      <c r="Q905" s="308"/>
      <c r="R905" s="308"/>
      <c r="S905" s="308"/>
      <c r="T905" s="308"/>
      <c r="U905" s="193">
        <v>112.9</v>
      </c>
      <c r="V905" s="309"/>
      <c r="W905" s="309"/>
      <c r="X905" s="309"/>
      <c r="Y905" s="309"/>
      <c r="Z905" s="309"/>
      <c r="AA905" s="309"/>
      <c r="AB905" s="309"/>
      <c r="AC905" s="191"/>
    </row>
    <row r="906" spans="1:29" ht="12.75" customHeight="1" x14ac:dyDescent="0.2">
      <c r="A906" s="191"/>
      <c r="B906" s="307" t="s">
        <v>219</v>
      </c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196">
        <v>10</v>
      </c>
      <c r="N906" s="196">
        <v>3</v>
      </c>
      <c r="O906" s="195" t="s">
        <v>324</v>
      </c>
      <c r="P906" s="194" t="s">
        <v>218</v>
      </c>
      <c r="Q906" s="308"/>
      <c r="R906" s="308"/>
      <c r="S906" s="308"/>
      <c r="T906" s="308"/>
      <c r="U906" s="193">
        <v>112.9</v>
      </c>
      <c r="V906" s="309"/>
      <c r="W906" s="309"/>
      <c r="X906" s="309"/>
      <c r="Y906" s="309"/>
      <c r="Z906" s="309"/>
      <c r="AA906" s="309"/>
      <c r="AB906" s="309"/>
      <c r="AC906" s="191"/>
    </row>
    <row r="907" spans="1:29" ht="12.75" customHeight="1" x14ac:dyDescent="0.2">
      <c r="A907" s="191"/>
      <c r="B907" s="307" t="s">
        <v>242</v>
      </c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196">
        <v>10</v>
      </c>
      <c r="N907" s="196">
        <v>3</v>
      </c>
      <c r="O907" s="195" t="s">
        <v>324</v>
      </c>
      <c r="P907" s="194" t="s">
        <v>241</v>
      </c>
      <c r="Q907" s="308"/>
      <c r="R907" s="308"/>
      <c r="S907" s="308"/>
      <c r="T907" s="308"/>
      <c r="U907" s="193">
        <v>7416.8</v>
      </c>
      <c r="V907" s="309"/>
      <c r="W907" s="309"/>
      <c r="X907" s="309"/>
      <c r="Y907" s="309"/>
      <c r="Z907" s="309"/>
      <c r="AA907" s="309"/>
      <c r="AB907" s="309"/>
      <c r="AC907" s="191"/>
    </row>
    <row r="908" spans="1:29" ht="12.75" customHeight="1" x14ac:dyDescent="0.2">
      <c r="A908" s="191"/>
      <c r="B908" s="307" t="s">
        <v>293</v>
      </c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196">
        <v>10</v>
      </c>
      <c r="N908" s="196">
        <v>3</v>
      </c>
      <c r="O908" s="195" t="s">
        <v>324</v>
      </c>
      <c r="P908" s="194" t="s">
        <v>292</v>
      </c>
      <c r="Q908" s="308"/>
      <c r="R908" s="308"/>
      <c r="S908" s="308"/>
      <c r="T908" s="308"/>
      <c r="U908" s="193">
        <v>7416.8</v>
      </c>
      <c r="V908" s="309"/>
      <c r="W908" s="309"/>
      <c r="X908" s="309"/>
      <c r="Y908" s="309"/>
      <c r="Z908" s="309"/>
      <c r="AA908" s="309"/>
      <c r="AB908" s="309"/>
      <c r="AC908" s="191"/>
    </row>
    <row r="909" spans="1:29" ht="21.75" customHeight="1" x14ac:dyDescent="0.2">
      <c r="A909" s="191"/>
      <c r="B909" s="307" t="s">
        <v>291</v>
      </c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196">
        <v>10</v>
      </c>
      <c r="N909" s="196">
        <v>3</v>
      </c>
      <c r="O909" s="195" t="s">
        <v>324</v>
      </c>
      <c r="P909" s="194" t="s">
        <v>289</v>
      </c>
      <c r="Q909" s="308"/>
      <c r="R909" s="308"/>
      <c r="S909" s="308"/>
      <c r="T909" s="308"/>
      <c r="U909" s="193">
        <v>7416.8</v>
      </c>
      <c r="V909" s="309"/>
      <c r="W909" s="309"/>
      <c r="X909" s="309"/>
      <c r="Y909" s="309"/>
      <c r="Z909" s="309"/>
      <c r="AA909" s="309"/>
      <c r="AB909" s="309"/>
      <c r="AC909" s="191"/>
    </row>
    <row r="910" spans="1:29" ht="32.25" customHeight="1" x14ac:dyDescent="0.2">
      <c r="A910" s="191"/>
      <c r="B910" s="307" t="s">
        <v>323</v>
      </c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196">
        <v>10</v>
      </c>
      <c r="N910" s="196">
        <v>3</v>
      </c>
      <c r="O910" s="195" t="s">
        <v>322</v>
      </c>
      <c r="P910" s="194">
        <v>0</v>
      </c>
      <c r="Q910" s="308"/>
      <c r="R910" s="308"/>
      <c r="S910" s="308"/>
      <c r="T910" s="308"/>
      <c r="U910" s="193">
        <v>36.700000000000003</v>
      </c>
      <c r="V910" s="309"/>
      <c r="W910" s="309"/>
      <c r="X910" s="309"/>
      <c r="Y910" s="309"/>
      <c r="Z910" s="309"/>
      <c r="AA910" s="309"/>
      <c r="AB910" s="309"/>
      <c r="AC910" s="191"/>
    </row>
    <row r="911" spans="1:29" ht="21.75" customHeight="1" x14ac:dyDescent="0.2">
      <c r="A911" s="191"/>
      <c r="B911" s="307" t="s">
        <v>223</v>
      </c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196">
        <v>10</v>
      </c>
      <c r="N911" s="196">
        <v>3</v>
      </c>
      <c r="O911" s="195" t="s">
        <v>322</v>
      </c>
      <c r="P911" s="194" t="s">
        <v>222</v>
      </c>
      <c r="Q911" s="308"/>
      <c r="R911" s="308"/>
      <c r="S911" s="308"/>
      <c r="T911" s="308"/>
      <c r="U911" s="193">
        <v>0.5</v>
      </c>
      <c r="V911" s="309"/>
      <c r="W911" s="309"/>
      <c r="X911" s="309"/>
      <c r="Y911" s="309"/>
      <c r="Z911" s="309"/>
      <c r="AA911" s="309"/>
      <c r="AB911" s="309"/>
      <c r="AC911" s="191"/>
    </row>
    <row r="912" spans="1:29" ht="21.75" customHeight="1" x14ac:dyDescent="0.2">
      <c r="A912" s="191"/>
      <c r="B912" s="307" t="s">
        <v>221</v>
      </c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196">
        <v>10</v>
      </c>
      <c r="N912" s="196">
        <v>3</v>
      </c>
      <c r="O912" s="195" t="s">
        <v>322</v>
      </c>
      <c r="P912" s="194" t="s">
        <v>220</v>
      </c>
      <c r="Q912" s="308"/>
      <c r="R912" s="308"/>
      <c r="S912" s="308"/>
      <c r="T912" s="308"/>
      <c r="U912" s="193">
        <v>0.5</v>
      </c>
      <c r="V912" s="309"/>
      <c r="W912" s="309"/>
      <c r="X912" s="309"/>
      <c r="Y912" s="309"/>
      <c r="Z912" s="309"/>
      <c r="AA912" s="309"/>
      <c r="AB912" s="309"/>
      <c r="AC912" s="191"/>
    </row>
    <row r="913" spans="1:29" ht="12.75" customHeight="1" x14ac:dyDescent="0.2">
      <c r="A913" s="191"/>
      <c r="B913" s="307" t="s">
        <v>219</v>
      </c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196">
        <v>10</v>
      </c>
      <c r="N913" s="196">
        <v>3</v>
      </c>
      <c r="O913" s="195" t="s">
        <v>322</v>
      </c>
      <c r="P913" s="194" t="s">
        <v>218</v>
      </c>
      <c r="Q913" s="308"/>
      <c r="R913" s="308"/>
      <c r="S913" s="308"/>
      <c r="T913" s="308"/>
      <c r="U913" s="193">
        <v>0.5</v>
      </c>
      <c r="V913" s="309"/>
      <c r="W913" s="309"/>
      <c r="X913" s="309"/>
      <c r="Y913" s="309"/>
      <c r="Z913" s="309"/>
      <c r="AA913" s="309"/>
      <c r="AB913" s="309"/>
      <c r="AC913" s="191"/>
    </row>
    <row r="914" spans="1:29" ht="12.75" customHeight="1" x14ac:dyDescent="0.2">
      <c r="A914" s="191"/>
      <c r="B914" s="307" t="s">
        <v>242</v>
      </c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196">
        <v>10</v>
      </c>
      <c r="N914" s="196">
        <v>3</v>
      </c>
      <c r="O914" s="195" t="s">
        <v>322</v>
      </c>
      <c r="P914" s="194" t="s">
        <v>241</v>
      </c>
      <c r="Q914" s="308"/>
      <c r="R914" s="308"/>
      <c r="S914" s="308"/>
      <c r="T914" s="308"/>
      <c r="U914" s="193">
        <v>36.200000000000003</v>
      </c>
      <c r="V914" s="309"/>
      <c r="W914" s="309"/>
      <c r="X914" s="309"/>
      <c r="Y914" s="309"/>
      <c r="Z914" s="309"/>
      <c r="AA914" s="309"/>
      <c r="AB914" s="309"/>
      <c r="AC914" s="191"/>
    </row>
    <row r="915" spans="1:29" ht="12.75" customHeight="1" x14ac:dyDescent="0.2">
      <c r="A915" s="191"/>
      <c r="B915" s="307" t="s">
        <v>293</v>
      </c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196">
        <v>10</v>
      </c>
      <c r="N915" s="196">
        <v>3</v>
      </c>
      <c r="O915" s="195" t="s">
        <v>322</v>
      </c>
      <c r="P915" s="194" t="s">
        <v>292</v>
      </c>
      <c r="Q915" s="308"/>
      <c r="R915" s="308"/>
      <c r="S915" s="308"/>
      <c r="T915" s="308"/>
      <c r="U915" s="193">
        <v>36.200000000000003</v>
      </c>
      <c r="V915" s="309"/>
      <c r="W915" s="309"/>
      <c r="X915" s="309"/>
      <c r="Y915" s="309"/>
      <c r="Z915" s="309"/>
      <c r="AA915" s="309"/>
      <c r="AB915" s="309"/>
      <c r="AC915" s="191"/>
    </row>
    <row r="916" spans="1:29" ht="21.75" customHeight="1" x14ac:dyDescent="0.2">
      <c r="A916" s="191"/>
      <c r="B916" s="307" t="s">
        <v>291</v>
      </c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196">
        <v>10</v>
      </c>
      <c r="N916" s="196">
        <v>3</v>
      </c>
      <c r="O916" s="195" t="s">
        <v>322</v>
      </c>
      <c r="P916" s="194" t="s">
        <v>289</v>
      </c>
      <c r="Q916" s="308"/>
      <c r="R916" s="308"/>
      <c r="S916" s="308"/>
      <c r="T916" s="308"/>
      <c r="U916" s="193">
        <v>36.200000000000003</v>
      </c>
      <c r="V916" s="309"/>
      <c r="W916" s="309"/>
      <c r="X916" s="309"/>
      <c r="Y916" s="309"/>
      <c r="Z916" s="309"/>
      <c r="AA916" s="309"/>
      <c r="AB916" s="309"/>
      <c r="AC916" s="191"/>
    </row>
    <row r="917" spans="1:29" ht="21.75" customHeight="1" x14ac:dyDescent="0.2">
      <c r="A917" s="191"/>
      <c r="B917" s="307" t="s">
        <v>321</v>
      </c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196">
        <v>10</v>
      </c>
      <c r="N917" s="196">
        <v>3</v>
      </c>
      <c r="O917" s="195" t="s">
        <v>320</v>
      </c>
      <c r="P917" s="194">
        <v>0</v>
      </c>
      <c r="Q917" s="308"/>
      <c r="R917" s="308"/>
      <c r="S917" s="308"/>
      <c r="T917" s="308"/>
      <c r="U917" s="193">
        <v>246.5</v>
      </c>
      <c r="V917" s="309"/>
      <c r="W917" s="309"/>
      <c r="X917" s="309"/>
      <c r="Y917" s="309"/>
      <c r="Z917" s="309"/>
      <c r="AA917" s="309"/>
      <c r="AB917" s="309"/>
      <c r="AC917" s="191"/>
    </row>
    <row r="918" spans="1:29" ht="12.75" customHeight="1" x14ac:dyDescent="0.2">
      <c r="A918" s="191"/>
      <c r="B918" s="307" t="s">
        <v>242</v>
      </c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196">
        <v>10</v>
      </c>
      <c r="N918" s="196">
        <v>3</v>
      </c>
      <c r="O918" s="195" t="s">
        <v>320</v>
      </c>
      <c r="P918" s="194" t="s">
        <v>241</v>
      </c>
      <c r="Q918" s="308"/>
      <c r="R918" s="308"/>
      <c r="S918" s="308"/>
      <c r="T918" s="308"/>
      <c r="U918" s="193">
        <v>246.5</v>
      </c>
      <c r="V918" s="309"/>
      <c r="W918" s="309"/>
      <c r="X918" s="309"/>
      <c r="Y918" s="309"/>
      <c r="Z918" s="309"/>
      <c r="AA918" s="309"/>
      <c r="AB918" s="309"/>
      <c r="AC918" s="191"/>
    </row>
    <row r="919" spans="1:29" ht="12.75" customHeight="1" x14ac:dyDescent="0.2">
      <c r="A919" s="191"/>
      <c r="B919" s="307" t="s">
        <v>293</v>
      </c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196">
        <v>10</v>
      </c>
      <c r="N919" s="196">
        <v>3</v>
      </c>
      <c r="O919" s="195" t="s">
        <v>320</v>
      </c>
      <c r="P919" s="194" t="s">
        <v>292</v>
      </c>
      <c r="Q919" s="308"/>
      <c r="R919" s="308"/>
      <c r="S919" s="308"/>
      <c r="T919" s="308"/>
      <c r="U919" s="193">
        <v>246.5</v>
      </c>
      <c r="V919" s="309"/>
      <c r="W919" s="309"/>
      <c r="X919" s="309"/>
      <c r="Y919" s="309"/>
      <c r="Z919" s="309"/>
      <c r="AA919" s="309"/>
      <c r="AB919" s="309"/>
      <c r="AC919" s="191"/>
    </row>
    <row r="920" spans="1:29" ht="21.75" customHeight="1" x14ac:dyDescent="0.2">
      <c r="A920" s="191"/>
      <c r="B920" s="307" t="s">
        <v>291</v>
      </c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196">
        <v>10</v>
      </c>
      <c r="N920" s="196">
        <v>3</v>
      </c>
      <c r="O920" s="195" t="s">
        <v>320</v>
      </c>
      <c r="P920" s="194" t="s">
        <v>289</v>
      </c>
      <c r="Q920" s="308"/>
      <c r="R920" s="308"/>
      <c r="S920" s="308"/>
      <c r="T920" s="308"/>
      <c r="U920" s="193">
        <v>246.5</v>
      </c>
      <c r="V920" s="309"/>
      <c r="W920" s="309"/>
      <c r="X920" s="309"/>
      <c r="Y920" s="309"/>
      <c r="Z920" s="309"/>
      <c r="AA920" s="309"/>
      <c r="AB920" s="309"/>
      <c r="AC920" s="191"/>
    </row>
    <row r="921" spans="1:29" ht="21.75" customHeight="1" x14ac:dyDescent="0.2">
      <c r="A921" s="191"/>
      <c r="B921" s="307" t="s">
        <v>319</v>
      </c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196">
        <v>10</v>
      </c>
      <c r="N921" s="196">
        <v>3</v>
      </c>
      <c r="O921" s="195" t="s">
        <v>318</v>
      </c>
      <c r="P921" s="194">
        <v>0</v>
      </c>
      <c r="Q921" s="308"/>
      <c r="R921" s="308"/>
      <c r="S921" s="308"/>
      <c r="T921" s="308"/>
      <c r="U921" s="193">
        <v>627</v>
      </c>
      <c r="V921" s="309"/>
      <c r="W921" s="309"/>
      <c r="X921" s="309"/>
      <c r="Y921" s="309"/>
      <c r="Z921" s="309"/>
      <c r="AA921" s="309"/>
      <c r="AB921" s="309"/>
      <c r="AC921" s="191"/>
    </row>
    <row r="922" spans="1:29" ht="12.75" customHeight="1" x14ac:dyDescent="0.2">
      <c r="A922" s="191"/>
      <c r="B922" s="307" t="s">
        <v>242</v>
      </c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196">
        <v>10</v>
      </c>
      <c r="N922" s="196">
        <v>3</v>
      </c>
      <c r="O922" s="195" t="s">
        <v>318</v>
      </c>
      <c r="P922" s="194" t="s">
        <v>241</v>
      </c>
      <c r="Q922" s="308"/>
      <c r="R922" s="308"/>
      <c r="S922" s="308"/>
      <c r="T922" s="308"/>
      <c r="U922" s="193">
        <v>627</v>
      </c>
      <c r="V922" s="309"/>
      <c r="W922" s="309"/>
      <c r="X922" s="309"/>
      <c r="Y922" s="309"/>
      <c r="Z922" s="309"/>
      <c r="AA922" s="309"/>
      <c r="AB922" s="309"/>
      <c r="AC922" s="191"/>
    </row>
    <row r="923" spans="1:29" ht="12.75" customHeight="1" x14ac:dyDescent="0.2">
      <c r="A923" s="191"/>
      <c r="B923" s="307" t="s">
        <v>293</v>
      </c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196">
        <v>10</v>
      </c>
      <c r="N923" s="196">
        <v>3</v>
      </c>
      <c r="O923" s="195" t="s">
        <v>318</v>
      </c>
      <c r="P923" s="194" t="s">
        <v>292</v>
      </c>
      <c r="Q923" s="308"/>
      <c r="R923" s="308"/>
      <c r="S923" s="308"/>
      <c r="T923" s="308"/>
      <c r="U923" s="193">
        <v>627</v>
      </c>
      <c r="V923" s="309"/>
      <c r="W923" s="309"/>
      <c r="X923" s="309"/>
      <c r="Y923" s="309"/>
      <c r="Z923" s="309"/>
      <c r="AA923" s="309"/>
      <c r="AB923" s="309"/>
      <c r="AC923" s="191"/>
    </row>
    <row r="924" spans="1:29" ht="21.75" customHeight="1" x14ac:dyDescent="0.2">
      <c r="A924" s="191"/>
      <c r="B924" s="307" t="s">
        <v>291</v>
      </c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196">
        <v>10</v>
      </c>
      <c r="N924" s="196">
        <v>3</v>
      </c>
      <c r="O924" s="195" t="s">
        <v>318</v>
      </c>
      <c r="P924" s="194" t="s">
        <v>289</v>
      </c>
      <c r="Q924" s="308"/>
      <c r="R924" s="308"/>
      <c r="S924" s="308"/>
      <c r="T924" s="308"/>
      <c r="U924" s="193">
        <v>627</v>
      </c>
      <c r="V924" s="309"/>
      <c r="W924" s="309"/>
      <c r="X924" s="309"/>
      <c r="Y924" s="309"/>
      <c r="Z924" s="309"/>
      <c r="AA924" s="309"/>
      <c r="AB924" s="309"/>
      <c r="AC924" s="191"/>
    </row>
    <row r="925" spans="1:29" ht="12.75" customHeight="1" x14ac:dyDescent="0.2">
      <c r="A925" s="191"/>
      <c r="B925" s="307" t="s">
        <v>317</v>
      </c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196">
        <v>10</v>
      </c>
      <c r="N925" s="196">
        <v>3</v>
      </c>
      <c r="O925" s="195" t="s">
        <v>316</v>
      </c>
      <c r="P925" s="194">
        <v>0</v>
      </c>
      <c r="Q925" s="308"/>
      <c r="R925" s="308"/>
      <c r="S925" s="308"/>
      <c r="T925" s="308"/>
      <c r="U925" s="193">
        <v>190</v>
      </c>
      <c r="V925" s="309"/>
      <c r="W925" s="309"/>
      <c r="X925" s="309"/>
      <c r="Y925" s="309"/>
      <c r="Z925" s="309"/>
      <c r="AA925" s="309"/>
      <c r="AB925" s="309"/>
      <c r="AC925" s="191"/>
    </row>
    <row r="926" spans="1:29" ht="12.75" customHeight="1" x14ac:dyDescent="0.2">
      <c r="A926" s="191"/>
      <c r="B926" s="307" t="s">
        <v>242</v>
      </c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196">
        <v>10</v>
      </c>
      <c r="N926" s="196">
        <v>3</v>
      </c>
      <c r="O926" s="195" t="s">
        <v>316</v>
      </c>
      <c r="P926" s="194" t="s">
        <v>241</v>
      </c>
      <c r="Q926" s="308"/>
      <c r="R926" s="308"/>
      <c r="S926" s="308"/>
      <c r="T926" s="308"/>
      <c r="U926" s="193">
        <v>190</v>
      </c>
      <c r="V926" s="309"/>
      <c r="W926" s="309"/>
      <c r="X926" s="309"/>
      <c r="Y926" s="309"/>
      <c r="Z926" s="309"/>
      <c r="AA926" s="309"/>
      <c r="AB926" s="309"/>
      <c r="AC926" s="191"/>
    </row>
    <row r="927" spans="1:29" ht="21.75" customHeight="1" x14ac:dyDescent="0.2">
      <c r="A927" s="191"/>
      <c r="B927" s="307" t="s">
        <v>240</v>
      </c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196">
        <v>10</v>
      </c>
      <c r="N927" s="196">
        <v>3</v>
      </c>
      <c r="O927" s="195" t="s">
        <v>316</v>
      </c>
      <c r="P927" s="194" t="s">
        <v>239</v>
      </c>
      <c r="Q927" s="308"/>
      <c r="R927" s="308"/>
      <c r="S927" s="308"/>
      <c r="T927" s="308"/>
      <c r="U927" s="193">
        <v>190</v>
      </c>
      <c r="V927" s="309"/>
      <c r="W927" s="309"/>
      <c r="X927" s="309"/>
      <c r="Y927" s="309"/>
      <c r="Z927" s="309"/>
      <c r="AA927" s="309"/>
      <c r="AB927" s="309"/>
      <c r="AC927" s="191"/>
    </row>
    <row r="928" spans="1:29" ht="21.75" customHeight="1" x14ac:dyDescent="0.2">
      <c r="A928" s="191"/>
      <c r="B928" s="307" t="s">
        <v>238</v>
      </c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196">
        <v>10</v>
      </c>
      <c r="N928" s="196">
        <v>3</v>
      </c>
      <c r="O928" s="195" t="s">
        <v>316</v>
      </c>
      <c r="P928" s="194" t="s">
        <v>236</v>
      </c>
      <c r="Q928" s="308"/>
      <c r="R928" s="308"/>
      <c r="S928" s="308"/>
      <c r="T928" s="308"/>
      <c r="U928" s="193">
        <v>190</v>
      </c>
      <c r="V928" s="309"/>
      <c r="W928" s="309"/>
      <c r="X928" s="309"/>
      <c r="Y928" s="309"/>
      <c r="Z928" s="309"/>
      <c r="AA928" s="309"/>
      <c r="AB928" s="309"/>
      <c r="AC928" s="191"/>
    </row>
    <row r="929" spans="1:29" ht="21.75" customHeight="1" x14ac:dyDescent="0.2">
      <c r="A929" s="191"/>
      <c r="B929" s="307" t="s">
        <v>268</v>
      </c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196">
        <v>10</v>
      </c>
      <c r="N929" s="196">
        <v>3</v>
      </c>
      <c r="O929" s="195" t="s">
        <v>267</v>
      </c>
      <c r="P929" s="194">
        <v>0</v>
      </c>
      <c r="Q929" s="308"/>
      <c r="R929" s="308"/>
      <c r="S929" s="308"/>
      <c r="T929" s="308"/>
      <c r="U929" s="193">
        <v>10</v>
      </c>
      <c r="V929" s="309"/>
      <c r="W929" s="309"/>
      <c r="X929" s="309"/>
      <c r="Y929" s="309"/>
      <c r="Z929" s="309"/>
      <c r="AA929" s="309"/>
      <c r="AB929" s="309"/>
      <c r="AC929" s="191"/>
    </row>
    <row r="930" spans="1:29" ht="21.75" customHeight="1" x14ac:dyDescent="0.2">
      <c r="A930" s="191"/>
      <c r="B930" s="307" t="s">
        <v>691</v>
      </c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196">
        <v>10</v>
      </c>
      <c r="N930" s="196">
        <v>3</v>
      </c>
      <c r="O930" s="195" t="s">
        <v>287</v>
      </c>
      <c r="P930" s="194">
        <v>0</v>
      </c>
      <c r="Q930" s="308"/>
      <c r="R930" s="308"/>
      <c r="S930" s="308"/>
      <c r="T930" s="308"/>
      <c r="U930" s="193">
        <v>10</v>
      </c>
      <c r="V930" s="309"/>
      <c r="W930" s="309"/>
      <c r="X930" s="309"/>
      <c r="Y930" s="309"/>
      <c r="Z930" s="309"/>
      <c r="AA930" s="309"/>
      <c r="AB930" s="309"/>
      <c r="AC930" s="191"/>
    </row>
    <row r="931" spans="1:29" ht="32.25" customHeight="1" x14ac:dyDescent="0.2">
      <c r="A931" s="191"/>
      <c r="B931" s="307" t="s">
        <v>315</v>
      </c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196">
        <v>10</v>
      </c>
      <c r="N931" s="196">
        <v>3</v>
      </c>
      <c r="O931" s="195" t="s">
        <v>314</v>
      </c>
      <c r="P931" s="194">
        <v>0</v>
      </c>
      <c r="Q931" s="308"/>
      <c r="R931" s="308"/>
      <c r="S931" s="308"/>
      <c r="T931" s="308"/>
      <c r="U931" s="193">
        <v>10</v>
      </c>
      <c r="V931" s="309"/>
      <c r="W931" s="309"/>
      <c r="X931" s="309"/>
      <c r="Y931" s="309"/>
      <c r="Z931" s="309"/>
      <c r="AA931" s="309"/>
      <c r="AB931" s="309"/>
      <c r="AC931" s="191"/>
    </row>
    <row r="932" spans="1:29" ht="12.75" customHeight="1" x14ac:dyDescent="0.2">
      <c r="A932" s="191"/>
      <c r="B932" s="307" t="s">
        <v>242</v>
      </c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196">
        <v>10</v>
      </c>
      <c r="N932" s="196">
        <v>3</v>
      </c>
      <c r="O932" s="195" t="s">
        <v>314</v>
      </c>
      <c r="P932" s="194" t="s">
        <v>241</v>
      </c>
      <c r="Q932" s="308"/>
      <c r="R932" s="308"/>
      <c r="S932" s="308"/>
      <c r="T932" s="308"/>
      <c r="U932" s="193">
        <v>10</v>
      </c>
      <c r="V932" s="309"/>
      <c r="W932" s="309"/>
      <c r="X932" s="309"/>
      <c r="Y932" s="309"/>
      <c r="Z932" s="309"/>
      <c r="AA932" s="309"/>
      <c r="AB932" s="309"/>
      <c r="AC932" s="191"/>
    </row>
    <row r="933" spans="1:29" ht="12.75" customHeight="1" x14ac:dyDescent="0.2">
      <c r="A933" s="191"/>
      <c r="B933" s="307" t="s">
        <v>293</v>
      </c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196">
        <v>10</v>
      </c>
      <c r="N933" s="196">
        <v>3</v>
      </c>
      <c r="O933" s="195" t="s">
        <v>314</v>
      </c>
      <c r="P933" s="194" t="s">
        <v>292</v>
      </c>
      <c r="Q933" s="308"/>
      <c r="R933" s="308"/>
      <c r="S933" s="308"/>
      <c r="T933" s="308"/>
      <c r="U933" s="193">
        <v>10</v>
      </c>
      <c r="V933" s="309"/>
      <c r="W933" s="309"/>
      <c r="X933" s="309"/>
      <c r="Y933" s="309"/>
      <c r="Z933" s="309"/>
      <c r="AA933" s="309"/>
      <c r="AB933" s="309"/>
      <c r="AC933" s="191"/>
    </row>
    <row r="934" spans="1:29" ht="21.75" customHeight="1" x14ac:dyDescent="0.2">
      <c r="A934" s="191"/>
      <c r="B934" s="307" t="s">
        <v>291</v>
      </c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196">
        <v>10</v>
      </c>
      <c r="N934" s="196">
        <v>3</v>
      </c>
      <c r="O934" s="195" t="s">
        <v>314</v>
      </c>
      <c r="P934" s="194" t="s">
        <v>289</v>
      </c>
      <c r="Q934" s="308"/>
      <c r="R934" s="308"/>
      <c r="S934" s="308"/>
      <c r="T934" s="308"/>
      <c r="U934" s="193">
        <v>10</v>
      </c>
      <c r="V934" s="309"/>
      <c r="W934" s="309"/>
      <c r="X934" s="309"/>
      <c r="Y934" s="309"/>
      <c r="Z934" s="309"/>
      <c r="AA934" s="309"/>
      <c r="AB934" s="309"/>
      <c r="AC934" s="191"/>
    </row>
    <row r="935" spans="1:29" ht="32.25" customHeight="1" x14ac:dyDescent="0.2">
      <c r="A935" s="191"/>
      <c r="B935" s="307" t="s">
        <v>313</v>
      </c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196">
        <v>10</v>
      </c>
      <c r="N935" s="196">
        <v>3</v>
      </c>
      <c r="O935" s="195" t="s">
        <v>312</v>
      </c>
      <c r="P935" s="194">
        <v>0</v>
      </c>
      <c r="Q935" s="308"/>
      <c r="R935" s="308"/>
      <c r="S935" s="308"/>
      <c r="T935" s="308"/>
      <c r="U935" s="193">
        <v>1000</v>
      </c>
      <c r="V935" s="309"/>
      <c r="W935" s="309"/>
      <c r="X935" s="309"/>
      <c r="Y935" s="309"/>
      <c r="Z935" s="309"/>
      <c r="AA935" s="309"/>
      <c r="AB935" s="309"/>
      <c r="AC935" s="191"/>
    </row>
    <row r="936" spans="1:29" ht="21.75" customHeight="1" x14ac:dyDescent="0.2">
      <c r="A936" s="191"/>
      <c r="B936" s="307" t="s">
        <v>311</v>
      </c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196">
        <v>10</v>
      </c>
      <c r="N936" s="196">
        <v>3</v>
      </c>
      <c r="O936" s="195" t="s">
        <v>309</v>
      </c>
      <c r="P936" s="194">
        <v>0</v>
      </c>
      <c r="Q936" s="308"/>
      <c r="R936" s="308"/>
      <c r="S936" s="308"/>
      <c r="T936" s="308"/>
      <c r="U936" s="193">
        <v>1000</v>
      </c>
      <c r="V936" s="309"/>
      <c r="W936" s="309"/>
      <c r="X936" s="309"/>
      <c r="Y936" s="309"/>
      <c r="Z936" s="309"/>
      <c r="AA936" s="309"/>
      <c r="AB936" s="309"/>
      <c r="AC936" s="191"/>
    </row>
    <row r="937" spans="1:29" ht="12.75" customHeight="1" x14ac:dyDescent="0.2">
      <c r="A937" s="191"/>
      <c r="B937" s="307" t="s">
        <v>242</v>
      </c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196">
        <v>10</v>
      </c>
      <c r="N937" s="196">
        <v>3</v>
      </c>
      <c r="O937" s="195" t="s">
        <v>309</v>
      </c>
      <c r="P937" s="194" t="s">
        <v>241</v>
      </c>
      <c r="Q937" s="308"/>
      <c r="R937" s="308"/>
      <c r="S937" s="308"/>
      <c r="T937" s="308"/>
      <c r="U937" s="193">
        <v>1000</v>
      </c>
      <c r="V937" s="309"/>
      <c r="W937" s="309"/>
      <c r="X937" s="309"/>
      <c r="Y937" s="309"/>
      <c r="Z937" s="309"/>
      <c r="AA937" s="309"/>
      <c r="AB937" s="309"/>
      <c r="AC937" s="191"/>
    </row>
    <row r="938" spans="1:29" ht="21.75" customHeight="1" x14ac:dyDescent="0.2">
      <c r="A938" s="191"/>
      <c r="B938" s="307" t="s">
        <v>240</v>
      </c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196">
        <v>10</v>
      </c>
      <c r="N938" s="196">
        <v>3</v>
      </c>
      <c r="O938" s="195" t="s">
        <v>309</v>
      </c>
      <c r="P938" s="194" t="s">
        <v>239</v>
      </c>
      <c r="Q938" s="308"/>
      <c r="R938" s="308"/>
      <c r="S938" s="308"/>
      <c r="T938" s="308"/>
      <c r="U938" s="193">
        <v>1000</v>
      </c>
      <c r="V938" s="309"/>
      <c r="W938" s="309"/>
      <c r="X938" s="309"/>
      <c r="Y938" s="309"/>
      <c r="Z938" s="309"/>
      <c r="AA938" s="309"/>
      <c r="AB938" s="309"/>
      <c r="AC938" s="191"/>
    </row>
    <row r="939" spans="1:29" ht="12.75" customHeight="1" x14ac:dyDescent="0.2">
      <c r="A939" s="191"/>
      <c r="B939" s="307" t="s">
        <v>310</v>
      </c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196">
        <v>10</v>
      </c>
      <c r="N939" s="196">
        <v>3</v>
      </c>
      <c r="O939" s="195" t="s">
        <v>309</v>
      </c>
      <c r="P939" s="194" t="s">
        <v>308</v>
      </c>
      <c r="Q939" s="308"/>
      <c r="R939" s="308"/>
      <c r="S939" s="308"/>
      <c r="T939" s="308"/>
      <c r="U939" s="193">
        <v>1000</v>
      </c>
      <c r="V939" s="309"/>
      <c r="W939" s="309"/>
      <c r="X939" s="309"/>
      <c r="Y939" s="309"/>
      <c r="Z939" s="309"/>
      <c r="AA939" s="309"/>
      <c r="AB939" s="309"/>
      <c r="AC939" s="191"/>
    </row>
    <row r="940" spans="1:29" ht="12.75" customHeight="1" x14ac:dyDescent="0.2">
      <c r="A940" s="191"/>
      <c r="B940" s="307" t="s">
        <v>307</v>
      </c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196">
        <v>10</v>
      </c>
      <c r="N940" s="196">
        <v>4</v>
      </c>
      <c r="O940" s="195">
        <v>0</v>
      </c>
      <c r="P940" s="194">
        <v>0</v>
      </c>
      <c r="Q940" s="308"/>
      <c r="R940" s="308"/>
      <c r="S940" s="308"/>
      <c r="T940" s="308"/>
      <c r="U940" s="193">
        <v>377741.28</v>
      </c>
      <c r="V940" s="309"/>
      <c r="W940" s="309"/>
      <c r="X940" s="309"/>
      <c r="Y940" s="309"/>
      <c r="Z940" s="309"/>
      <c r="AA940" s="309"/>
      <c r="AB940" s="309"/>
      <c r="AC940" s="191"/>
    </row>
    <row r="941" spans="1:29" ht="21.75" customHeight="1" x14ac:dyDescent="0.2">
      <c r="A941" s="191"/>
      <c r="B941" s="307" t="s">
        <v>268</v>
      </c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196">
        <v>10</v>
      </c>
      <c r="N941" s="196">
        <v>4</v>
      </c>
      <c r="O941" s="195" t="s">
        <v>267</v>
      </c>
      <c r="P941" s="194">
        <v>0</v>
      </c>
      <c r="Q941" s="308"/>
      <c r="R941" s="308"/>
      <c r="S941" s="308"/>
      <c r="T941" s="308"/>
      <c r="U941" s="193">
        <v>16046.8</v>
      </c>
      <c r="V941" s="309"/>
      <c r="W941" s="309"/>
      <c r="X941" s="309"/>
      <c r="Y941" s="309"/>
      <c r="Z941" s="309"/>
      <c r="AA941" s="309"/>
      <c r="AB941" s="309"/>
      <c r="AC941" s="191"/>
    </row>
    <row r="942" spans="1:29" ht="21.75" customHeight="1" x14ac:dyDescent="0.2">
      <c r="A942" s="191"/>
      <c r="B942" s="307" t="s">
        <v>691</v>
      </c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196">
        <v>10</v>
      </c>
      <c r="N942" s="196">
        <v>4</v>
      </c>
      <c r="O942" s="195" t="s">
        <v>287</v>
      </c>
      <c r="P942" s="194">
        <v>0</v>
      </c>
      <c r="Q942" s="308"/>
      <c r="R942" s="308"/>
      <c r="S942" s="308"/>
      <c r="T942" s="308"/>
      <c r="U942" s="193">
        <v>16046.8</v>
      </c>
      <c r="V942" s="309"/>
      <c r="W942" s="309"/>
      <c r="X942" s="309"/>
      <c r="Y942" s="309"/>
      <c r="Z942" s="309"/>
      <c r="AA942" s="309"/>
      <c r="AB942" s="309"/>
      <c r="AC942" s="191"/>
    </row>
    <row r="943" spans="1:29" ht="12.75" customHeight="1" x14ac:dyDescent="0.2">
      <c r="A943" s="191"/>
      <c r="B943" s="307" t="s">
        <v>306</v>
      </c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196">
        <v>10</v>
      </c>
      <c r="N943" s="196">
        <v>4</v>
      </c>
      <c r="O943" s="195" t="s">
        <v>305</v>
      </c>
      <c r="P943" s="194">
        <v>0</v>
      </c>
      <c r="Q943" s="308"/>
      <c r="R943" s="308"/>
      <c r="S943" s="308"/>
      <c r="T943" s="308"/>
      <c r="U943" s="193">
        <v>16046.8</v>
      </c>
      <c r="V943" s="309"/>
      <c r="W943" s="309"/>
      <c r="X943" s="309"/>
      <c r="Y943" s="309"/>
      <c r="Z943" s="309"/>
      <c r="AA943" s="309"/>
      <c r="AB943" s="309"/>
      <c r="AC943" s="191"/>
    </row>
    <row r="944" spans="1:29" ht="12.75" customHeight="1" x14ac:dyDescent="0.2">
      <c r="A944" s="191"/>
      <c r="B944" s="307" t="s">
        <v>242</v>
      </c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196">
        <v>10</v>
      </c>
      <c r="N944" s="196">
        <v>4</v>
      </c>
      <c r="O944" s="195" t="s">
        <v>305</v>
      </c>
      <c r="P944" s="194" t="s">
        <v>241</v>
      </c>
      <c r="Q944" s="308"/>
      <c r="R944" s="308"/>
      <c r="S944" s="308"/>
      <c r="T944" s="308"/>
      <c r="U944" s="193">
        <v>16046.8</v>
      </c>
      <c r="V944" s="309"/>
      <c r="W944" s="309"/>
      <c r="X944" s="309"/>
      <c r="Y944" s="309"/>
      <c r="Z944" s="309"/>
      <c r="AA944" s="309"/>
      <c r="AB944" s="309"/>
      <c r="AC944" s="191"/>
    </row>
    <row r="945" spans="1:29" ht="12.75" customHeight="1" x14ac:dyDescent="0.2">
      <c r="A945" s="191"/>
      <c r="B945" s="307" t="s">
        <v>293</v>
      </c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196">
        <v>10</v>
      </c>
      <c r="N945" s="196">
        <v>4</v>
      </c>
      <c r="O945" s="195" t="s">
        <v>305</v>
      </c>
      <c r="P945" s="194" t="s">
        <v>292</v>
      </c>
      <c r="Q945" s="308"/>
      <c r="R945" s="308"/>
      <c r="S945" s="308"/>
      <c r="T945" s="308"/>
      <c r="U945" s="193">
        <v>16046.8</v>
      </c>
      <c r="V945" s="309"/>
      <c r="W945" s="309"/>
      <c r="X945" s="309"/>
      <c r="Y945" s="309"/>
      <c r="Z945" s="309"/>
      <c r="AA945" s="309"/>
      <c r="AB945" s="309"/>
      <c r="AC945" s="191"/>
    </row>
    <row r="946" spans="1:29" ht="21.75" customHeight="1" x14ac:dyDescent="0.2">
      <c r="A946" s="191"/>
      <c r="B946" s="307" t="s">
        <v>291</v>
      </c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196">
        <v>10</v>
      </c>
      <c r="N946" s="196">
        <v>4</v>
      </c>
      <c r="O946" s="195" t="s">
        <v>305</v>
      </c>
      <c r="P946" s="194" t="s">
        <v>289</v>
      </c>
      <c r="Q946" s="308"/>
      <c r="R946" s="308"/>
      <c r="S946" s="308"/>
      <c r="T946" s="308"/>
      <c r="U946" s="193">
        <v>16046.8</v>
      </c>
      <c r="V946" s="309"/>
      <c r="W946" s="309"/>
      <c r="X946" s="309"/>
      <c r="Y946" s="309"/>
      <c r="Z946" s="309"/>
      <c r="AA946" s="309"/>
      <c r="AB946" s="309"/>
      <c r="AC946" s="191"/>
    </row>
    <row r="947" spans="1:29" ht="21.75" customHeight="1" x14ac:dyDescent="0.2">
      <c r="A947" s="191"/>
      <c r="B947" s="307" t="s">
        <v>304</v>
      </c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196">
        <v>10</v>
      </c>
      <c r="N947" s="196">
        <v>4</v>
      </c>
      <c r="O947" s="195" t="s">
        <v>303</v>
      </c>
      <c r="P947" s="194">
        <v>0</v>
      </c>
      <c r="Q947" s="308"/>
      <c r="R947" s="308"/>
      <c r="S947" s="308"/>
      <c r="T947" s="308"/>
      <c r="U947" s="193">
        <v>10020.5</v>
      </c>
      <c r="V947" s="309"/>
      <c r="W947" s="309"/>
      <c r="X947" s="309"/>
      <c r="Y947" s="309"/>
      <c r="Z947" s="309"/>
      <c r="AA947" s="309"/>
      <c r="AB947" s="309"/>
      <c r="AC947" s="191"/>
    </row>
    <row r="948" spans="1:29" ht="21.75" customHeight="1" x14ac:dyDescent="0.2">
      <c r="A948" s="191"/>
      <c r="B948" s="307" t="s">
        <v>302</v>
      </c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196">
        <v>10</v>
      </c>
      <c r="N948" s="196">
        <v>4</v>
      </c>
      <c r="O948" s="195" t="s">
        <v>301</v>
      </c>
      <c r="P948" s="194">
        <v>0</v>
      </c>
      <c r="Q948" s="308"/>
      <c r="R948" s="308"/>
      <c r="S948" s="308"/>
      <c r="T948" s="308"/>
      <c r="U948" s="193">
        <v>10020.5</v>
      </c>
      <c r="V948" s="309"/>
      <c r="W948" s="309"/>
      <c r="X948" s="309"/>
      <c r="Y948" s="309"/>
      <c r="Z948" s="309"/>
      <c r="AA948" s="309"/>
      <c r="AB948" s="309"/>
      <c r="AC948" s="191"/>
    </row>
    <row r="949" spans="1:29" ht="32.25" customHeight="1" x14ac:dyDescent="0.2">
      <c r="A949" s="191"/>
      <c r="B949" s="307" t="s">
        <v>300</v>
      </c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196">
        <v>10</v>
      </c>
      <c r="N949" s="196">
        <v>4</v>
      </c>
      <c r="O949" s="195" t="s">
        <v>299</v>
      </c>
      <c r="P949" s="194">
        <v>0</v>
      </c>
      <c r="Q949" s="308"/>
      <c r="R949" s="308"/>
      <c r="S949" s="308"/>
      <c r="T949" s="308"/>
      <c r="U949" s="193">
        <v>10020.5</v>
      </c>
      <c r="V949" s="309"/>
      <c r="W949" s="309"/>
      <c r="X949" s="309"/>
      <c r="Y949" s="309"/>
      <c r="Z949" s="309"/>
      <c r="AA949" s="309"/>
      <c r="AB949" s="309"/>
      <c r="AC949" s="191"/>
    </row>
    <row r="950" spans="1:29" ht="12.75" customHeight="1" x14ac:dyDescent="0.2">
      <c r="A950" s="191"/>
      <c r="B950" s="307" t="s">
        <v>242</v>
      </c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196">
        <v>10</v>
      </c>
      <c r="N950" s="196">
        <v>4</v>
      </c>
      <c r="O950" s="195" t="s">
        <v>299</v>
      </c>
      <c r="P950" s="194" t="s">
        <v>241</v>
      </c>
      <c r="Q950" s="308"/>
      <c r="R950" s="308"/>
      <c r="S950" s="308"/>
      <c r="T950" s="308"/>
      <c r="U950" s="193">
        <v>10020.5</v>
      </c>
      <c r="V950" s="309"/>
      <c r="W950" s="309"/>
      <c r="X950" s="309"/>
      <c r="Y950" s="309"/>
      <c r="Z950" s="309"/>
      <c r="AA950" s="309"/>
      <c r="AB950" s="309"/>
      <c r="AC950" s="191"/>
    </row>
    <row r="951" spans="1:29" ht="12.75" customHeight="1" x14ac:dyDescent="0.2">
      <c r="A951" s="191"/>
      <c r="B951" s="307" t="s">
        <v>293</v>
      </c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196">
        <v>10</v>
      </c>
      <c r="N951" s="196">
        <v>4</v>
      </c>
      <c r="O951" s="195" t="s">
        <v>299</v>
      </c>
      <c r="P951" s="194" t="s">
        <v>292</v>
      </c>
      <c r="Q951" s="308"/>
      <c r="R951" s="308"/>
      <c r="S951" s="308"/>
      <c r="T951" s="308"/>
      <c r="U951" s="193">
        <v>10020.5</v>
      </c>
      <c r="V951" s="309"/>
      <c r="W951" s="309"/>
      <c r="X951" s="309"/>
      <c r="Y951" s="309"/>
      <c r="Z951" s="309"/>
      <c r="AA951" s="309"/>
      <c r="AB951" s="309"/>
      <c r="AC951" s="191"/>
    </row>
    <row r="952" spans="1:29" ht="21.75" customHeight="1" x14ac:dyDescent="0.2">
      <c r="A952" s="191"/>
      <c r="B952" s="307" t="s">
        <v>291</v>
      </c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196">
        <v>10</v>
      </c>
      <c r="N952" s="196">
        <v>4</v>
      </c>
      <c r="O952" s="195" t="s">
        <v>299</v>
      </c>
      <c r="P952" s="194" t="s">
        <v>289</v>
      </c>
      <c r="Q952" s="308"/>
      <c r="R952" s="308"/>
      <c r="S952" s="308"/>
      <c r="T952" s="308"/>
      <c r="U952" s="193">
        <v>10020.5</v>
      </c>
      <c r="V952" s="309"/>
      <c r="W952" s="309"/>
      <c r="X952" s="309"/>
      <c r="Y952" s="309"/>
      <c r="Z952" s="309"/>
      <c r="AA952" s="309"/>
      <c r="AB952" s="309"/>
      <c r="AC952" s="191"/>
    </row>
    <row r="953" spans="1:29" ht="32.25" customHeight="1" x14ac:dyDescent="0.2">
      <c r="A953" s="191"/>
      <c r="B953" s="307" t="s">
        <v>313</v>
      </c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196">
        <v>10</v>
      </c>
      <c r="N953" s="196">
        <v>4</v>
      </c>
      <c r="O953" s="195" t="s">
        <v>312</v>
      </c>
      <c r="P953" s="194">
        <v>0</v>
      </c>
      <c r="Q953" s="308"/>
      <c r="R953" s="308"/>
      <c r="S953" s="308"/>
      <c r="T953" s="308"/>
      <c r="U953" s="193">
        <v>7536.4</v>
      </c>
      <c r="V953" s="309"/>
      <c r="W953" s="309"/>
      <c r="X953" s="309"/>
      <c r="Y953" s="309"/>
      <c r="Z953" s="309"/>
      <c r="AA953" s="309"/>
      <c r="AB953" s="309"/>
      <c r="AC953" s="191"/>
    </row>
    <row r="954" spans="1:29" ht="21.75" customHeight="1" x14ac:dyDescent="0.2">
      <c r="A954" s="191"/>
      <c r="B954" s="307" t="s">
        <v>311</v>
      </c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196">
        <v>10</v>
      </c>
      <c r="N954" s="196">
        <v>4</v>
      </c>
      <c r="O954" s="195" t="s">
        <v>309</v>
      </c>
      <c r="P954" s="194">
        <v>0</v>
      </c>
      <c r="Q954" s="308"/>
      <c r="R954" s="308"/>
      <c r="S954" s="308"/>
      <c r="T954" s="308"/>
      <c r="U954" s="193">
        <v>7536.4</v>
      </c>
      <c r="V954" s="309"/>
      <c r="W954" s="309"/>
      <c r="X954" s="309"/>
      <c r="Y954" s="309"/>
      <c r="Z954" s="309"/>
      <c r="AA954" s="309"/>
      <c r="AB954" s="309"/>
      <c r="AC954" s="191"/>
    </row>
    <row r="955" spans="1:29" ht="12.75" customHeight="1" x14ac:dyDescent="0.2">
      <c r="A955" s="191"/>
      <c r="B955" s="307" t="s">
        <v>242</v>
      </c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196">
        <v>10</v>
      </c>
      <c r="N955" s="196">
        <v>4</v>
      </c>
      <c r="O955" s="195" t="s">
        <v>309</v>
      </c>
      <c r="P955" s="194" t="s">
        <v>241</v>
      </c>
      <c r="Q955" s="308"/>
      <c r="R955" s="308"/>
      <c r="S955" s="308"/>
      <c r="T955" s="308"/>
      <c r="U955" s="193">
        <v>7536.4</v>
      </c>
      <c r="V955" s="309"/>
      <c r="W955" s="309"/>
      <c r="X955" s="309"/>
      <c r="Y955" s="309"/>
      <c r="Z955" s="309"/>
      <c r="AA955" s="309"/>
      <c r="AB955" s="309"/>
      <c r="AC955" s="191"/>
    </row>
    <row r="956" spans="1:29" ht="21.75" customHeight="1" x14ac:dyDescent="0.2">
      <c r="A956" s="191"/>
      <c r="B956" s="307" t="s">
        <v>240</v>
      </c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196">
        <v>10</v>
      </c>
      <c r="N956" s="196">
        <v>4</v>
      </c>
      <c r="O956" s="195" t="s">
        <v>309</v>
      </c>
      <c r="P956" s="194" t="s">
        <v>239</v>
      </c>
      <c r="Q956" s="308"/>
      <c r="R956" s="308"/>
      <c r="S956" s="308"/>
      <c r="T956" s="308"/>
      <c r="U956" s="193">
        <v>7536.4</v>
      </c>
      <c r="V956" s="309"/>
      <c r="W956" s="309"/>
      <c r="X956" s="309"/>
      <c r="Y956" s="309"/>
      <c r="Z956" s="309"/>
      <c r="AA956" s="309"/>
      <c r="AB956" s="309"/>
      <c r="AC956" s="191"/>
    </row>
    <row r="957" spans="1:29" ht="12.75" customHeight="1" x14ac:dyDescent="0.2">
      <c r="A957" s="191"/>
      <c r="B957" s="307" t="s">
        <v>310</v>
      </c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196">
        <v>10</v>
      </c>
      <c r="N957" s="196">
        <v>4</v>
      </c>
      <c r="O957" s="195" t="s">
        <v>309</v>
      </c>
      <c r="P957" s="194" t="s">
        <v>308</v>
      </c>
      <c r="Q957" s="308"/>
      <c r="R957" s="308"/>
      <c r="S957" s="308"/>
      <c r="T957" s="308"/>
      <c r="U957" s="193">
        <v>7536.4</v>
      </c>
      <c r="V957" s="309"/>
      <c r="W957" s="309"/>
      <c r="X957" s="309"/>
      <c r="Y957" s="309"/>
      <c r="Z957" s="309"/>
      <c r="AA957" s="309"/>
      <c r="AB957" s="309"/>
      <c r="AC957" s="191"/>
    </row>
    <row r="958" spans="1:29" ht="32.25" customHeight="1" x14ac:dyDescent="0.2">
      <c r="A958" s="191"/>
      <c r="B958" s="307" t="s">
        <v>245</v>
      </c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196">
        <v>10</v>
      </c>
      <c r="N958" s="196">
        <v>4</v>
      </c>
      <c r="O958" s="195" t="s">
        <v>244</v>
      </c>
      <c r="P958" s="194">
        <v>0</v>
      </c>
      <c r="Q958" s="308"/>
      <c r="R958" s="308"/>
      <c r="S958" s="308"/>
      <c r="T958" s="308"/>
      <c r="U958" s="193">
        <v>252525.3</v>
      </c>
      <c r="V958" s="309"/>
      <c r="W958" s="309"/>
      <c r="X958" s="309"/>
      <c r="Y958" s="309"/>
      <c r="Z958" s="309"/>
      <c r="AA958" s="309"/>
      <c r="AB958" s="309"/>
      <c r="AC958" s="191"/>
    </row>
    <row r="959" spans="1:29" ht="21.75" customHeight="1" x14ac:dyDescent="0.2">
      <c r="A959" s="191"/>
      <c r="B959" s="307" t="s">
        <v>298</v>
      </c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196">
        <v>10</v>
      </c>
      <c r="N959" s="196">
        <v>4</v>
      </c>
      <c r="O959" s="195" t="s">
        <v>297</v>
      </c>
      <c r="P959" s="194">
        <v>0</v>
      </c>
      <c r="Q959" s="308"/>
      <c r="R959" s="308"/>
      <c r="S959" s="308"/>
      <c r="T959" s="308"/>
      <c r="U959" s="193">
        <v>252525.3</v>
      </c>
      <c r="V959" s="309"/>
      <c r="W959" s="309"/>
      <c r="X959" s="309"/>
      <c r="Y959" s="309"/>
      <c r="Z959" s="309"/>
      <c r="AA959" s="309"/>
      <c r="AB959" s="309"/>
      <c r="AC959" s="191"/>
    </row>
    <row r="960" spans="1:29" ht="12.75" customHeight="1" x14ac:dyDescent="0.2">
      <c r="A960" s="191"/>
      <c r="B960" s="307" t="s">
        <v>242</v>
      </c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196">
        <v>10</v>
      </c>
      <c r="N960" s="196">
        <v>4</v>
      </c>
      <c r="O960" s="195" t="s">
        <v>297</v>
      </c>
      <c r="P960" s="194" t="s">
        <v>241</v>
      </c>
      <c r="Q960" s="308"/>
      <c r="R960" s="308"/>
      <c r="S960" s="308"/>
      <c r="T960" s="308"/>
      <c r="U960" s="193">
        <v>252525.3</v>
      </c>
      <c r="V960" s="309"/>
      <c r="W960" s="309"/>
      <c r="X960" s="309"/>
      <c r="Y960" s="309"/>
      <c r="Z960" s="309"/>
      <c r="AA960" s="309"/>
      <c r="AB960" s="309"/>
      <c r="AC960" s="191"/>
    </row>
    <row r="961" spans="1:29" ht="12.75" customHeight="1" x14ac:dyDescent="0.2">
      <c r="A961" s="191"/>
      <c r="B961" s="307" t="s">
        <v>293</v>
      </c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196">
        <v>10</v>
      </c>
      <c r="N961" s="196">
        <v>4</v>
      </c>
      <c r="O961" s="195" t="s">
        <v>297</v>
      </c>
      <c r="P961" s="194" t="s">
        <v>292</v>
      </c>
      <c r="Q961" s="308"/>
      <c r="R961" s="308"/>
      <c r="S961" s="308"/>
      <c r="T961" s="308"/>
      <c r="U961" s="193">
        <v>252525.3</v>
      </c>
      <c r="V961" s="309"/>
      <c r="W961" s="309"/>
      <c r="X961" s="309"/>
      <c r="Y961" s="309"/>
      <c r="Z961" s="309"/>
      <c r="AA961" s="309"/>
      <c r="AB961" s="309"/>
      <c r="AC961" s="191"/>
    </row>
    <row r="962" spans="1:29" ht="21.75" customHeight="1" x14ac:dyDescent="0.2">
      <c r="A962" s="191"/>
      <c r="B962" s="307" t="s">
        <v>291</v>
      </c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196">
        <v>10</v>
      </c>
      <c r="N962" s="196">
        <v>4</v>
      </c>
      <c r="O962" s="195" t="s">
        <v>297</v>
      </c>
      <c r="P962" s="194" t="s">
        <v>289</v>
      </c>
      <c r="Q962" s="308"/>
      <c r="R962" s="308"/>
      <c r="S962" s="308"/>
      <c r="T962" s="308"/>
      <c r="U962" s="193">
        <v>252525.3</v>
      </c>
      <c r="V962" s="309"/>
      <c r="W962" s="309"/>
      <c r="X962" s="309"/>
      <c r="Y962" s="309"/>
      <c r="Z962" s="309"/>
      <c r="AA962" s="309"/>
      <c r="AB962" s="309"/>
      <c r="AC962" s="191"/>
    </row>
    <row r="963" spans="1:29" ht="32.25" customHeight="1" x14ac:dyDescent="0.2">
      <c r="A963" s="191"/>
      <c r="B963" s="307" t="s">
        <v>245</v>
      </c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196">
        <v>10</v>
      </c>
      <c r="N963" s="196">
        <v>4</v>
      </c>
      <c r="O963" s="195" t="s">
        <v>244</v>
      </c>
      <c r="P963" s="194">
        <v>0</v>
      </c>
      <c r="Q963" s="308"/>
      <c r="R963" s="308"/>
      <c r="S963" s="308"/>
      <c r="T963" s="308"/>
      <c r="U963" s="193">
        <v>91606.5</v>
      </c>
      <c r="V963" s="309"/>
      <c r="W963" s="309"/>
      <c r="X963" s="309"/>
      <c r="Y963" s="309"/>
      <c r="Z963" s="309"/>
      <c r="AA963" s="309"/>
      <c r="AB963" s="309"/>
      <c r="AC963" s="191"/>
    </row>
    <row r="964" spans="1:29" ht="32.25" customHeight="1" x14ac:dyDescent="0.2">
      <c r="A964" s="191"/>
      <c r="B964" s="307" t="s">
        <v>296</v>
      </c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196">
        <v>10</v>
      </c>
      <c r="N964" s="196">
        <v>4</v>
      </c>
      <c r="O964" s="195" t="s">
        <v>295</v>
      </c>
      <c r="P964" s="194">
        <v>0</v>
      </c>
      <c r="Q964" s="308"/>
      <c r="R964" s="308"/>
      <c r="S964" s="308"/>
      <c r="T964" s="308"/>
      <c r="U964" s="193">
        <v>60100.1</v>
      </c>
      <c r="V964" s="309"/>
      <c r="W964" s="309"/>
      <c r="X964" s="309"/>
      <c r="Y964" s="309"/>
      <c r="Z964" s="309"/>
      <c r="AA964" s="309"/>
      <c r="AB964" s="309"/>
      <c r="AC964" s="191"/>
    </row>
    <row r="965" spans="1:29" ht="12.75" customHeight="1" x14ac:dyDescent="0.2">
      <c r="A965" s="191"/>
      <c r="B965" s="307" t="s">
        <v>242</v>
      </c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196">
        <v>10</v>
      </c>
      <c r="N965" s="196">
        <v>4</v>
      </c>
      <c r="O965" s="195" t="s">
        <v>295</v>
      </c>
      <c r="P965" s="194" t="s">
        <v>241</v>
      </c>
      <c r="Q965" s="308"/>
      <c r="R965" s="308"/>
      <c r="S965" s="308"/>
      <c r="T965" s="308"/>
      <c r="U965" s="193">
        <v>60100.1</v>
      </c>
      <c r="V965" s="309"/>
      <c r="W965" s="309"/>
      <c r="X965" s="309"/>
      <c r="Y965" s="309"/>
      <c r="Z965" s="309"/>
      <c r="AA965" s="309"/>
      <c r="AB965" s="309"/>
      <c r="AC965" s="191"/>
    </row>
    <row r="966" spans="1:29" ht="12.75" customHeight="1" x14ac:dyDescent="0.2">
      <c r="A966" s="191"/>
      <c r="B966" s="307" t="s">
        <v>293</v>
      </c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196">
        <v>10</v>
      </c>
      <c r="N966" s="196">
        <v>4</v>
      </c>
      <c r="O966" s="195" t="s">
        <v>295</v>
      </c>
      <c r="P966" s="194" t="s">
        <v>292</v>
      </c>
      <c r="Q966" s="308"/>
      <c r="R966" s="308"/>
      <c r="S966" s="308"/>
      <c r="T966" s="308"/>
      <c r="U966" s="193">
        <v>60100.1</v>
      </c>
      <c r="V966" s="309"/>
      <c r="W966" s="309"/>
      <c r="X966" s="309"/>
      <c r="Y966" s="309"/>
      <c r="Z966" s="309"/>
      <c r="AA966" s="309"/>
      <c r="AB966" s="309"/>
      <c r="AC966" s="191"/>
    </row>
    <row r="967" spans="1:29" ht="21.75" customHeight="1" x14ac:dyDescent="0.2">
      <c r="A967" s="191"/>
      <c r="B967" s="307" t="s">
        <v>291</v>
      </c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196">
        <v>10</v>
      </c>
      <c r="N967" s="196">
        <v>4</v>
      </c>
      <c r="O967" s="195" t="s">
        <v>295</v>
      </c>
      <c r="P967" s="194" t="s">
        <v>289</v>
      </c>
      <c r="Q967" s="308"/>
      <c r="R967" s="308"/>
      <c r="S967" s="308"/>
      <c r="T967" s="308"/>
      <c r="U967" s="193">
        <v>60100.1</v>
      </c>
      <c r="V967" s="309"/>
      <c r="W967" s="309"/>
      <c r="X967" s="309"/>
      <c r="Y967" s="309"/>
      <c r="Z967" s="309"/>
      <c r="AA967" s="309"/>
      <c r="AB967" s="309"/>
      <c r="AC967" s="191"/>
    </row>
    <row r="968" spans="1:29" ht="32.25" customHeight="1" x14ac:dyDescent="0.2">
      <c r="A968" s="191"/>
      <c r="B968" s="307" t="s">
        <v>294</v>
      </c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196">
        <v>10</v>
      </c>
      <c r="N968" s="196">
        <v>4</v>
      </c>
      <c r="O968" s="195" t="s">
        <v>290</v>
      </c>
      <c r="P968" s="194">
        <v>0</v>
      </c>
      <c r="Q968" s="308"/>
      <c r="R968" s="308"/>
      <c r="S968" s="308"/>
      <c r="T968" s="308"/>
      <c r="U968" s="193">
        <v>31506.400000000001</v>
      </c>
      <c r="V968" s="309"/>
      <c r="W968" s="309"/>
      <c r="X968" s="309"/>
      <c r="Y968" s="309"/>
      <c r="Z968" s="309"/>
      <c r="AA968" s="309"/>
      <c r="AB968" s="309"/>
      <c r="AC968" s="191"/>
    </row>
    <row r="969" spans="1:29" ht="12.75" customHeight="1" x14ac:dyDescent="0.2">
      <c r="A969" s="191"/>
      <c r="B969" s="307" t="s">
        <v>242</v>
      </c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196">
        <v>10</v>
      </c>
      <c r="N969" s="196">
        <v>4</v>
      </c>
      <c r="O969" s="195" t="s">
        <v>290</v>
      </c>
      <c r="P969" s="194" t="s">
        <v>241</v>
      </c>
      <c r="Q969" s="308"/>
      <c r="R969" s="308"/>
      <c r="S969" s="308"/>
      <c r="T969" s="308"/>
      <c r="U969" s="193">
        <v>31506.400000000001</v>
      </c>
      <c r="V969" s="309"/>
      <c r="W969" s="309"/>
      <c r="X969" s="309"/>
      <c r="Y969" s="309"/>
      <c r="Z969" s="309"/>
      <c r="AA969" s="309"/>
      <c r="AB969" s="309"/>
      <c r="AC969" s="191"/>
    </row>
    <row r="970" spans="1:29" ht="12.75" customHeight="1" x14ac:dyDescent="0.2">
      <c r="A970" s="191"/>
      <c r="B970" s="307" t="s">
        <v>293</v>
      </c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196">
        <v>10</v>
      </c>
      <c r="N970" s="196">
        <v>4</v>
      </c>
      <c r="O970" s="195" t="s">
        <v>290</v>
      </c>
      <c r="P970" s="194" t="s">
        <v>292</v>
      </c>
      <c r="Q970" s="308"/>
      <c r="R970" s="308"/>
      <c r="S970" s="308"/>
      <c r="T970" s="308"/>
      <c r="U970" s="193">
        <v>31506.400000000001</v>
      </c>
      <c r="V970" s="309"/>
      <c r="W970" s="309"/>
      <c r="X970" s="309"/>
      <c r="Y970" s="309"/>
      <c r="Z970" s="309"/>
      <c r="AA970" s="309"/>
      <c r="AB970" s="309"/>
      <c r="AC970" s="191"/>
    </row>
    <row r="971" spans="1:29" ht="21.75" customHeight="1" x14ac:dyDescent="0.2">
      <c r="A971" s="191"/>
      <c r="B971" s="307" t="s">
        <v>291</v>
      </c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196">
        <v>10</v>
      </c>
      <c r="N971" s="196">
        <v>4</v>
      </c>
      <c r="O971" s="195" t="s">
        <v>290</v>
      </c>
      <c r="P971" s="194" t="s">
        <v>289</v>
      </c>
      <c r="Q971" s="308"/>
      <c r="R971" s="308"/>
      <c r="S971" s="308"/>
      <c r="T971" s="308"/>
      <c r="U971" s="193">
        <v>31506.400000000001</v>
      </c>
      <c r="V971" s="309"/>
      <c r="W971" s="309"/>
      <c r="X971" s="309"/>
      <c r="Y971" s="309"/>
      <c r="Z971" s="309"/>
      <c r="AA971" s="309"/>
      <c r="AB971" s="309"/>
      <c r="AC971" s="191"/>
    </row>
    <row r="972" spans="1:29" ht="21.75" customHeight="1" x14ac:dyDescent="0.2">
      <c r="A972" s="191"/>
      <c r="B972" s="307" t="s">
        <v>338</v>
      </c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196">
        <v>10</v>
      </c>
      <c r="N972" s="196">
        <v>4</v>
      </c>
      <c r="O972" s="195" t="s">
        <v>337</v>
      </c>
      <c r="P972" s="194">
        <v>0</v>
      </c>
      <c r="Q972" s="308"/>
      <c r="R972" s="308"/>
      <c r="S972" s="308"/>
      <c r="T972" s="308"/>
      <c r="U972" s="193">
        <v>5.78</v>
      </c>
      <c r="V972" s="309"/>
      <c r="W972" s="309"/>
      <c r="X972" s="309"/>
      <c r="Y972" s="309"/>
      <c r="Z972" s="309"/>
      <c r="AA972" s="309"/>
      <c r="AB972" s="309"/>
      <c r="AC972" s="191"/>
    </row>
    <row r="973" spans="1:29" ht="12.75" customHeight="1" x14ac:dyDescent="0.2">
      <c r="A973" s="191"/>
      <c r="B973" s="307" t="s">
        <v>329</v>
      </c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196">
        <v>10</v>
      </c>
      <c r="N973" s="196">
        <v>4</v>
      </c>
      <c r="O973" s="195" t="s">
        <v>339</v>
      </c>
      <c r="P973" s="194">
        <v>0</v>
      </c>
      <c r="Q973" s="308"/>
      <c r="R973" s="308"/>
      <c r="S973" s="308"/>
      <c r="T973" s="308"/>
      <c r="U973" s="193">
        <v>5.78</v>
      </c>
      <c r="V973" s="309"/>
      <c r="W973" s="309"/>
      <c r="X973" s="309"/>
      <c r="Y973" s="309"/>
      <c r="Z973" s="309"/>
      <c r="AA973" s="309"/>
      <c r="AB973" s="309"/>
      <c r="AC973" s="191"/>
    </row>
    <row r="974" spans="1:29" ht="21.75" customHeight="1" x14ac:dyDescent="0.2">
      <c r="A974" s="191"/>
      <c r="B974" s="307" t="s">
        <v>223</v>
      </c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196">
        <v>10</v>
      </c>
      <c r="N974" s="196">
        <v>4</v>
      </c>
      <c r="O974" s="195" t="s">
        <v>339</v>
      </c>
      <c r="P974" s="194" t="s">
        <v>222</v>
      </c>
      <c r="Q974" s="308"/>
      <c r="R974" s="308"/>
      <c r="S974" s="308"/>
      <c r="T974" s="308"/>
      <c r="U974" s="193">
        <v>5.78</v>
      </c>
      <c r="V974" s="309"/>
      <c r="W974" s="309"/>
      <c r="X974" s="309"/>
      <c r="Y974" s="309"/>
      <c r="Z974" s="309"/>
      <c r="AA974" s="309"/>
      <c r="AB974" s="309"/>
      <c r="AC974" s="191"/>
    </row>
    <row r="975" spans="1:29" ht="21.75" customHeight="1" x14ac:dyDescent="0.2">
      <c r="A975" s="191"/>
      <c r="B975" s="307" t="s">
        <v>221</v>
      </c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196">
        <v>10</v>
      </c>
      <c r="N975" s="196">
        <v>4</v>
      </c>
      <c r="O975" s="195" t="s">
        <v>339</v>
      </c>
      <c r="P975" s="194" t="s">
        <v>220</v>
      </c>
      <c r="Q975" s="308"/>
      <c r="R975" s="308"/>
      <c r="S975" s="308"/>
      <c r="T975" s="308"/>
      <c r="U975" s="193">
        <v>5.78</v>
      </c>
      <c r="V975" s="309"/>
      <c r="W975" s="309"/>
      <c r="X975" s="309"/>
      <c r="Y975" s="309"/>
      <c r="Z975" s="309"/>
      <c r="AA975" s="309"/>
      <c r="AB975" s="309"/>
      <c r="AC975" s="191"/>
    </row>
    <row r="976" spans="1:29" ht="12.75" customHeight="1" x14ac:dyDescent="0.2">
      <c r="A976" s="191"/>
      <c r="B976" s="307" t="s">
        <v>219</v>
      </c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196">
        <v>10</v>
      </c>
      <c r="N976" s="196">
        <v>4</v>
      </c>
      <c r="O976" s="195" t="s">
        <v>339</v>
      </c>
      <c r="P976" s="194" t="s">
        <v>218</v>
      </c>
      <c r="Q976" s="308"/>
      <c r="R976" s="308"/>
      <c r="S976" s="308"/>
      <c r="T976" s="308"/>
      <c r="U976" s="193">
        <v>5.78</v>
      </c>
      <c r="V976" s="309"/>
      <c r="W976" s="309"/>
      <c r="X976" s="309"/>
      <c r="Y976" s="309"/>
      <c r="Z976" s="309"/>
      <c r="AA976" s="309"/>
      <c r="AB976" s="309"/>
      <c r="AC976" s="191"/>
    </row>
    <row r="977" spans="1:29" ht="12.75" customHeight="1" x14ac:dyDescent="0.2">
      <c r="A977" s="191"/>
      <c r="B977" s="307" t="s">
        <v>288</v>
      </c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196">
        <v>10</v>
      </c>
      <c r="N977" s="196">
        <v>6</v>
      </c>
      <c r="O977" s="195">
        <v>0</v>
      </c>
      <c r="P977" s="194">
        <v>0</v>
      </c>
      <c r="Q977" s="308"/>
      <c r="R977" s="308"/>
      <c r="S977" s="308"/>
      <c r="T977" s="308"/>
      <c r="U977" s="193">
        <v>7866.21</v>
      </c>
      <c r="V977" s="309"/>
      <c r="W977" s="309"/>
      <c r="X977" s="309"/>
      <c r="Y977" s="309"/>
      <c r="Z977" s="309"/>
      <c r="AA977" s="309"/>
      <c r="AB977" s="309"/>
      <c r="AC977" s="191"/>
    </row>
    <row r="978" spans="1:29" ht="21.75" customHeight="1" x14ac:dyDescent="0.2">
      <c r="A978" s="191"/>
      <c r="B978" s="307" t="s">
        <v>268</v>
      </c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196">
        <v>10</v>
      </c>
      <c r="N978" s="196">
        <v>6</v>
      </c>
      <c r="O978" s="195" t="s">
        <v>267</v>
      </c>
      <c r="P978" s="194">
        <v>0</v>
      </c>
      <c r="Q978" s="308"/>
      <c r="R978" s="308"/>
      <c r="S978" s="308"/>
      <c r="T978" s="308"/>
      <c r="U978" s="193">
        <v>120</v>
      </c>
      <c r="V978" s="309"/>
      <c r="W978" s="309"/>
      <c r="X978" s="309"/>
      <c r="Y978" s="309"/>
      <c r="Z978" s="309"/>
      <c r="AA978" s="309"/>
      <c r="AB978" s="309"/>
      <c r="AC978" s="191"/>
    </row>
    <row r="979" spans="1:29" ht="21.75" customHeight="1" x14ac:dyDescent="0.2">
      <c r="A979" s="191"/>
      <c r="B979" s="307" t="s">
        <v>691</v>
      </c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196">
        <v>10</v>
      </c>
      <c r="N979" s="196">
        <v>6</v>
      </c>
      <c r="O979" s="195" t="s">
        <v>287</v>
      </c>
      <c r="P979" s="194">
        <v>0</v>
      </c>
      <c r="Q979" s="308"/>
      <c r="R979" s="308"/>
      <c r="S979" s="308"/>
      <c r="T979" s="308"/>
      <c r="U979" s="193">
        <v>120</v>
      </c>
      <c r="V979" s="309"/>
      <c r="W979" s="309"/>
      <c r="X979" s="309"/>
      <c r="Y979" s="309"/>
      <c r="Z979" s="309"/>
      <c r="AA979" s="309"/>
      <c r="AB979" s="309"/>
      <c r="AC979" s="191"/>
    </row>
    <row r="980" spans="1:29" ht="12.75" customHeight="1" x14ac:dyDescent="0.2">
      <c r="A980" s="191"/>
      <c r="B980" s="307" t="s">
        <v>286</v>
      </c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196">
        <v>10</v>
      </c>
      <c r="N980" s="196">
        <v>6</v>
      </c>
      <c r="O980" s="195" t="s">
        <v>285</v>
      </c>
      <c r="P980" s="194">
        <v>0</v>
      </c>
      <c r="Q980" s="308"/>
      <c r="R980" s="308"/>
      <c r="S980" s="308"/>
      <c r="T980" s="308"/>
      <c r="U980" s="193">
        <v>120</v>
      </c>
      <c r="V980" s="309"/>
      <c r="W980" s="309"/>
      <c r="X980" s="309"/>
      <c r="Y980" s="309"/>
      <c r="Z980" s="309"/>
      <c r="AA980" s="309"/>
      <c r="AB980" s="309"/>
      <c r="AC980" s="191"/>
    </row>
    <row r="981" spans="1:29" ht="21.75" customHeight="1" x14ac:dyDescent="0.2">
      <c r="A981" s="191"/>
      <c r="B981" s="307" t="s">
        <v>223</v>
      </c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196">
        <v>10</v>
      </c>
      <c r="N981" s="196">
        <v>6</v>
      </c>
      <c r="O981" s="195" t="s">
        <v>285</v>
      </c>
      <c r="P981" s="194" t="s">
        <v>222</v>
      </c>
      <c r="Q981" s="308"/>
      <c r="R981" s="308"/>
      <c r="S981" s="308"/>
      <c r="T981" s="308"/>
      <c r="U981" s="193">
        <v>120</v>
      </c>
      <c r="V981" s="309"/>
      <c r="W981" s="309"/>
      <c r="X981" s="309"/>
      <c r="Y981" s="309"/>
      <c r="Z981" s="309"/>
      <c r="AA981" s="309"/>
      <c r="AB981" s="309"/>
      <c r="AC981" s="191"/>
    </row>
    <row r="982" spans="1:29" ht="21.75" customHeight="1" x14ac:dyDescent="0.2">
      <c r="A982" s="191"/>
      <c r="B982" s="307" t="s">
        <v>221</v>
      </c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196">
        <v>10</v>
      </c>
      <c r="N982" s="196">
        <v>6</v>
      </c>
      <c r="O982" s="195" t="s">
        <v>285</v>
      </c>
      <c r="P982" s="194" t="s">
        <v>220</v>
      </c>
      <c r="Q982" s="308"/>
      <c r="R982" s="308"/>
      <c r="S982" s="308"/>
      <c r="T982" s="308"/>
      <c r="U982" s="193">
        <v>120</v>
      </c>
      <c r="V982" s="309"/>
      <c r="W982" s="309"/>
      <c r="X982" s="309"/>
      <c r="Y982" s="309"/>
      <c r="Z982" s="309"/>
      <c r="AA982" s="309"/>
      <c r="AB982" s="309"/>
      <c r="AC982" s="191"/>
    </row>
    <row r="983" spans="1:29" ht="12.75" customHeight="1" x14ac:dyDescent="0.2">
      <c r="A983" s="191"/>
      <c r="B983" s="307" t="s">
        <v>219</v>
      </c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196">
        <v>10</v>
      </c>
      <c r="N983" s="196">
        <v>6</v>
      </c>
      <c r="O983" s="195" t="s">
        <v>285</v>
      </c>
      <c r="P983" s="194" t="s">
        <v>218</v>
      </c>
      <c r="Q983" s="308"/>
      <c r="R983" s="308"/>
      <c r="S983" s="308"/>
      <c r="T983" s="308"/>
      <c r="U983" s="193">
        <v>120</v>
      </c>
      <c r="V983" s="309"/>
      <c r="W983" s="309"/>
      <c r="X983" s="309"/>
      <c r="Y983" s="309"/>
      <c r="Z983" s="309"/>
      <c r="AA983" s="309"/>
      <c r="AB983" s="309"/>
      <c r="AC983" s="191"/>
    </row>
    <row r="984" spans="1:29" ht="21.75" customHeight="1" x14ac:dyDescent="0.2">
      <c r="A984" s="191"/>
      <c r="B984" s="307" t="s">
        <v>268</v>
      </c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196">
        <v>10</v>
      </c>
      <c r="N984" s="196">
        <v>6</v>
      </c>
      <c r="O984" s="195" t="s">
        <v>267</v>
      </c>
      <c r="P984" s="194">
        <v>0</v>
      </c>
      <c r="Q984" s="308"/>
      <c r="R984" s="308"/>
      <c r="S984" s="308"/>
      <c r="T984" s="308"/>
      <c r="U984" s="193">
        <v>15</v>
      </c>
      <c r="V984" s="309"/>
      <c r="W984" s="309"/>
      <c r="X984" s="309"/>
      <c r="Y984" s="309"/>
      <c r="Z984" s="309"/>
      <c r="AA984" s="309"/>
      <c r="AB984" s="309"/>
      <c r="AC984" s="191"/>
    </row>
    <row r="985" spans="1:29" ht="21.75" customHeight="1" x14ac:dyDescent="0.2">
      <c r="A985" s="191"/>
      <c r="B985" s="307" t="s">
        <v>284</v>
      </c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196">
        <v>10</v>
      </c>
      <c r="N985" s="196">
        <v>6</v>
      </c>
      <c r="O985" s="195" t="s">
        <v>283</v>
      </c>
      <c r="P985" s="194">
        <v>0</v>
      </c>
      <c r="Q985" s="308"/>
      <c r="R985" s="308"/>
      <c r="S985" s="308"/>
      <c r="T985" s="308"/>
      <c r="U985" s="193">
        <v>15</v>
      </c>
      <c r="V985" s="309"/>
      <c r="W985" s="309"/>
      <c r="X985" s="309"/>
      <c r="Y985" s="309"/>
      <c r="Z985" s="309"/>
      <c r="AA985" s="309"/>
      <c r="AB985" s="309"/>
      <c r="AC985" s="191"/>
    </row>
    <row r="986" spans="1:29" ht="12.75" customHeight="1" x14ac:dyDescent="0.2">
      <c r="A986" s="191"/>
      <c r="B986" s="307" t="s">
        <v>282</v>
      </c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196">
        <v>10</v>
      </c>
      <c r="N986" s="196">
        <v>6</v>
      </c>
      <c r="O986" s="195" t="s">
        <v>281</v>
      </c>
      <c r="P986" s="194">
        <v>0</v>
      </c>
      <c r="Q986" s="308"/>
      <c r="R986" s="308"/>
      <c r="S986" s="308"/>
      <c r="T986" s="308"/>
      <c r="U986" s="193">
        <v>15</v>
      </c>
      <c r="V986" s="309"/>
      <c r="W986" s="309"/>
      <c r="X986" s="309"/>
      <c r="Y986" s="309"/>
      <c r="Z986" s="309"/>
      <c r="AA986" s="309"/>
      <c r="AB986" s="309"/>
      <c r="AC986" s="191"/>
    </row>
    <row r="987" spans="1:29" ht="21.75" customHeight="1" x14ac:dyDescent="0.2">
      <c r="A987" s="191"/>
      <c r="B987" s="307" t="s">
        <v>223</v>
      </c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196">
        <v>10</v>
      </c>
      <c r="N987" s="196">
        <v>6</v>
      </c>
      <c r="O987" s="195" t="s">
        <v>281</v>
      </c>
      <c r="P987" s="194" t="s">
        <v>222</v>
      </c>
      <c r="Q987" s="308"/>
      <c r="R987" s="308"/>
      <c r="S987" s="308"/>
      <c r="T987" s="308"/>
      <c r="U987" s="193">
        <v>15</v>
      </c>
      <c r="V987" s="309"/>
      <c r="W987" s="309"/>
      <c r="X987" s="309"/>
      <c r="Y987" s="309"/>
      <c r="Z987" s="309"/>
      <c r="AA987" s="309"/>
      <c r="AB987" s="309"/>
      <c r="AC987" s="191"/>
    </row>
    <row r="988" spans="1:29" ht="21.75" customHeight="1" x14ac:dyDescent="0.2">
      <c r="A988" s="191"/>
      <c r="B988" s="307" t="s">
        <v>221</v>
      </c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196">
        <v>10</v>
      </c>
      <c r="N988" s="196">
        <v>6</v>
      </c>
      <c r="O988" s="195" t="s">
        <v>281</v>
      </c>
      <c r="P988" s="194" t="s">
        <v>220</v>
      </c>
      <c r="Q988" s="308"/>
      <c r="R988" s="308"/>
      <c r="S988" s="308"/>
      <c r="T988" s="308"/>
      <c r="U988" s="193">
        <v>15</v>
      </c>
      <c r="V988" s="309"/>
      <c r="W988" s="309"/>
      <c r="X988" s="309"/>
      <c r="Y988" s="309"/>
      <c r="Z988" s="309"/>
      <c r="AA988" s="309"/>
      <c r="AB988" s="309"/>
      <c r="AC988" s="191"/>
    </row>
    <row r="989" spans="1:29" ht="12.75" customHeight="1" x14ac:dyDescent="0.2">
      <c r="A989" s="191"/>
      <c r="B989" s="307" t="s">
        <v>219</v>
      </c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196">
        <v>10</v>
      </c>
      <c r="N989" s="196">
        <v>6</v>
      </c>
      <c r="O989" s="195" t="s">
        <v>281</v>
      </c>
      <c r="P989" s="194" t="s">
        <v>218</v>
      </c>
      <c r="Q989" s="308"/>
      <c r="R989" s="308"/>
      <c r="S989" s="308"/>
      <c r="T989" s="308"/>
      <c r="U989" s="193">
        <v>15</v>
      </c>
      <c r="V989" s="309"/>
      <c r="W989" s="309"/>
      <c r="X989" s="309"/>
      <c r="Y989" s="309"/>
      <c r="Z989" s="309"/>
      <c r="AA989" s="309"/>
      <c r="AB989" s="309"/>
      <c r="AC989" s="191"/>
    </row>
    <row r="990" spans="1:29" ht="21.75" customHeight="1" x14ac:dyDescent="0.2">
      <c r="A990" s="191"/>
      <c r="B990" s="307" t="s">
        <v>268</v>
      </c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196">
        <v>10</v>
      </c>
      <c r="N990" s="196">
        <v>6</v>
      </c>
      <c r="O990" s="195" t="s">
        <v>267</v>
      </c>
      <c r="P990" s="194">
        <v>0</v>
      </c>
      <c r="Q990" s="308"/>
      <c r="R990" s="308"/>
      <c r="S990" s="308"/>
      <c r="T990" s="308"/>
      <c r="U990" s="193">
        <v>1166.9100000000001</v>
      </c>
      <c r="V990" s="309"/>
      <c r="W990" s="309"/>
      <c r="X990" s="309"/>
      <c r="Y990" s="309"/>
      <c r="Z990" s="309"/>
      <c r="AA990" s="309"/>
      <c r="AB990" s="309"/>
      <c r="AC990" s="191"/>
    </row>
    <row r="991" spans="1:29" ht="21.75" customHeight="1" x14ac:dyDescent="0.2">
      <c r="A991" s="191"/>
      <c r="B991" s="307" t="s">
        <v>266</v>
      </c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196">
        <v>10</v>
      </c>
      <c r="N991" s="196">
        <v>6</v>
      </c>
      <c r="O991" s="195" t="s">
        <v>265</v>
      </c>
      <c r="P991" s="194">
        <v>0</v>
      </c>
      <c r="Q991" s="308"/>
      <c r="R991" s="308"/>
      <c r="S991" s="308"/>
      <c r="T991" s="308"/>
      <c r="U991" s="193">
        <v>1166.9100000000001</v>
      </c>
      <c r="V991" s="309"/>
      <c r="W991" s="309"/>
      <c r="X991" s="309"/>
      <c r="Y991" s="309"/>
      <c r="Z991" s="309"/>
      <c r="AA991" s="309"/>
      <c r="AB991" s="309"/>
      <c r="AC991" s="191"/>
    </row>
    <row r="992" spans="1:29" ht="21.75" customHeight="1" x14ac:dyDescent="0.2">
      <c r="A992" s="191"/>
      <c r="B992" s="307" t="s">
        <v>280</v>
      </c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196">
        <v>10</v>
      </c>
      <c r="N992" s="196">
        <v>6</v>
      </c>
      <c r="O992" s="195" t="s">
        <v>270</v>
      </c>
      <c r="P992" s="194">
        <v>0</v>
      </c>
      <c r="Q992" s="308"/>
      <c r="R992" s="308"/>
      <c r="S992" s="308"/>
      <c r="T992" s="308"/>
      <c r="U992" s="193">
        <v>1166.9100000000001</v>
      </c>
      <c r="V992" s="309"/>
      <c r="W992" s="309"/>
      <c r="X992" s="309"/>
      <c r="Y992" s="309"/>
      <c r="Z992" s="309"/>
      <c r="AA992" s="309"/>
      <c r="AB992" s="309"/>
      <c r="AC992" s="191"/>
    </row>
    <row r="993" spans="1:29" ht="42.75" customHeight="1" x14ac:dyDescent="0.2">
      <c r="A993" s="191"/>
      <c r="B993" s="307" t="s">
        <v>263</v>
      </c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196">
        <v>10</v>
      </c>
      <c r="N993" s="196">
        <v>6</v>
      </c>
      <c r="O993" s="195" t="s">
        <v>270</v>
      </c>
      <c r="P993" s="194" t="s">
        <v>262</v>
      </c>
      <c r="Q993" s="308"/>
      <c r="R993" s="308"/>
      <c r="S993" s="308"/>
      <c r="T993" s="308"/>
      <c r="U993" s="193">
        <v>24</v>
      </c>
      <c r="V993" s="309"/>
      <c r="W993" s="309"/>
      <c r="X993" s="309"/>
      <c r="Y993" s="309"/>
      <c r="Z993" s="309"/>
      <c r="AA993" s="309"/>
      <c r="AB993" s="309"/>
      <c r="AC993" s="191"/>
    </row>
    <row r="994" spans="1:29" ht="21.75" customHeight="1" x14ac:dyDescent="0.2">
      <c r="A994" s="191"/>
      <c r="B994" s="307" t="s">
        <v>261</v>
      </c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196">
        <v>10</v>
      </c>
      <c r="N994" s="196">
        <v>6</v>
      </c>
      <c r="O994" s="195" t="s">
        <v>270</v>
      </c>
      <c r="P994" s="194" t="s">
        <v>260</v>
      </c>
      <c r="Q994" s="308"/>
      <c r="R994" s="308"/>
      <c r="S994" s="308"/>
      <c r="T994" s="308"/>
      <c r="U994" s="193">
        <v>24</v>
      </c>
      <c r="V994" s="309"/>
      <c r="W994" s="309"/>
      <c r="X994" s="309"/>
      <c r="Y994" s="309"/>
      <c r="Z994" s="309"/>
      <c r="AA994" s="309"/>
      <c r="AB994" s="309"/>
      <c r="AC994" s="191"/>
    </row>
    <row r="995" spans="1:29" ht="21.75" customHeight="1" x14ac:dyDescent="0.2">
      <c r="A995" s="191"/>
      <c r="B995" s="307" t="s">
        <v>279</v>
      </c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196">
        <v>10</v>
      </c>
      <c r="N995" s="196">
        <v>6</v>
      </c>
      <c r="O995" s="195" t="s">
        <v>270</v>
      </c>
      <c r="P995" s="194" t="s">
        <v>278</v>
      </c>
      <c r="Q995" s="308"/>
      <c r="R995" s="308"/>
      <c r="S995" s="308"/>
      <c r="T995" s="308"/>
      <c r="U995" s="193">
        <v>24</v>
      </c>
      <c r="V995" s="309"/>
      <c r="W995" s="309"/>
      <c r="X995" s="309"/>
      <c r="Y995" s="309"/>
      <c r="Z995" s="309"/>
      <c r="AA995" s="309"/>
      <c r="AB995" s="309"/>
      <c r="AC995" s="191"/>
    </row>
    <row r="996" spans="1:29" ht="21.75" customHeight="1" x14ac:dyDescent="0.2">
      <c r="A996" s="191"/>
      <c r="B996" s="307" t="s">
        <v>223</v>
      </c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196">
        <v>10</v>
      </c>
      <c r="N996" s="196">
        <v>6</v>
      </c>
      <c r="O996" s="195" t="s">
        <v>270</v>
      </c>
      <c r="P996" s="194" t="s">
        <v>222</v>
      </c>
      <c r="Q996" s="308"/>
      <c r="R996" s="308"/>
      <c r="S996" s="308"/>
      <c r="T996" s="308"/>
      <c r="U996" s="193">
        <v>1135.9100000000001</v>
      </c>
      <c r="V996" s="309"/>
      <c r="W996" s="309"/>
      <c r="X996" s="309"/>
      <c r="Y996" s="309"/>
      <c r="Z996" s="309"/>
      <c r="AA996" s="309"/>
      <c r="AB996" s="309"/>
      <c r="AC996" s="191"/>
    </row>
    <row r="997" spans="1:29" ht="21.75" customHeight="1" x14ac:dyDescent="0.2">
      <c r="A997" s="191"/>
      <c r="B997" s="307" t="s">
        <v>221</v>
      </c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196">
        <v>10</v>
      </c>
      <c r="N997" s="196">
        <v>6</v>
      </c>
      <c r="O997" s="195" t="s">
        <v>270</v>
      </c>
      <c r="P997" s="194" t="s">
        <v>220</v>
      </c>
      <c r="Q997" s="308"/>
      <c r="R997" s="308"/>
      <c r="S997" s="308"/>
      <c r="T997" s="308"/>
      <c r="U997" s="193">
        <v>1135.9100000000001</v>
      </c>
      <c r="V997" s="309"/>
      <c r="W997" s="309"/>
      <c r="X997" s="309"/>
      <c r="Y997" s="309"/>
      <c r="Z997" s="309"/>
      <c r="AA997" s="309"/>
      <c r="AB997" s="309"/>
      <c r="AC997" s="191"/>
    </row>
    <row r="998" spans="1:29" ht="21.75" customHeight="1" x14ac:dyDescent="0.2">
      <c r="A998" s="191"/>
      <c r="B998" s="307" t="s">
        <v>253</v>
      </c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196">
        <v>10</v>
      </c>
      <c r="N998" s="196">
        <v>6</v>
      </c>
      <c r="O998" s="195" t="s">
        <v>270</v>
      </c>
      <c r="P998" s="194" t="s">
        <v>252</v>
      </c>
      <c r="Q998" s="308"/>
      <c r="R998" s="308"/>
      <c r="S998" s="308"/>
      <c r="T998" s="308"/>
      <c r="U998" s="193">
        <v>342.5</v>
      </c>
      <c r="V998" s="309"/>
      <c r="W998" s="309"/>
      <c r="X998" s="309"/>
      <c r="Y998" s="309"/>
      <c r="Z998" s="309"/>
      <c r="AA998" s="309"/>
      <c r="AB998" s="309"/>
      <c r="AC998" s="191"/>
    </row>
    <row r="999" spans="1:29" ht="12.75" customHeight="1" x14ac:dyDescent="0.2">
      <c r="A999" s="191"/>
      <c r="B999" s="307" t="s">
        <v>219</v>
      </c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196">
        <v>10</v>
      </c>
      <c r="N999" s="196">
        <v>6</v>
      </c>
      <c r="O999" s="195" t="s">
        <v>270</v>
      </c>
      <c r="P999" s="194" t="s">
        <v>218</v>
      </c>
      <c r="Q999" s="308"/>
      <c r="R999" s="308"/>
      <c r="S999" s="308"/>
      <c r="T999" s="308"/>
      <c r="U999" s="193">
        <v>793.41</v>
      </c>
      <c r="V999" s="309"/>
      <c r="W999" s="309"/>
      <c r="X999" s="309"/>
      <c r="Y999" s="309"/>
      <c r="Z999" s="309"/>
      <c r="AA999" s="309"/>
      <c r="AB999" s="309"/>
      <c r="AC999" s="191"/>
    </row>
    <row r="1000" spans="1:29" ht="12.75" customHeight="1" x14ac:dyDescent="0.2">
      <c r="A1000" s="191"/>
      <c r="B1000" s="307" t="s">
        <v>277</v>
      </c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196">
        <v>10</v>
      </c>
      <c r="N1000" s="196">
        <v>6</v>
      </c>
      <c r="O1000" s="195" t="s">
        <v>270</v>
      </c>
      <c r="P1000" s="194" t="s">
        <v>276</v>
      </c>
      <c r="Q1000" s="308"/>
      <c r="R1000" s="308"/>
      <c r="S1000" s="308"/>
      <c r="T1000" s="308"/>
      <c r="U1000" s="193">
        <v>7</v>
      </c>
      <c r="V1000" s="309"/>
      <c r="W1000" s="309"/>
      <c r="X1000" s="309"/>
      <c r="Y1000" s="309"/>
      <c r="Z1000" s="309"/>
      <c r="AA1000" s="309"/>
      <c r="AB1000" s="309"/>
      <c r="AC1000" s="191"/>
    </row>
    <row r="1001" spans="1:29" ht="12.75" customHeight="1" x14ac:dyDescent="0.2">
      <c r="A1001" s="191"/>
      <c r="B1001" s="307" t="s">
        <v>275</v>
      </c>
      <c r="C1001" s="307"/>
      <c r="D1001" s="307"/>
      <c r="E1001" s="307"/>
      <c r="F1001" s="307"/>
      <c r="G1001" s="307"/>
      <c r="H1001" s="307"/>
      <c r="I1001" s="307"/>
      <c r="J1001" s="307"/>
      <c r="K1001" s="307"/>
      <c r="L1001" s="307"/>
      <c r="M1001" s="196">
        <v>10</v>
      </c>
      <c r="N1001" s="196">
        <v>6</v>
      </c>
      <c r="O1001" s="195" t="s">
        <v>270</v>
      </c>
      <c r="P1001" s="194" t="s">
        <v>274</v>
      </c>
      <c r="Q1001" s="308"/>
      <c r="R1001" s="308"/>
      <c r="S1001" s="308"/>
      <c r="T1001" s="308"/>
      <c r="U1001" s="193">
        <v>7</v>
      </c>
      <c r="V1001" s="309"/>
      <c r="W1001" s="309"/>
      <c r="X1001" s="309"/>
      <c r="Y1001" s="309"/>
      <c r="Z1001" s="309"/>
      <c r="AA1001" s="309"/>
      <c r="AB1001" s="309"/>
      <c r="AC1001" s="191"/>
    </row>
    <row r="1002" spans="1:29" ht="12.75" customHeight="1" x14ac:dyDescent="0.2">
      <c r="A1002" s="191"/>
      <c r="B1002" s="307" t="s">
        <v>273</v>
      </c>
      <c r="C1002" s="307"/>
      <c r="D1002" s="307"/>
      <c r="E1002" s="307"/>
      <c r="F1002" s="307"/>
      <c r="G1002" s="307"/>
      <c r="H1002" s="307"/>
      <c r="I1002" s="307"/>
      <c r="J1002" s="307"/>
      <c r="K1002" s="307"/>
      <c r="L1002" s="307"/>
      <c r="M1002" s="196">
        <v>10</v>
      </c>
      <c r="N1002" s="196">
        <v>6</v>
      </c>
      <c r="O1002" s="195" t="s">
        <v>270</v>
      </c>
      <c r="P1002" s="194" t="s">
        <v>272</v>
      </c>
      <c r="Q1002" s="308"/>
      <c r="R1002" s="308"/>
      <c r="S1002" s="308"/>
      <c r="T1002" s="308"/>
      <c r="U1002" s="193">
        <v>3</v>
      </c>
      <c r="V1002" s="309"/>
      <c r="W1002" s="309"/>
      <c r="X1002" s="309"/>
      <c r="Y1002" s="309"/>
      <c r="Z1002" s="309"/>
      <c r="AA1002" s="309"/>
      <c r="AB1002" s="309"/>
      <c r="AC1002" s="191"/>
    </row>
    <row r="1003" spans="1:29" ht="12.75" customHeight="1" x14ac:dyDescent="0.2">
      <c r="A1003" s="191"/>
      <c r="B1003" s="307" t="s">
        <v>271</v>
      </c>
      <c r="C1003" s="307"/>
      <c r="D1003" s="307"/>
      <c r="E1003" s="307"/>
      <c r="F1003" s="307"/>
      <c r="G1003" s="307"/>
      <c r="H1003" s="307"/>
      <c r="I1003" s="307"/>
      <c r="J1003" s="307"/>
      <c r="K1003" s="307"/>
      <c r="L1003" s="307"/>
      <c r="M1003" s="196">
        <v>10</v>
      </c>
      <c r="N1003" s="196">
        <v>6</v>
      </c>
      <c r="O1003" s="195" t="s">
        <v>270</v>
      </c>
      <c r="P1003" s="194" t="s">
        <v>269</v>
      </c>
      <c r="Q1003" s="308"/>
      <c r="R1003" s="308"/>
      <c r="S1003" s="308"/>
      <c r="T1003" s="308"/>
      <c r="U1003" s="193">
        <v>4</v>
      </c>
      <c r="V1003" s="309"/>
      <c r="W1003" s="309"/>
      <c r="X1003" s="309"/>
      <c r="Y1003" s="309"/>
      <c r="Z1003" s="309"/>
      <c r="AA1003" s="309"/>
      <c r="AB1003" s="309"/>
      <c r="AC1003" s="191"/>
    </row>
    <row r="1004" spans="1:29" ht="21.75" customHeight="1" x14ac:dyDescent="0.2">
      <c r="A1004" s="191"/>
      <c r="B1004" s="307" t="s">
        <v>268</v>
      </c>
      <c r="C1004" s="307"/>
      <c r="D1004" s="307"/>
      <c r="E1004" s="307"/>
      <c r="F1004" s="307"/>
      <c r="G1004" s="307"/>
      <c r="H1004" s="307"/>
      <c r="I1004" s="307"/>
      <c r="J1004" s="307"/>
      <c r="K1004" s="307"/>
      <c r="L1004" s="307"/>
      <c r="M1004" s="196">
        <v>10</v>
      </c>
      <c r="N1004" s="196">
        <v>6</v>
      </c>
      <c r="O1004" s="195" t="s">
        <v>267</v>
      </c>
      <c r="P1004" s="194">
        <v>0</v>
      </c>
      <c r="Q1004" s="308"/>
      <c r="R1004" s="308"/>
      <c r="S1004" s="308"/>
      <c r="T1004" s="308"/>
      <c r="U1004" s="193">
        <v>5281.3</v>
      </c>
      <c r="V1004" s="309"/>
      <c r="W1004" s="309"/>
      <c r="X1004" s="309"/>
      <c r="Y1004" s="309"/>
      <c r="Z1004" s="309"/>
      <c r="AA1004" s="309"/>
      <c r="AB1004" s="309"/>
      <c r="AC1004" s="191"/>
    </row>
    <row r="1005" spans="1:29" ht="21.75" customHeight="1" x14ac:dyDescent="0.2">
      <c r="A1005" s="191"/>
      <c r="B1005" s="307" t="s">
        <v>266</v>
      </c>
      <c r="C1005" s="307"/>
      <c r="D1005" s="307"/>
      <c r="E1005" s="307"/>
      <c r="F1005" s="307"/>
      <c r="G1005" s="307"/>
      <c r="H1005" s="307"/>
      <c r="I1005" s="307"/>
      <c r="J1005" s="307"/>
      <c r="K1005" s="307"/>
      <c r="L1005" s="307"/>
      <c r="M1005" s="196">
        <v>10</v>
      </c>
      <c r="N1005" s="196">
        <v>6</v>
      </c>
      <c r="O1005" s="195" t="s">
        <v>265</v>
      </c>
      <c r="P1005" s="194">
        <v>0</v>
      </c>
      <c r="Q1005" s="308"/>
      <c r="R1005" s="308"/>
      <c r="S1005" s="308"/>
      <c r="T1005" s="308"/>
      <c r="U1005" s="193">
        <v>5281.3</v>
      </c>
      <c r="V1005" s="309"/>
      <c r="W1005" s="309"/>
      <c r="X1005" s="309"/>
      <c r="Y1005" s="309"/>
      <c r="Z1005" s="309"/>
      <c r="AA1005" s="309"/>
      <c r="AB1005" s="309"/>
      <c r="AC1005" s="191"/>
    </row>
    <row r="1006" spans="1:29" ht="21.75" customHeight="1" x14ac:dyDescent="0.2">
      <c r="A1006" s="191"/>
      <c r="B1006" s="307" t="s">
        <v>264</v>
      </c>
      <c r="C1006" s="307"/>
      <c r="D1006" s="307"/>
      <c r="E1006" s="307"/>
      <c r="F1006" s="307"/>
      <c r="G1006" s="307"/>
      <c r="H1006" s="307"/>
      <c r="I1006" s="307"/>
      <c r="J1006" s="307"/>
      <c r="K1006" s="307"/>
      <c r="L1006" s="307"/>
      <c r="M1006" s="196">
        <v>10</v>
      </c>
      <c r="N1006" s="196">
        <v>6</v>
      </c>
      <c r="O1006" s="195" t="s">
        <v>256</v>
      </c>
      <c r="P1006" s="194">
        <v>0</v>
      </c>
      <c r="Q1006" s="308"/>
      <c r="R1006" s="308"/>
      <c r="S1006" s="308"/>
      <c r="T1006" s="308"/>
      <c r="U1006" s="193">
        <v>3896.6</v>
      </c>
      <c r="V1006" s="309"/>
      <c r="W1006" s="309"/>
      <c r="X1006" s="309"/>
      <c r="Y1006" s="309"/>
      <c r="Z1006" s="309"/>
      <c r="AA1006" s="309"/>
      <c r="AB1006" s="309"/>
      <c r="AC1006" s="191"/>
    </row>
    <row r="1007" spans="1:29" ht="42.75" customHeight="1" x14ac:dyDescent="0.2">
      <c r="A1007" s="191"/>
      <c r="B1007" s="307" t="s">
        <v>263</v>
      </c>
      <c r="C1007" s="307"/>
      <c r="D1007" s="307"/>
      <c r="E1007" s="307"/>
      <c r="F1007" s="307"/>
      <c r="G1007" s="307"/>
      <c r="H1007" s="307"/>
      <c r="I1007" s="307"/>
      <c r="J1007" s="307"/>
      <c r="K1007" s="307"/>
      <c r="L1007" s="307"/>
      <c r="M1007" s="196">
        <v>10</v>
      </c>
      <c r="N1007" s="196">
        <v>6</v>
      </c>
      <c r="O1007" s="195" t="s">
        <v>256</v>
      </c>
      <c r="P1007" s="194" t="s">
        <v>262</v>
      </c>
      <c r="Q1007" s="308"/>
      <c r="R1007" s="308"/>
      <c r="S1007" s="308"/>
      <c r="T1007" s="308"/>
      <c r="U1007" s="193">
        <v>3896.6</v>
      </c>
      <c r="V1007" s="309"/>
      <c r="W1007" s="309"/>
      <c r="X1007" s="309"/>
      <c r="Y1007" s="309"/>
      <c r="Z1007" s="309"/>
      <c r="AA1007" s="309"/>
      <c r="AB1007" s="309"/>
      <c r="AC1007" s="191"/>
    </row>
    <row r="1008" spans="1:29" ht="21.75" customHeight="1" x14ac:dyDescent="0.2">
      <c r="A1008" s="191"/>
      <c r="B1008" s="307" t="s">
        <v>261</v>
      </c>
      <c r="C1008" s="307"/>
      <c r="D1008" s="307"/>
      <c r="E1008" s="307"/>
      <c r="F1008" s="307"/>
      <c r="G1008" s="307"/>
      <c r="H1008" s="307"/>
      <c r="I1008" s="307"/>
      <c r="J1008" s="307"/>
      <c r="K1008" s="307"/>
      <c r="L1008" s="307"/>
      <c r="M1008" s="196">
        <v>10</v>
      </c>
      <c r="N1008" s="196">
        <v>6</v>
      </c>
      <c r="O1008" s="195" t="s">
        <v>256</v>
      </c>
      <c r="P1008" s="194" t="s">
        <v>260</v>
      </c>
      <c r="Q1008" s="308"/>
      <c r="R1008" s="308"/>
      <c r="S1008" s="308"/>
      <c r="T1008" s="308"/>
      <c r="U1008" s="193">
        <v>3896.6</v>
      </c>
      <c r="V1008" s="309"/>
      <c r="W1008" s="309"/>
      <c r="X1008" s="309"/>
      <c r="Y1008" s="309"/>
      <c r="Z1008" s="309"/>
      <c r="AA1008" s="309"/>
      <c r="AB1008" s="309"/>
      <c r="AC1008" s="191"/>
    </row>
    <row r="1009" spans="1:29" ht="32.25" customHeight="1" x14ac:dyDescent="0.2">
      <c r="A1009" s="191"/>
      <c r="B1009" s="307" t="s">
        <v>259</v>
      </c>
      <c r="C1009" s="307"/>
      <c r="D1009" s="307"/>
      <c r="E1009" s="307"/>
      <c r="F1009" s="307"/>
      <c r="G1009" s="307"/>
      <c r="H1009" s="307"/>
      <c r="I1009" s="307"/>
      <c r="J1009" s="307"/>
      <c r="K1009" s="307"/>
      <c r="L1009" s="307"/>
      <c r="M1009" s="196">
        <v>10</v>
      </c>
      <c r="N1009" s="196">
        <v>6</v>
      </c>
      <c r="O1009" s="195" t="s">
        <v>256</v>
      </c>
      <c r="P1009" s="194" t="s">
        <v>258</v>
      </c>
      <c r="Q1009" s="308"/>
      <c r="R1009" s="308"/>
      <c r="S1009" s="308"/>
      <c r="T1009" s="308"/>
      <c r="U1009" s="193">
        <v>2992.8</v>
      </c>
      <c r="V1009" s="309"/>
      <c r="W1009" s="309"/>
      <c r="X1009" s="309"/>
      <c r="Y1009" s="309"/>
      <c r="Z1009" s="309"/>
      <c r="AA1009" s="309"/>
      <c r="AB1009" s="309"/>
      <c r="AC1009" s="191"/>
    </row>
    <row r="1010" spans="1:29" ht="32.25" customHeight="1" x14ac:dyDescent="0.2">
      <c r="A1010" s="191"/>
      <c r="B1010" s="307" t="s">
        <v>257</v>
      </c>
      <c r="C1010" s="307"/>
      <c r="D1010" s="307"/>
      <c r="E1010" s="307"/>
      <c r="F1010" s="307"/>
      <c r="G1010" s="307"/>
      <c r="H1010" s="307"/>
      <c r="I1010" s="307"/>
      <c r="J1010" s="307"/>
      <c r="K1010" s="307"/>
      <c r="L1010" s="307"/>
      <c r="M1010" s="196">
        <v>10</v>
      </c>
      <c r="N1010" s="196">
        <v>6</v>
      </c>
      <c r="O1010" s="195" t="s">
        <v>256</v>
      </c>
      <c r="P1010" s="194" t="s">
        <v>255</v>
      </c>
      <c r="Q1010" s="308"/>
      <c r="R1010" s="308"/>
      <c r="S1010" s="308"/>
      <c r="T1010" s="308"/>
      <c r="U1010" s="193">
        <v>903.8</v>
      </c>
      <c r="V1010" s="309"/>
      <c r="W1010" s="309"/>
      <c r="X1010" s="309"/>
      <c r="Y1010" s="309"/>
      <c r="Z1010" s="309"/>
      <c r="AA1010" s="309"/>
      <c r="AB1010" s="309"/>
      <c r="AC1010" s="191"/>
    </row>
    <row r="1011" spans="1:29" ht="42.75" customHeight="1" x14ac:dyDescent="0.2">
      <c r="A1011" s="191"/>
      <c r="B1011" s="307" t="s">
        <v>254</v>
      </c>
      <c r="C1011" s="307"/>
      <c r="D1011" s="307"/>
      <c r="E1011" s="307"/>
      <c r="F1011" s="307"/>
      <c r="G1011" s="307"/>
      <c r="H1011" s="307"/>
      <c r="I1011" s="307"/>
      <c r="J1011" s="307"/>
      <c r="K1011" s="307"/>
      <c r="L1011" s="307"/>
      <c r="M1011" s="196">
        <v>10</v>
      </c>
      <c r="N1011" s="196">
        <v>6</v>
      </c>
      <c r="O1011" s="195" t="s">
        <v>251</v>
      </c>
      <c r="P1011" s="194">
        <v>0</v>
      </c>
      <c r="Q1011" s="308"/>
      <c r="R1011" s="308"/>
      <c r="S1011" s="308"/>
      <c r="T1011" s="308"/>
      <c r="U1011" s="193">
        <v>1384.7</v>
      </c>
      <c r="V1011" s="309"/>
      <c r="W1011" s="309"/>
      <c r="X1011" s="309"/>
      <c r="Y1011" s="309"/>
      <c r="Z1011" s="309"/>
      <c r="AA1011" s="309"/>
      <c r="AB1011" s="309"/>
      <c r="AC1011" s="191"/>
    </row>
    <row r="1012" spans="1:29" ht="21.75" customHeight="1" x14ac:dyDescent="0.2">
      <c r="A1012" s="191"/>
      <c r="B1012" s="307" t="s">
        <v>223</v>
      </c>
      <c r="C1012" s="307"/>
      <c r="D1012" s="307"/>
      <c r="E1012" s="307"/>
      <c r="F1012" s="307"/>
      <c r="G1012" s="307"/>
      <c r="H1012" s="307"/>
      <c r="I1012" s="307"/>
      <c r="J1012" s="307"/>
      <c r="K1012" s="307"/>
      <c r="L1012" s="307"/>
      <c r="M1012" s="196">
        <v>10</v>
      </c>
      <c r="N1012" s="196">
        <v>6</v>
      </c>
      <c r="O1012" s="195" t="s">
        <v>251</v>
      </c>
      <c r="P1012" s="194" t="s">
        <v>222</v>
      </c>
      <c r="Q1012" s="308"/>
      <c r="R1012" s="308"/>
      <c r="S1012" s="308"/>
      <c r="T1012" s="308"/>
      <c r="U1012" s="193">
        <v>1384.7</v>
      </c>
      <c r="V1012" s="309"/>
      <c r="W1012" s="309"/>
      <c r="X1012" s="309"/>
      <c r="Y1012" s="309"/>
      <c r="Z1012" s="309"/>
      <c r="AA1012" s="309"/>
      <c r="AB1012" s="309"/>
      <c r="AC1012" s="191"/>
    </row>
    <row r="1013" spans="1:29" ht="21.75" customHeight="1" x14ac:dyDescent="0.2">
      <c r="A1013" s="191"/>
      <c r="B1013" s="307" t="s">
        <v>221</v>
      </c>
      <c r="C1013" s="307"/>
      <c r="D1013" s="307"/>
      <c r="E1013" s="307"/>
      <c r="F1013" s="307"/>
      <c r="G1013" s="307"/>
      <c r="H1013" s="307"/>
      <c r="I1013" s="307"/>
      <c r="J1013" s="307"/>
      <c r="K1013" s="307"/>
      <c r="L1013" s="307"/>
      <c r="M1013" s="196">
        <v>10</v>
      </c>
      <c r="N1013" s="196">
        <v>6</v>
      </c>
      <c r="O1013" s="195" t="s">
        <v>251</v>
      </c>
      <c r="P1013" s="194" t="s">
        <v>220</v>
      </c>
      <c r="Q1013" s="308"/>
      <c r="R1013" s="308"/>
      <c r="S1013" s="308"/>
      <c r="T1013" s="308"/>
      <c r="U1013" s="193">
        <v>1384.7</v>
      </c>
      <c r="V1013" s="309"/>
      <c r="W1013" s="309"/>
      <c r="X1013" s="309"/>
      <c r="Y1013" s="309"/>
      <c r="Z1013" s="309"/>
      <c r="AA1013" s="309"/>
      <c r="AB1013" s="309"/>
      <c r="AC1013" s="191"/>
    </row>
    <row r="1014" spans="1:29" ht="21.75" customHeight="1" x14ac:dyDescent="0.2">
      <c r="A1014" s="191"/>
      <c r="B1014" s="307" t="s">
        <v>253</v>
      </c>
      <c r="C1014" s="307"/>
      <c r="D1014" s="307"/>
      <c r="E1014" s="307"/>
      <c r="F1014" s="307"/>
      <c r="G1014" s="307"/>
      <c r="H1014" s="307"/>
      <c r="I1014" s="307"/>
      <c r="J1014" s="307"/>
      <c r="K1014" s="307"/>
      <c r="L1014" s="307"/>
      <c r="M1014" s="196">
        <v>10</v>
      </c>
      <c r="N1014" s="196">
        <v>6</v>
      </c>
      <c r="O1014" s="195" t="s">
        <v>251</v>
      </c>
      <c r="P1014" s="194" t="s">
        <v>252</v>
      </c>
      <c r="Q1014" s="308"/>
      <c r="R1014" s="308"/>
      <c r="S1014" s="308"/>
      <c r="T1014" s="308"/>
      <c r="U1014" s="193">
        <v>43</v>
      </c>
      <c r="V1014" s="309"/>
      <c r="W1014" s="309"/>
      <c r="X1014" s="309"/>
      <c r="Y1014" s="309"/>
      <c r="Z1014" s="309"/>
      <c r="AA1014" s="309"/>
      <c r="AB1014" s="309"/>
      <c r="AC1014" s="191"/>
    </row>
    <row r="1015" spans="1:29" ht="12.75" customHeight="1" x14ac:dyDescent="0.2">
      <c r="A1015" s="191"/>
      <c r="B1015" s="307" t="s">
        <v>219</v>
      </c>
      <c r="C1015" s="307"/>
      <c r="D1015" s="307"/>
      <c r="E1015" s="307"/>
      <c r="F1015" s="307"/>
      <c r="G1015" s="307"/>
      <c r="H1015" s="307"/>
      <c r="I1015" s="307"/>
      <c r="J1015" s="307"/>
      <c r="K1015" s="307"/>
      <c r="L1015" s="307"/>
      <c r="M1015" s="196">
        <v>10</v>
      </c>
      <c r="N1015" s="196">
        <v>6</v>
      </c>
      <c r="O1015" s="195" t="s">
        <v>251</v>
      </c>
      <c r="P1015" s="194" t="s">
        <v>218</v>
      </c>
      <c r="Q1015" s="308"/>
      <c r="R1015" s="308"/>
      <c r="S1015" s="308"/>
      <c r="T1015" s="308"/>
      <c r="U1015" s="193">
        <v>1341.7</v>
      </c>
      <c r="V1015" s="309"/>
      <c r="W1015" s="309"/>
      <c r="X1015" s="309"/>
      <c r="Y1015" s="309"/>
      <c r="Z1015" s="309"/>
      <c r="AA1015" s="309"/>
      <c r="AB1015" s="309"/>
      <c r="AC1015" s="191"/>
    </row>
    <row r="1016" spans="1:29" ht="21.75" customHeight="1" x14ac:dyDescent="0.2">
      <c r="A1016" s="191"/>
      <c r="B1016" s="307" t="s">
        <v>250</v>
      </c>
      <c r="C1016" s="307"/>
      <c r="D1016" s="307"/>
      <c r="E1016" s="307"/>
      <c r="F1016" s="307"/>
      <c r="G1016" s="307"/>
      <c r="H1016" s="307"/>
      <c r="I1016" s="307"/>
      <c r="J1016" s="307"/>
      <c r="K1016" s="307"/>
      <c r="L1016" s="307"/>
      <c r="M1016" s="196">
        <v>10</v>
      </c>
      <c r="N1016" s="196">
        <v>6</v>
      </c>
      <c r="O1016" s="195" t="s">
        <v>249</v>
      </c>
      <c r="P1016" s="194">
        <v>0</v>
      </c>
      <c r="Q1016" s="308"/>
      <c r="R1016" s="308"/>
      <c r="S1016" s="308"/>
      <c r="T1016" s="308"/>
      <c r="U1016" s="193">
        <v>50</v>
      </c>
      <c r="V1016" s="309"/>
      <c r="W1016" s="309"/>
      <c r="X1016" s="309"/>
      <c r="Y1016" s="309"/>
      <c r="Z1016" s="309"/>
      <c r="AA1016" s="309"/>
      <c r="AB1016" s="309"/>
      <c r="AC1016" s="191"/>
    </row>
    <row r="1017" spans="1:29" ht="21.75" customHeight="1" x14ac:dyDescent="0.2">
      <c r="A1017" s="191"/>
      <c r="B1017" s="307" t="s">
        <v>697</v>
      </c>
      <c r="C1017" s="307"/>
      <c r="D1017" s="307"/>
      <c r="E1017" s="307"/>
      <c r="F1017" s="307"/>
      <c r="G1017" s="307"/>
      <c r="H1017" s="307"/>
      <c r="I1017" s="307"/>
      <c r="J1017" s="307"/>
      <c r="K1017" s="307"/>
      <c r="L1017" s="307"/>
      <c r="M1017" s="196">
        <v>10</v>
      </c>
      <c r="N1017" s="196">
        <v>6</v>
      </c>
      <c r="O1017" s="195" t="s">
        <v>248</v>
      </c>
      <c r="P1017" s="194">
        <v>0</v>
      </c>
      <c r="Q1017" s="308"/>
      <c r="R1017" s="308"/>
      <c r="S1017" s="308"/>
      <c r="T1017" s="308"/>
      <c r="U1017" s="193">
        <v>50</v>
      </c>
      <c r="V1017" s="309"/>
      <c r="W1017" s="309"/>
      <c r="X1017" s="309"/>
      <c r="Y1017" s="309"/>
      <c r="Z1017" s="309"/>
      <c r="AA1017" s="309"/>
      <c r="AB1017" s="309"/>
      <c r="AC1017" s="191"/>
    </row>
    <row r="1018" spans="1:29" ht="21.75" customHeight="1" x14ac:dyDescent="0.2">
      <c r="A1018" s="191"/>
      <c r="B1018" s="307" t="s">
        <v>223</v>
      </c>
      <c r="C1018" s="307"/>
      <c r="D1018" s="307"/>
      <c r="E1018" s="307"/>
      <c r="F1018" s="307"/>
      <c r="G1018" s="307"/>
      <c r="H1018" s="307"/>
      <c r="I1018" s="307"/>
      <c r="J1018" s="307"/>
      <c r="K1018" s="307"/>
      <c r="L1018" s="307"/>
      <c r="M1018" s="196">
        <v>10</v>
      </c>
      <c r="N1018" s="196">
        <v>6</v>
      </c>
      <c r="O1018" s="195" t="s">
        <v>248</v>
      </c>
      <c r="P1018" s="194" t="s">
        <v>222</v>
      </c>
      <c r="Q1018" s="308"/>
      <c r="R1018" s="308"/>
      <c r="S1018" s="308"/>
      <c r="T1018" s="308"/>
      <c r="U1018" s="193">
        <v>50</v>
      </c>
      <c r="V1018" s="309"/>
      <c r="W1018" s="309"/>
      <c r="X1018" s="309"/>
      <c r="Y1018" s="309"/>
      <c r="Z1018" s="309"/>
      <c r="AA1018" s="309"/>
      <c r="AB1018" s="309"/>
      <c r="AC1018" s="191"/>
    </row>
    <row r="1019" spans="1:29" ht="21.75" customHeight="1" x14ac:dyDescent="0.2">
      <c r="A1019" s="191"/>
      <c r="B1019" s="307" t="s">
        <v>221</v>
      </c>
      <c r="C1019" s="307"/>
      <c r="D1019" s="307"/>
      <c r="E1019" s="307"/>
      <c r="F1019" s="307"/>
      <c r="G1019" s="307"/>
      <c r="H1019" s="307"/>
      <c r="I1019" s="307"/>
      <c r="J1019" s="307"/>
      <c r="K1019" s="307"/>
      <c r="L1019" s="307"/>
      <c r="M1019" s="196">
        <v>10</v>
      </c>
      <c r="N1019" s="196">
        <v>6</v>
      </c>
      <c r="O1019" s="195" t="s">
        <v>248</v>
      </c>
      <c r="P1019" s="194" t="s">
        <v>220</v>
      </c>
      <c r="Q1019" s="308"/>
      <c r="R1019" s="308"/>
      <c r="S1019" s="308"/>
      <c r="T1019" s="308"/>
      <c r="U1019" s="193">
        <v>50</v>
      </c>
      <c r="V1019" s="309"/>
      <c r="W1019" s="309"/>
      <c r="X1019" s="309"/>
      <c r="Y1019" s="309"/>
      <c r="Z1019" s="309"/>
      <c r="AA1019" s="309"/>
      <c r="AB1019" s="309"/>
      <c r="AC1019" s="191"/>
    </row>
    <row r="1020" spans="1:29" ht="12.75" customHeight="1" x14ac:dyDescent="0.2">
      <c r="A1020" s="191"/>
      <c r="B1020" s="307" t="s">
        <v>219</v>
      </c>
      <c r="C1020" s="307"/>
      <c r="D1020" s="307"/>
      <c r="E1020" s="307"/>
      <c r="F1020" s="307"/>
      <c r="G1020" s="307"/>
      <c r="H1020" s="307"/>
      <c r="I1020" s="307"/>
      <c r="J1020" s="307"/>
      <c r="K1020" s="307"/>
      <c r="L1020" s="307"/>
      <c r="M1020" s="196">
        <v>10</v>
      </c>
      <c r="N1020" s="196">
        <v>6</v>
      </c>
      <c r="O1020" s="195" t="s">
        <v>248</v>
      </c>
      <c r="P1020" s="194" t="s">
        <v>218</v>
      </c>
      <c r="Q1020" s="308"/>
      <c r="R1020" s="308"/>
      <c r="S1020" s="308"/>
      <c r="T1020" s="308"/>
      <c r="U1020" s="193">
        <v>50</v>
      </c>
      <c r="V1020" s="309"/>
      <c r="W1020" s="309"/>
      <c r="X1020" s="309"/>
      <c r="Y1020" s="309"/>
      <c r="Z1020" s="309"/>
      <c r="AA1020" s="309"/>
      <c r="AB1020" s="309"/>
      <c r="AC1020" s="191"/>
    </row>
    <row r="1021" spans="1:29" ht="12.75" customHeight="1" x14ac:dyDescent="0.2">
      <c r="A1021" s="191"/>
      <c r="B1021" s="307" t="s">
        <v>727</v>
      </c>
      <c r="C1021" s="307"/>
      <c r="D1021" s="307"/>
      <c r="E1021" s="307"/>
      <c r="F1021" s="307"/>
      <c r="G1021" s="307"/>
      <c r="H1021" s="307"/>
      <c r="I1021" s="307"/>
      <c r="J1021" s="307"/>
      <c r="K1021" s="307"/>
      <c r="L1021" s="307"/>
      <c r="M1021" s="196">
        <v>10</v>
      </c>
      <c r="N1021" s="196">
        <v>6</v>
      </c>
      <c r="O1021" s="195" t="s">
        <v>247</v>
      </c>
      <c r="P1021" s="194">
        <v>0</v>
      </c>
      <c r="Q1021" s="308"/>
      <c r="R1021" s="308"/>
      <c r="S1021" s="308"/>
      <c r="T1021" s="308"/>
      <c r="U1021" s="193">
        <v>50</v>
      </c>
      <c r="V1021" s="309"/>
      <c r="W1021" s="309"/>
      <c r="X1021" s="309"/>
      <c r="Y1021" s="309"/>
      <c r="Z1021" s="309"/>
      <c r="AA1021" s="309"/>
      <c r="AB1021" s="309"/>
      <c r="AC1021" s="191"/>
    </row>
    <row r="1022" spans="1:29" ht="21.75" customHeight="1" x14ac:dyDescent="0.2">
      <c r="A1022" s="191"/>
      <c r="B1022" s="307" t="s">
        <v>726</v>
      </c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196">
        <v>10</v>
      </c>
      <c r="N1022" s="196">
        <v>6</v>
      </c>
      <c r="O1022" s="195" t="s">
        <v>246</v>
      </c>
      <c r="P1022" s="194">
        <v>0</v>
      </c>
      <c r="Q1022" s="308"/>
      <c r="R1022" s="308"/>
      <c r="S1022" s="308"/>
      <c r="T1022" s="308"/>
      <c r="U1022" s="193">
        <v>50</v>
      </c>
      <c r="V1022" s="309"/>
      <c r="W1022" s="309"/>
      <c r="X1022" s="309"/>
      <c r="Y1022" s="309"/>
      <c r="Z1022" s="309"/>
      <c r="AA1022" s="309"/>
      <c r="AB1022" s="309"/>
      <c r="AC1022" s="191"/>
    </row>
    <row r="1023" spans="1:29" ht="21.75" customHeight="1" x14ac:dyDescent="0.2">
      <c r="A1023" s="191"/>
      <c r="B1023" s="307" t="s">
        <v>223</v>
      </c>
      <c r="C1023" s="307"/>
      <c r="D1023" s="307"/>
      <c r="E1023" s="307"/>
      <c r="F1023" s="307"/>
      <c r="G1023" s="307"/>
      <c r="H1023" s="307"/>
      <c r="I1023" s="307"/>
      <c r="J1023" s="307"/>
      <c r="K1023" s="307"/>
      <c r="L1023" s="307"/>
      <c r="M1023" s="196">
        <v>10</v>
      </c>
      <c r="N1023" s="196">
        <v>6</v>
      </c>
      <c r="O1023" s="195" t="s">
        <v>246</v>
      </c>
      <c r="P1023" s="194" t="s">
        <v>222</v>
      </c>
      <c r="Q1023" s="308"/>
      <c r="R1023" s="308"/>
      <c r="S1023" s="308"/>
      <c r="T1023" s="308"/>
      <c r="U1023" s="193">
        <v>50</v>
      </c>
      <c r="V1023" s="309"/>
      <c r="W1023" s="309"/>
      <c r="X1023" s="309"/>
      <c r="Y1023" s="309"/>
      <c r="Z1023" s="309"/>
      <c r="AA1023" s="309"/>
      <c r="AB1023" s="309"/>
      <c r="AC1023" s="191"/>
    </row>
    <row r="1024" spans="1:29" ht="21.75" customHeight="1" x14ac:dyDescent="0.2">
      <c r="A1024" s="191"/>
      <c r="B1024" s="307" t="s">
        <v>221</v>
      </c>
      <c r="C1024" s="307"/>
      <c r="D1024" s="307"/>
      <c r="E1024" s="307"/>
      <c r="F1024" s="307"/>
      <c r="G1024" s="307"/>
      <c r="H1024" s="307"/>
      <c r="I1024" s="307"/>
      <c r="J1024" s="307"/>
      <c r="K1024" s="307"/>
      <c r="L1024" s="307"/>
      <c r="M1024" s="196">
        <v>10</v>
      </c>
      <c r="N1024" s="196">
        <v>6</v>
      </c>
      <c r="O1024" s="195" t="s">
        <v>246</v>
      </c>
      <c r="P1024" s="194" t="s">
        <v>220</v>
      </c>
      <c r="Q1024" s="308"/>
      <c r="R1024" s="308"/>
      <c r="S1024" s="308"/>
      <c r="T1024" s="308"/>
      <c r="U1024" s="193">
        <v>50</v>
      </c>
      <c r="V1024" s="309"/>
      <c r="W1024" s="309"/>
      <c r="X1024" s="309"/>
      <c r="Y1024" s="309"/>
      <c r="Z1024" s="309"/>
      <c r="AA1024" s="309"/>
      <c r="AB1024" s="309"/>
      <c r="AC1024" s="191"/>
    </row>
    <row r="1025" spans="1:29" ht="12.75" customHeight="1" x14ac:dyDescent="0.2">
      <c r="A1025" s="191"/>
      <c r="B1025" s="307" t="s">
        <v>219</v>
      </c>
      <c r="C1025" s="307"/>
      <c r="D1025" s="307"/>
      <c r="E1025" s="307"/>
      <c r="F1025" s="307"/>
      <c r="G1025" s="307"/>
      <c r="H1025" s="307"/>
      <c r="I1025" s="307"/>
      <c r="J1025" s="307"/>
      <c r="K1025" s="307"/>
      <c r="L1025" s="307"/>
      <c r="M1025" s="196">
        <v>10</v>
      </c>
      <c r="N1025" s="196">
        <v>6</v>
      </c>
      <c r="O1025" s="195" t="s">
        <v>246</v>
      </c>
      <c r="P1025" s="194" t="s">
        <v>218</v>
      </c>
      <c r="Q1025" s="308"/>
      <c r="R1025" s="308"/>
      <c r="S1025" s="308"/>
      <c r="T1025" s="308"/>
      <c r="U1025" s="193">
        <v>50</v>
      </c>
      <c r="V1025" s="309"/>
      <c r="W1025" s="309"/>
      <c r="X1025" s="309"/>
      <c r="Y1025" s="309"/>
      <c r="Z1025" s="309"/>
      <c r="AA1025" s="309"/>
      <c r="AB1025" s="309"/>
      <c r="AC1025" s="191"/>
    </row>
    <row r="1026" spans="1:29" ht="32.25" customHeight="1" x14ac:dyDescent="0.2">
      <c r="A1026" s="191"/>
      <c r="B1026" s="307" t="s">
        <v>245</v>
      </c>
      <c r="C1026" s="307"/>
      <c r="D1026" s="307"/>
      <c r="E1026" s="307"/>
      <c r="F1026" s="307"/>
      <c r="G1026" s="307"/>
      <c r="H1026" s="307"/>
      <c r="I1026" s="307"/>
      <c r="J1026" s="307"/>
      <c r="K1026" s="307"/>
      <c r="L1026" s="307"/>
      <c r="M1026" s="196">
        <v>10</v>
      </c>
      <c r="N1026" s="196">
        <v>6</v>
      </c>
      <c r="O1026" s="195" t="s">
        <v>244</v>
      </c>
      <c r="P1026" s="194">
        <v>0</v>
      </c>
      <c r="Q1026" s="308"/>
      <c r="R1026" s="308"/>
      <c r="S1026" s="308"/>
      <c r="T1026" s="308"/>
      <c r="U1026" s="193">
        <v>1183</v>
      </c>
      <c r="V1026" s="309"/>
      <c r="W1026" s="309"/>
      <c r="X1026" s="309"/>
      <c r="Y1026" s="309"/>
      <c r="Z1026" s="309"/>
      <c r="AA1026" s="309"/>
      <c r="AB1026" s="309"/>
      <c r="AC1026" s="191"/>
    </row>
    <row r="1027" spans="1:29" ht="12.75" customHeight="1" x14ac:dyDescent="0.2">
      <c r="A1027" s="191"/>
      <c r="B1027" s="307" t="s">
        <v>725</v>
      </c>
      <c r="C1027" s="307"/>
      <c r="D1027" s="307"/>
      <c r="E1027" s="307"/>
      <c r="F1027" s="307"/>
      <c r="G1027" s="307"/>
      <c r="H1027" s="307"/>
      <c r="I1027" s="307"/>
      <c r="J1027" s="307"/>
      <c r="K1027" s="307"/>
      <c r="L1027" s="307"/>
      <c r="M1027" s="196">
        <v>10</v>
      </c>
      <c r="N1027" s="196">
        <v>6</v>
      </c>
      <c r="O1027" s="195" t="s">
        <v>723</v>
      </c>
      <c r="P1027" s="194">
        <v>0</v>
      </c>
      <c r="Q1027" s="308"/>
      <c r="R1027" s="308"/>
      <c r="S1027" s="308"/>
      <c r="T1027" s="308"/>
      <c r="U1027" s="193">
        <v>1158</v>
      </c>
      <c r="V1027" s="309"/>
      <c r="W1027" s="309"/>
      <c r="X1027" s="309"/>
      <c r="Y1027" s="309"/>
      <c r="Z1027" s="309"/>
      <c r="AA1027" s="309"/>
      <c r="AB1027" s="309"/>
      <c r="AC1027" s="191"/>
    </row>
    <row r="1028" spans="1:29" ht="12.75" customHeight="1" x14ac:dyDescent="0.2">
      <c r="A1028" s="191"/>
      <c r="B1028" s="307" t="s">
        <v>242</v>
      </c>
      <c r="C1028" s="307"/>
      <c r="D1028" s="307"/>
      <c r="E1028" s="307"/>
      <c r="F1028" s="307"/>
      <c r="G1028" s="307"/>
      <c r="H1028" s="307"/>
      <c r="I1028" s="307"/>
      <c r="J1028" s="307"/>
      <c r="K1028" s="307"/>
      <c r="L1028" s="307"/>
      <c r="M1028" s="196">
        <v>10</v>
      </c>
      <c r="N1028" s="196">
        <v>6</v>
      </c>
      <c r="O1028" s="195" t="s">
        <v>723</v>
      </c>
      <c r="P1028" s="194" t="s">
        <v>241</v>
      </c>
      <c r="Q1028" s="308"/>
      <c r="R1028" s="308"/>
      <c r="S1028" s="308"/>
      <c r="T1028" s="308"/>
      <c r="U1028" s="193">
        <v>1158</v>
      </c>
      <c r="V1028" s="309"/>
      <c r="W1028" s="309"/>
      <c r="X1028" s="309"/>
      <c r="Y1028" s="309"/>
      <c r="Z1028" s="309"/>
      <c r="AA1028" s="309"/>
      <c r="AB1028" s="309"/>
      <c r="AC1028" s="191"/>
    </row>
    <row r="1029" spans="1:29" ht="21.75" customHeight="1" x14ac:dyDescent="0.2">
      <c r="A1029" s="191"/>
      <c r="B1029" s="307" t="s">
        <v>240</v>
      </c>
      <c r="C1029" s="307"/>
      <c r="D1029" s="307"/>
      <c r="E1029" s="307"/>
      <c r="F1029" s="307"/>
      <c r="G1029" s="307"/>
      <c r="H1029" s="307"/>
      <c r="I1029" s="307"/>
      <c r="J1029" s="307"/>
      <c r="K1029" s="307"/>
      <c r="L1029" s="307"/>
      <c r="M1029" s="196">
        <v>10</v>
      </c>
      <c r="N1029" s="196">
        <v>6</v>
      </c>
      <c r="O1029" s="195" t="s">
        <v>723</v>
      </c>
      <c r="P1029" s="194" t="s">
        <v>239</v>
      </c>
      <c r="Q1029" s="308"/>
      <c r="R1029" s="308"/>
      <c r="S1029" s="308"/>
      <c r="T1029" s="308"/>
      <c r="U1029" s="193">
        <v>1158</v>
      </c>
      <c r="V1029" s="309"/>
      <c r="W1029" s="309"/>
      <c r="X1029" s="309"/>
      <c r="Y1029" s="309"/>
      <c r="Z1029" s="309"/>
      <c r="AA1029" s="309"/>
      <c r="AB1029" s="309"/>
      <c r="AC1029" s="191"/>
    </row>
    <row r="1030" spans="1:29" ht="21.75" customHeight="1" x14ac:dyDescent="0.2">
      <c r="A1030" s="191"/>
      <c r="B1030" s="307" t="s">
        <v>724</v>
      </c>
      <c r="C1030" s="307"/>
      <c r="D1030" s="307"/>
      <c r="E1030" s="307"/>
      <c r="F1030" s="307"/>
      <c r="G1030" s="307"/>
      <c r="H1030" s="307"/>
      <c r="I1030" s="307"/>
      <c r="J1030" s="307"/>
      <c r="K1030" s="307"/>
      <c r="L1030" s="307"/>
      <c r="M1030" s="196">
        <v>10</v>
      </c>
      <c r="N1030" s="196">
        <v>6</v>
      </c>
      <c r="O1030" s="195" t="s">
        <v>723</v>
      </c>
      <c r="P1030" s="194" t="s">
        <v>722</v>
      </c>
      <c r="Q1030" s="308"/>
      <c r="R1030" s="308"/>
      <c r="S1030" s="308"/>
      <c r="T1030" s="308"/>
      <c r="U1030" s="193">
        <v>1158</v>
      </c>
      <c r="V1030" s="309"/>
      <c r="W1030" s="309"/>
      <c r="X1030" s="309"/>
      <c r="Y1030" s="309"/>
      <c r="Z1030" s="309"/>
      <c r="AA1030" s="309"/>
      <c r="AB1030" s="309"/>
      <c r="AC1030" s="191"/>
    </row>
    <row r="1031" spans="1:29" ht="32.25" customHeight="1" x14ac:dyDescent="0.2">
      <c r="A1031" s="191"/>
      <c r="B1031" s="307" t="s">
        <v>243</v>
      </c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196">
        <v>10</v>
      </c>
      <c r="N1031" s="196">
        <v>6</v>
      </c>
      <c r="O1031" s="195" t="s">
        <v>237</v>
      </c>
      <c r="P1031" s="194">
        <v>0</v>
      </c>
      <c r="Q1031" s="308"/>
      <c r="R1031" s="308"/>
      <c r="S1031" s="308"/>
      <c r="T1031" s="308"/>
      <c r="U1031" s="193">
        <v>25</v>
      </c>
      <c r="V1031" s="309"/>
      <c r="W1031" s="309"/>
      <c r="X1031" s="309"/>
      <c r="Y1031" s="309"/>
      <c r="Z1031" s="309"/>
      <c r="AA1031" s="309"/>
      <c r="AB1031" s="309"/>
      <c r="AC1031" s="191"/>
    </row>
    <row r="1032" spans="1:29" ht="21.75" customHeight="1" x14ac:dyDescent="0.2">
      <c r="A1032" s="191"/>
      <c r="B1032" s="307" t="s">
        <v>223</v>
      </c>
      <c r="C1032" s="307"/>
      <c r="D1032" s="307"/>
      <c r="E1032" s="307"/>
      <c r="F1032" s="307"/>
      <c r="G1032" s="307"/>
      <c r="H1032" s="307"/>
      <c r="I1032" s="307"/>
      <c r="J1032" s="307"/>
      <c r="K1032" s="307"/>
      <c r="L1032" s="307"/>
      <c r="M1032" s="196">
        <v>10</v>
      </c>
      <c r="N1032" s="196">
        <v>6</v>
      </c>
      <c r="O1032" s="195" t="s">
        <v>237</v>
      </c>
      <c r="P1032" s="194" t="s">
        <v>222</v>
      </c>
      <c r="Q1032" s="308"/>
      <c r="R1032" s="308"/>
      <c r="S1032" s="308"/>
      <c r="T1032" s="308"/>
      <c r="U1032" s="193">
        <v>25</v>
      </c>
      <c r="V1032" s="309"/>
      <c r="W1032" s="309"/>
      <c r="X1032" s="309"/>
      <c r="Y1032" s="309"/>
      <c r="Z1032" s="309"/>
      <c r="AA1032" s="309"/>
      <c r="AB1032" s="309"/>
      <c r="AC1032" s="191"/>
    </row>
    <row r="1033" spans="1:29" ht="21.75" customHeight="1" x14ac:dyDescent="0.2">
      <c r="A1033" s="191"/>
      <c r="B1033" s="307" t="s">
        <v>221</v>
      </c>
      <c r="C1033" s="307"/>
      <c r="D1033" s="307"/>
      <c r="E1033" s="307"/>
      <c r="F1033" s="307"/>
      <c r="G1033" s="307"/>
      <c r="H1033" s="307"/>
      <c r="I1033" s="307"/>
      <c r="J1033" s="307"/>
      <c r="K1033" s="307"/>
      <c r="L1033" s="307"/>
      <c r="M1033" s="196">
        <v>10</v>
      </c>
      <c r="N1033" s="196">
        <v>6</v>
      </c>
      <c r="O1033" s="195" t="s">
        <v>237</v>
      </c>
      <c r="P1033" s="194" t="s">
        <v>220</v>
      </c>
      <c r="Q1033" s="308"/>
      <c r="R1033" s="308"/>
      <c r="S1033" s="308"/>
      <c r="T1033" s="308"/>
      <c r="U1033" s="193">
        <v>25</v>
      </c>
      <c r="V1033" s="309"/>
      <c r="W1033" s="309"/>
      <c r="X1033" s="309"/>
      <c r="Y1033" s="309"/>
      <c r="Z1033" s="309"/>
      <c r="AA1033" s="309"/>
      <c r="AB1033" s="309"/>
      <c r="AC1033" s="191"/>
    </row>
    <row r="1034" spans="1:29" ht="12.75" customHeight="1" x14ac:dyDescent="0.2">
      <c r="A1034" s="191"/>
      <c r="B1034" s="307" t="s">
        <v>219</v>
      </c>
      <c r="C1034" s="307"/>
      <c r="D1034" s="307"/>
      <c r="E1034" s="307"/>
      <c r="F1034" s="307"/>
      <c r="G1034" s="307"/>
      <c r="H1034" s="307"/>
      <c r="I1034" s="307"/>
      <c r="J1034" s="307"/>
      <c r="K1034" s="307"/>
      <c r="L1034" s="307"/>
      <c r="M1034" s="196">
        <v>10</v>
      </c>
      <c r="N1034" s="196">
        <v>6</v>
      </c>
      <c r="O1034" s="195" t="s">
        <v>237</v>
      </c>
      <c r="P1034" s="194" t="s">
        <v>218</v>
      </c>
      <c r="Q1034" s="308"/>
      <c r="R1034" s="308"/>
      <c r="S1034" s="308"/>
      <c r="T1034" s="308"/>
      <c r="U1034" s="193">
        <v>25</v>
      </c>
      <c r="V1034" s="309"/>
      <c r="W1034" s="309"/>
      <c r="X1034" s="309"/>
      <c r="Y1034" s="309"/>
      <c r="Z1034" s="309"/>
      <c r="AA1034" s="309"/>
      <c r="AB1034" s="309"/>
      <c r="AC1034" s="191"/>
    </row>
    <row r="1035" spans="1:29" ht="12.75" customHeight="1" x14ac:dyDescent="0.2">
      <c r="A1035" s="191"/>
      <c r="B1035" s="307" t="s">
        <v>235</v>
      </c>
      <c r="C1035" s="307"/>
      <c r="D1035" s="307"/>
      <c r="E1035" s="307"/>
      <c r="F1035" s="307"/>
      <c r="G1035" s="307"/>
      <c r="H1035" s="307"/>
      <c r="I1035" s="307"/>
      <c r="J1035" s="307"/>
      <c r="K1035" s="307"/>
      <c r="L1035" s="307"/>
      <c r="M1035" s="196">
        <v>11</v>
      </c>
      <c r="N1035" s="196">
        <v>0</v>
      </c>
      <c r="O1035" s="195">
        <v>0</v>
      </c>
      <c r="P1035" s="194">
        <v>0</v>
      </c>
      <c r="Q1035" s="308"/>
      <c r="R1035" s="308"/>
      <c r="S1035" s="308"/>
      <c r="T1035" s="308"/>
      <c r="U1035" s="193">
        <v>11422.75</v>
      </c>
      <c r="V1035" s="309"/>
      <c r="W1035" s="309"/>
      <c r="X1035" s="309"/>
      <c r="Y1035" s="309"/>
      <c r="Z1035" s="309"/>
      <c r="AA1035" s="309"/>
      <c r="AB1035" s="309"/>
      <c r="AC1035" s="191"/>
    </row>
    <row r="1036" spans="1:29" ht="12.75" customHeight="1" x14ac:dyDescent="0.2">
      <c r="A1036" s="191"/>
      <c r="B1036" s="307" t="s">
        <v>234</v>
      </c>
      <c r="C1036" s="307"/>
      <c r="D1036" s="307"/>
      <c r="E1036" s="307"/>
      <c r="F1036" s="307"/>
      <c r="G1036" s="307"/>
      <c r="H1036" s="307"/>
      <c r="I1036" s="307"/>
      <c r="J1036" s="307"/>
      <c r="K1036" s="307"/>
      <c r="L1036" s="307"/>
      <c r="M1036" s="196">
        <v>11</v>
      </c>
      <c r="N1036" s="196">
        <v>1</v>
      </c>
      <c r="O1036" s="195">
        <v>0</v>
      </c>
      <c r="P1036" s="194">
        <v>0</v>
      </c>
      <c r="Q1036" s="308"/>
      <c r="R1036" s="308"/>
      <c r="S1036" s="308"/>
      <c r="T1036" s="308"/>
      <c r="U1036" s="193">
        <v>11422.75</v>
      </c>
      <c r="V1036" s="309"/>
      <c r="W1036" s="309"/>
      <c r="X1036" s="309"/>
      <c r="Y1036" s="309"/>
      <c r="Z1036" s="309"/>
      <c r="AA1036" s="309"/>
      <c r="AB1036" s="309"/>
      <c r="AC1036" s="191"/>
    </row>
    <row r="1037" spans="1:29" ht="32.25" customHeight="1" x14ac:dyDescent="0.2">
      <c r="A1037" s="191"/>
      <c r="B1037" s="307" t="s">
        <v>229</v>
      </c>
      <c r="C1037" s="307"/>
      <c r="D1037" s="307"/>
      <c r="E1037" s="307"/>
      <c r="F1037" s="307"/>
      <c r="G1037" s="307"/>
      <c r="H1037" s="307"/>
      <c r="I1037" s="307"/>
      <c r="J1037" s="307"/>
      <c r="K1037" s="307"/>
      <c r="L1037" s="307"/>
      <c r="M1037" s="196">
        <v>11</v>
      </c>
      <c r="N1037" s="196">
        <v>1</v>
      </c>
      <c r="O1037" s="195" t="s">
        <v>228</v>
      </c>
      <c r="P1037" s="194">
        <v>0</v>
      </c>
      <c r="Q1037" s="308"/>
      <c r="R1037" s="308"/>
      <c r="S1037" s="308"/>
      <c r="T1037" s="308"/>
      <c r="U1037" s="193">
        <v>6680.41</v>
      </c>
      <c r="V1037" s="309"/>
      <c r="W1037" s="309"/>
      <c r="X1037" s="309"/>
      <c r="Y1037" s="309"/>
      <c r="Z1037" s="309"/>
      <c r="AA1037" s="309"/>
      <c r="AB1037" s="309"/>
      <c r="AC1037" s="191"/>
    </row>
    <row r="1038" spans="1:29" ht="32.25" customHeight="1" x14ac:dyDescent="0.2">
      <c r="A1038" s="191"/>
      <c r="B1038" s="307" t="s">
        <v>224</v>
      </c>
      <c r="C1038" s="307"/>
      <c r="D1038" s="307"/>
      <c r="E1038" s="307"/>
      <c r="F1038" s="307"/>
      <c r="G1038" s="307"/>
      <c r="H1038" s="307"/>
      <c r="I1038" s="307"/>
      <c r="J1038" s="307"/>
      <c r="K1038" s="307"/>
      <c r="L1038" s="307"/>
      <c r="M1038" s="196">
        <v>11</v>
      </c>
      <c r="N1038" s="196">
        <v>1</v>
      </c>
      <c r="O1038" s="195" t="s">
        <v>227</v>
      </c>
      <c r="P1038" s="194">
        <v>0</v>
      </c>
      <c r="Q1038" s="308"/>
      <c r="R1038" s="308"/>
      <c r="S1038" s="308"/>
      <c r="T1038" s="308"/>
      <c r="U1038" s="193">
        <v>6680.41</v>
      </c>
      <c r="V1038" s="309"/>
      <c r="W1038" s="309"/>
      <c r="X1038" s="309"/>
      <c r="Y1038" s="309"/>
      <c r="Z1038" s="309"/>
      <c r="AA1038" s="309"/>
      <c r="AB1038" s="309"/>
      <c r="AC1038" s="191"/>
    </row>
    <row r="1039" spans="1:29" ht="21.75" customHeight="1" x14ac:dyDescent="0.2">
      <c r="A1039" s="191"/>
      <c r="B1039" s="307" t="s">
        <v>233</v>
      </c>
      <c r="C1039" s="307"/>
      <c r="D1039" s="307"/>
      <c r="E1039" s="307"/>
      <c r="F1039" s="307"/>
      <c r="G1039" s="307"/>
      <c r="H1039" s="307"/>
      <c r="I1039" s="307"/>
      <c r="J1039" s="307"/>
      <c r="K1039" s="307"/>
      <c r="L1039" s="307"/>
      <c r="M1039" s="196">
        <v>11</v>
      </c>
      <c r="N1039" s="196">
        <v>1</v>
      </c>
      <c r="O1039" s="195" t="s">
        <v>232</v>
      </c>
      <c r="P1039" s="194">
        <v>0</v>
      </c>
      <c r="Q1039" s="308"/>
      <c r="R1039" s="308"/>
      <c r="S1039" s="308"/>
      <c r="T1039" s="308"/>
      <c r="U1039" s="193">
        <v>5906.2</v>
      </c>
      <c r="V1039" s="309"/>
      <c r="W1039" s="309"/>
      <c r="X1039" s="309"/>
      <c r="Y1039" s="309"/>
      <c r="Z1039" s="309"/>
      <c r="AA1039" s="309"/>
      <c r="AB1039" s="309"/>
      <c r="AC1039" s="191"/>
    </row>
    <row r="1040" spans="1:29" ht="21.75" customHeight="1" x14ac:dyDescent="0.2">
      <c r="A1040" s="191"/>
      <c r="B1040" s="307" t="s">
        <v>212</v>
      </c>
      <c r="C1040" s="307"/>
      <c r="D1040" s="307"/>
      <c r="E1040" s="307"/>
      <c r="F1040" s="307"/>
      <c r="G1040" s="307"/>
      <c r="H1040" s="307"/>
      <c r="I1040" s="307"/>
      <c r="J1040" s="307"/>
      <c r="K1040" s="307"/>
      <c r="L1040" s="307"/>
      <c r="M1040" s="196">
        <v>11</v>
      </c>
      <c r="N1040" s="196">
        <v>1</v>
      </c>
      <c r="O1040" s="195" t="s">
        <v>232</v>
      </c>
      <c r="P1040" s="194" t="s">
        <v>211</v>
      </c>
      <c r="Q1040" s="308"/>
      <c r="R1040" s="308"/>
      <c r="S1040" s="308"/>
      <c r="T1040" s="308"/>
      <c r="U1040" s="193">
        <v>5906.2</v>
      </c>
      <c r="V1040" s="309"/>
      <c r="W1040" s="309"/>
      <c r="X1040" s="309"/>
      <c r="Y1040" s="309"/>
      <c r="Z1040" s="309"/>
      <c r="AA1040" s="309"/>
      <c r="AB1040" s="309"/>
      <c r="AC1040" s="191"/>
    </row>
    <row r="1041" spans="1:29" ht="12.75" customHeight="1" x14ac:dyDescent="0.2">
      <c r="A1041" s="191"/>
      <c r="B1041" s="307" t="s">
        <v>210</v>
      </c>
      <c r="C1041" s="307"/>
      <c r="D1041" s="307"/>
      <c r="E1041" s="307"/>
      <c r="F1041" s="307"/>
      <c r="G1041" s="307"/>
      <c r="H1041" s="307"/>
      <c r="I1041" s="307"/>
      <c r="J1041" s="307"/>
      <c r="K1041" s="307"/>
      <c r="L1041" s="307"/>
      <c r="M1041" s="196">
        <v>11</v>
      </c>
      <c r="N1041" s="196">
        <v>1</v>
      </c>
      <c r="O1041" s="195" t="s">
        <v>232</v>
      </c>
      <c r="P1041" s="194" t="s">
        <v>209</v>
      </c>
      <c r="Q1041" s="308"/>
      <c r="R1041" s="308"/>
      <c r="S1041" s="308"/>
      <c r="T1041" s="308"/>
      <c r="U1041" s="193">
        <v>5906.2</v>
      </c>
      <c r="V1041" s="309"/>
      <c r="W1041" s="309"/>
      <c r="X1041" s="309"/>
      <c r="Y1041" s="309"/>
      <c r="Z1041" s="309"/>
      <c r="AA1041" s="309"/>
      <c r="AB1041" s="309"/>
      <c r="AC1041" s="191"/>
    </row>
    <row r="1042" spans="1:29" ht="42.75" customHeight="1" x14ac:dyDescent="0.2">
      <c r="A1042" s="191"/>
      <c r="B1042" s="307" t="s">
        <v>208</v>
      </c>
      <c r="C1042" s="307"/>
      <c r="D1042" s="307"/>
      <c r="E1042" s="307"/>
      <c r="F1042" s="307"/>
      <c r="G1042" s="307"/>
      <c r="H1042" s="307"/>
      <c r="I1042" s="307"/>
      <c r="J1042" s="307"/>
      <c r="K1042" s="307"/>
      <c r="L1042" s="307"/>
      <c r="M1042" s="196">
        <v>11</v>
      </c>
      <c r="N1042" s="196">
        <v>1</v>
      </c>
      <c r="O1042" s="195" t="s">
        <v>232</v>
      </c>
      <c r="P1042" s="194" t="s">
        <v>206</v>
      </c>
      <c r="Q1042" s="308"/>
      <c r="R1042" s="308"/>
      <c r="S1042" s="308"/>
      <c r="T1042" s="308"/>
      <c r="U1042" s="193">
        <v>5906.2</v>
      </c>
      <c r="V1042" s="309"/>
      <c r="W1042" s="309"/>
      <c r="X1042" s="309"/>
      <c r="Y1042" s="309"/>
      <c r="Z1042" s="309"/>
      <c r="AA1042" s="309"/>
      <c r="AB1042" s="309"/>
      <c r="AC1042" s="191"/>
    </row>
    <row r="1043" spans="1:29" ht="21.75" customHeight="1" x14ac:dyDescent="0.2">
      <c r="A1043" s="191"/>
      <c r="B1043" s="307" t="s">
        <v>231</v>
      </c>
      <c r="C1043" s="307"/>
      <c r="D1043" s="307"/>
      <c r="E1043" s="307"/>
      <c r="F1043" s="307"/>
      <c r="G1043" s="307"/>
      <c r="H1043" s="307"/>
      <c r="I1043" s="307"/>
      <c r="J1043" s="307"/>
      <c r="K1043" s="307"/>
      <c r="L1043" s="307"/>
      <c r="M1043" s="196">
        <v>11</v>
      </c>
      <c r="N1043" s="196">
        <v>1</v>
      </c>
      <c r="O1043" s="195" t="s">
        <v>230</v>
      </c>
      <c r="P1043" s="194">
        <v>0</v>
      </c>
      <c r="Q1043" s="308"/>
      <c r="R1043" s="308"/>
      <c r="S1043" s="308"/>
      <c r="T1043" s="308"/>
      <c r="U1043" s="193">
        <v>774.21</v>
      </c>
      <c r="V1043" s="309"/>
      <c r="W1043" s="309"/>
      <c r="X1043" s="309"/>
      <c r="Y1043" s="309"/>
      <c r="Z1043" s="309"/>
      <c r="AA1043" s="309"/>
      <c r="AB1043" s="309"/>
      <c r="AC1043" s="191"/>
    </row>
    <row r="1044" spans="1:29" ht="21.75" customHeight="1" x14ac:dyDescent="0.2">
      <c r="A1044" s="191"/>
      <c r="B1044" s="307" t="s">
        <v>212</v>
      </c>
      <c r="C1044" s="307"/>
      <c r="D1044" s="307"/>
      <c r="E1044" s="307"/>
      <c r="F1044" s="307"/>
      <c r="G1044" s="307"/>
      <c r="H1044" s="307"/>
      <c r="I1044" s="307"/>
      <c r="J1044" s="307"/>
      <c r="K1044" s="307"/>
      <c r="L1044" s="307"/>
      <c r="M1044" s="196">
        <v>11</v>
      </c>
      <c r="N1044" s="196">
        <v>1</v>
      </c>
      <c r="O1044" s="195" t="s">
        <v>230</v>
      </c>
      <c r="P1044" s="194" t="s">
        <v>211</v>
      </c>
      <c r="Q1044" s="308"/>
      <c r="R1044" s="308"/>
      <c r="S1044" s="308"/>
      <c r="T1044" s="308"/>
      <c r="U1044" s="193">
        <v>774.21</v>
      </c>
      <c r="V1044" s="309"/>
      <c r="W1044" s="309"/>
      <c r="X1044" s="309"/>
      <c r="Y1044" s="309"/>
      <c r="Z1044" s="309"/>
      <c r="AA1044" s="309"/>
      <c r="AB1044" s="309"/>
      <c r="AC1044" s="191"/>
    </row>
    <row r="1045" spans="1:29" ht="12.75" customHeight="1" x14ac:dyDescent="0.2">
      <c r="A1045" s="191"/>
      <c r="B1045" s="307" t="s">
        <v>210</v>
      </c>
      <c r="C1045" s="307"/>
      <c r="D1045" s="307"/>
      <c r="E1045" s="307"/>
      <c r="F1045" s="307"/>
      <c r="G1045" s="307"/>
      <c r="H1045" s="307"/>
      <c r="I1045" s="307"/>
      <c r="J1045" s="307"/>
      <c r="K1045" s="307"/>
      <c r="L1045" s="307"/>
      <c r="M1045" s="196">
        <v>11</v>
      </c>
      <c r="N1045" s="196">
        <v>1</v>
      </c>
      <c r="O1045" s="195" t="s">
        <v>230</v>
      </c>
      <c r="P1045" s="194" t="s">
        <v>209</v>
      </c>
      <c r="Q1045" s="308"/>
      <c r="R1045" s="308"/>
      <c r="S1045" s="308"/>
      <c r="T1045" s="308"/>
      <c r="U1045" s="193">
        <v>774.21</v>
      </c>
      <c r="V1045" s="309"/>
      <c r="W1045" s="309"/>
      <c r="X1045" s="309"/>
      <c r="Y1045" s="309"/>
      <c r="Z1045" s="309"/>
      <c r="AA1045" s="309"/>
      <c r="AB1045" s="309"/>
      <c r="AC1045" s="191"/>
    </row>
    <row r="1046" spans="1:29" ht="42.75" customHeight="1" x14ac:dyDescent="0.2">
      <c r="A1046" s="191"/>
      <c r="B1046" s="307" t="s">
        <v>208</v>
      </c>
      <c r="C1046" s="307"/>
      <c r="D1046" s="307"/>
      <c r="E1046" s="307"/>
      <c r="F1046" s="307"/>
      <c r="G1046" s="307"/>
      <c r="H1046" s="307"/>
      <c r="I1046" s="307"/>
      <c r="J1046" s="307"/>
      <c r="K1046" s="307"/>
      <c r="L1046" s="307"/>
      <c r="M1046" s="196">
        <v>11</v>
      </c>
      <c r="N1046" s="196">
        <v>1</v>
      </c>
      <c r="O1046" s="195" t="s">
        <v>230</v>
      </c>
      <c r="P1046" s="194" t="s">
        <v>206</v>
      </c>
      <c r="Q1046" s="308"/>
      <c r="R1046" s="308"/>
      <c r="S1046" s="308"/>
      <c r="T1046" s="308"/>
      <c r="U1046" s="193">
        <v>774.21</v>
      </c>
      <c r="V1046" s="309"/>
      <c r="W1046" s="309"/>
      <c r="X1046" s="309"/>
      <c r="Y1046" s="309"/>
      <c r="Z1046" s="309"/>
      <c r="AA1046" s="309"/>
      <c r="AB1046" s="309"/>
      <c r="AC1046" s="191"/>
    </row>
    <row r="1047" spans="1:29" ht="32.25" customHeight="1" x14ac:dyDescent="0.2">
      <c r="A1047" s="191"/>
      <c r="B1047" s="307" t="s">
        <v>229</v>
      </c>
      <c r="C1047" s="307"/>
      <c r="D1047" s="307"/>
      <c r="E1047" s="307"/>
      <c r="F1047" s="307"/>
      <c r="G1047" s="307"/>
      <c r="H1047" s="307"/>
      <c r="I1047" s="307"/>
      <c r="J1047" s="307"/>
      <c r="K1047" s="307"/>
      <c r="L1047" s="307"/>
      <c r="M1047" s="196">
        <v>11</v>
      </c>
      <c r="N1047" s="196">
        <v>1</v>
      </c>
      <c r="O1047" s="195" t="s">
        <v>228</v>
      </c>
      <c r="P1047" s="194">
        <v>0</v>
      </c>
      <c r="Q1047" s="308"/>
      <c r="R1047" s="308"/>
      <c r="S1047" s="308"/>
      <c r="T1047" s="308"/>
      <c r="U1047" s="193">
        <v>4742.34</v>
      </c>
      <c r="V1047" s="309"/>
      <c r="W1047" s="309"/>
      <c r="X1047" s="309"/>
      <c r="Y1047" s="309"/>
      <c r="Z1047" s="309"/>
      <c r="AA1047" s="309"/>
      <c r="AB1047" s="309"/>
      <c r="AC1047" s="191"/>
    </row>
    <row r="1048" spans="1:29" ht="32.25" customHeight="1" x14ac:dyDescent="0.2">
      <c r="A1048" s="191"/>
      <c r="B1048" s="307" t="s">
        <v>224</v>
      </c>
      <c r="C1048" s="307"/>
      <c r="D1048" s="307"/>
      <c r="E1048" s="307"/>
      <c r="F1048" s="307"/>
      <c r="G1048" s="307"/>
      <c r="H1048" s="307"/>
      <c r="I1048" s="307"/>
      <c r="J1048" s="307"/>
      <c r="K1048" s="307"/>
      <c r="L1048" s="307"/>
      <c r="M1048" s="196">
        <v>11</v>
      </c>
      <c r="N1048" s="196">
        <v>1</v>
      </c>
      <c r="O1048" s="195" t="s">
        <v>227</v>
      </c>
      <c r="P1048" s="194">
        <v>0</v>
      </c>
      <c r="Q1048" s="308"/>
      <c r="R1048" s="308"/>
      <c r="S1048" s="308"/>
      <c r="T1048" s="308"/>
      <c r="U1048" s="193">
        <v>4742.34</v>
      </c>
      <c r="V1048" s="309"/>
      <c r="W1048" s="309"/>
      <c r="X1048" s="309"/>
      <c r="Y1048" s="309"/>
      <c r="Z1048" s="309"/>
      <c r="AA1048" s="309"/>
      <c r="AB1048" s="309"/>
      <c r="AC1048" s="191"/>
    </row>
    <row r="1049" spans="1:29" ht="21.75" customHeight="1" x14ac:dyDescent="0.2">
      <c r="A1049" s="191"/>
      <c r="B1049" s="307" t="s">
        <v>226</v>
      </c>
      <c r="C1049" s="307"/>
      <c r="D1049" s="307"/>
      <c r="E1049" s="307"/>
      <c r="F1049" s="307"/>
      <c r="G1049" s="307"/>
      <c r="H1049" s="307"/>
      <c r="I1049" s="307"/>
      <c r="J1049" s="307"/>
      <c r="K1049" s="307"/>
      <c r="L1049" s="307"/>
      <c r="M1049" s="196">
        <v>11</v>
      </c>
      <c r="N1049" s="196">
        <v>1</v>
      </c>
      <c r="O1049" s="195" t="s">
        <v>225</v>
      </c>
      <c r="P1049" s="194">
        <v>0</v>
      </c>
      <c r="Q1049" s="308"/>
      <c r="R1049" s="308"/>
      <c r="S1049" s="308"/>
      <c r="T1049" s="308"/>
      <c r="U1049" s="193">
        <v>2742.34</v>
      </c>
      <c r="V1049" s="309"/>
      <c r="W1049" s="309"/>
      <c r="X1049" s="309"/>
      <c r="Y1049" s="309"/>
      <c r="Z1049" s="309"/>
      <c r="AA1049" s="309"/>
      <c r="AB1049" s="309"/>
      <c r="AC1049" s="191"/>
    </row>
    <row r="1050" spans="1:29" ht="21.75" customHeight="1" x14ac:dyDescent="0.2">
      <c r="A1050" s="191"/>
      <c r="B1050" s="307" t="s">
        <v>212</v>
      </c>
      <c r="C1050" s="307"/>
      <c r="D1050" s="307"/>
      <c r="E1050" s="307"/>
      <c r="F1050" s="307"/>
      <c r="G1050" s="307"/>
      <c r="H1050" s="307"/>
      <c r="I1050" s="307"/>
      <c r="J1050" s="307"/>
      <c r="K1050" s="307"/>
      <c r="L1050" s="307"/>
      <c r="M1050" s="196">
        <v>11</v>
      </c>
      <c r="N1050" s="196">
        <v>1</v>
      </c>
      <c r="O1050" s="195" t="s">
        <v>225</v>
      </c>
      <c r="P1050" s="194" t="s">
        <v>211</v>
      </c>
      <c r="Q1050" s="308"/>
      <c r="R1050" s="308"/>
      <c r="S1050" s="308"/>
      <c r="T1050" s="308"/>
      <c r="U1050" s="193">
        <v>2742.34</v>
      </c>
      <c r="V1050" s="309"/>
      <c r="W1050" s="309"/>
      <c r="X1050" s="309"/>
      <c r="Y1050" s="309"/>
      <c r="Z1050" s="309"/>
      <c r="AA1050" s="309"/>
      <c r="AB1050" s="309"/>
      <c r="AC1050" s="191"/>
    </row>
    <row r="1051" spans="1:29" ht="12.75" customHeight="1" x14ac:dyDescent="0.2">
      <c r="A1051" s="191"/>
      <c r="B1051" s="307" t="s">
        <v>210</v>
      </c>
      <c r="C1051" s="307"/>
      <c r="D1051" s="307"/>
      <c r="E1051" s="307"/>
      <c r="F1051" s="307"/>
      <c r="G1051" s="307"/>
      <c r="H1051" s="307"/>
      <c r="I1051" s="307"/>
      <c r="J1051" s="307"/>
      <c r="K1051" s="307"/>
      <c r="L1051" s="307"/>
      <c r="M1051" s="196">
        <v>11</v>
      </c>
      <c r="N1051" s="196">
        <v>1</v>
      </c>
      <c r="O1051" s="195" t="s">
        <v>225</v>
      </c>
      <c r="P1051" s="194" t="s">
        <v>209</v>
      </c>
      <c r="Q1051" s="308"/>
      <c r="R1051" s="308"/>
      <c r="S1051" s="308"/>
      <c r="T1051" s="308"/>
      <c r="U1051" s="193">
        <v>2742.34</v>
      </c>
      <c r="V1051" s="309"/>
      <c r="W1051" s="309"/>
      <c r="X1051" s="309"/>
      <c r="Y1051" s="309"/>
      <c r="Z1051" s="309"/>
      <c r="AA1051" s="309"/>
      <c r="AB1051" s="309"/>
      <c r="AC1051" s="191"/>
    </row>
    <row r="1052" spans="1:29" ht="42.75" customHeight="1" x14ac:dyDescent="0.2">
      <c r="A1052" s="191"/>
      <c r="B1052" s="307" t="s">
        <v>208</v>
      </c>
      <c r="C1052" s="307"/>
      <c r="D1052" s="307"/>
      <c r="E1052" s="307"/>
      <c r="F1052" s="307"/>
      <c r="G1052" s="307"/>
      <c r="H1052" s="307"/>
      <c r="I1052" s="307"/>
      <c r="J1052" s="307"/>
      <c r="K1052" s="307"/>
      <c r="L1052" s="307"/>
      <c r="M1052" s="196">
        <v>11</v>
      </c>
      <c r="N1052" s="196">
        <v>1</v>
      </c>
      <c r="O1052" s="195" t="s">
        <v>225</v>
      </c>
      <c r="P1052" s="194" t="s">
        <v>206</v>
      </c>
      <c r="Q1052" s="308"/>
      <c r="R1052" s="308"/>
      <c r="S1052" s="308"/>
      <c r="T1052" s="308"/>
      <c r="U1052" s="193">
        <v>2742.34</v>
      </c>
      <c r="V1052" s="309"/>
      <c r="W1052" s="309"/>
      <c r="X1052" s="309"/>
      <c r="Y1052" s="309"/>
      <c r="Z1052" s="309"/>
      <c r="AA1052" s="309"/>
      <c r="AB1052" s="309"/>
      <c r="AC1052" s="191"/>
    </row>
    <row r="1053" spans="1:29" ht="32.25" customHeight="1" x14ac:dyDescent="0.2">
      <c r="A1053" s="191"/>
      <c r="B1053" s="307" t="s">
        <v>224</v>
      </c>
      <c r="C1053" s="307"/>
      <c r="D1053" s="307"/>
      <c r="E1053" s="307"/>
      <c r="F1053" s="307"/>
      <c r="G1053" s="307"/>
      <c r="H1053" s="307"/>
      <c r="I1053" s="307"/>
      <c r="J1053" s="307"/>
      <c r="K1053" s="307"/>
      <c r="L1053" s="307"/>
      <c r="M1053" s="196">
        <v>11</v>
      </c>
      <c r="N1053" s="196">
        <v>1</v>
      </c>
      <c r="O1053" s="195" t="s">
        <v>217</v>
      </c>
      <c r="P1053" s="194">
        <v>0</v>
      </c>
      <c r="Q1053" s="308"/>
      <c r="R1053" s="308"/>
      <c r="S1053" s="308"/>
      <c r="T1053" s="308"/>
      <c r="U1053" s="193">
        <v>2000</v>
      </c>
      <c r="V1053" s="309"/>
      <c r="W1053" s="309"/>
      <c r="X1053" s="309"/>
      <c r="Y1053" s="309"/>
      <c r="Z1053" s="309"/>
      <c r="AA1053" s="309"/>
      <c r="AB1053" s="309"/>
      <c r="AC1053" s="191"/>
    </row>
    <row r="1054" spans="1:29" ht="21.75" customHeight="1" x14ac:dyDescent="0.2">
      <c r="A1054" s="191"/>
      <c r="B1054" s="307" t="s">
        <v>223</v>
      </c>
      <c r="C1054" s="307"/>
      <c r="D1054" s="307"/>
      <c r="E1054" s="307"/>
      <c r="F1054" s="307"/>
      <c r="G1054" s="307"/>
      <c r="H1054" s="307"/>
      <c r="I1054" s="307"/>
      <c r="J1054" s="307"/>
      <c r="K1054" s="307"/>
      <c r="L1054" s="307"/>
      <c r="M1054" s="196">
        <v>11</v>
      </c>
      <c r="N1054" s="196">
        <v>1</v>
      </c>
      <c r="O1054" s="195" t="s">
        <v>217</v>
      </c>
      <c r="P1054" s="194" t="s">
        <v>222</v>
      </c>
      <c r="Q1054" s="308"/>
      <c r="R1054" s="308"/>
      <c r="S1054" s="308"/>
      <c r="T1054" s="308"/>
      <c r="U1054" s="193">
        <v>299</v>
      </c>
      <c r="V1054" s="309"/>
      <c r="W1054" s="309"/>
      <c r="X1054" s="309"/>
      <c r="Y1054" s="309"/>
      <c r="Z1054" s="309"/>
      <c r="AA1054" s="309"/>
      <c r="AB1054" s="309"/>
      <c r="AC1054" s="191"/>
    </row>
    <row r="1055" spans="1:29" ht="21.75" customHeight="1" x14ac:dyDescent="0.2">
      <c r="A1055" s="191"/>
      <c r="B1055" s="307" t="s">
        <v>221</v>
      </c>
      <c r="C1055" s="307"/>
      <c r="D1055" s="307"/>
      <c r="E1055" s="307"/>
      <c r="F1055" s="307"/>
      <c r="G1055" s="307"/>
      <c r="H1055" s="307"/>
      <c r="I1055" s="307"/>
      <c r="J1055" s="307"/>
      <c r="K1055" s="307"/>
      <c r="L1055" s="307"/>
      <c r="M1055" s="196">
        <v>11</v>
      </c>
      <c r="N1055" s="196">
        <v>1</v>
      </c>
      <c r="O1055" s="195" t="s">
        <v>217</v>
      </c>
      <c r="P1055" s="194" t="s">
        <v>220</v>
      </c>
      <c r="Q1055" s="308"/>
      <c r="R1055" s="308"/>
      <c r="S1055" s="308"/>
      <c r="T1055" s="308"/>
      <c r="U1055" s="193">
        <v>299</v>
      </c>
      <c r="V1055" s="309"/>
      <c r="W1055" s="309"/>
      <c r="X1055" s="309"/>
      <c r="Y1055" s="309"/>
      <c r="Z1055" s="309"/>
      <c r="AA1055" s="309"/>
      <c r="AB1055" s="309"/>
      <c r="AC1055" s="191"/>
    </row>
    <row r="1056" spans="1:29" ht="12.75" customHeight="1" x14ac:dyDescent="0.2">
      <c r="A1056" s="191"/>
      <c r="B1056" s="307" t="s">
        <v>219</v>
      </c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196">
        <v>11</v>
      </c>
      <c r="N1056" s="196">
        <v>1</v>
      </c>
      <c r="O1056" s="195" t="s">
        <v>217</v>
      </c>
      <c r="P1056" s="194" t="s">
        <v>218</v>
      </c>
      <c r="Q1056" s="308"/>
      <c r="R1056" s="308"/>
      <c r="S1056" s="308"/>
      <c r="T1056" s="308"/>
      <c r="U1056" s="193">
        <v>299</v>
      </c>
      <c r="V1056" s="309"/>
      <c r="W1056" s="309"/>
      <c r="X1056" s="309"/>
      <c r="Y1056" s="309"/>
      <c r="Z1056" s="309"/>
      <c r="AA1056" s="309"/>
      <c r="AB1056" s="309"/>
      <c r="AC1056" s="191"/>
    </row>
    <row r="1057" spans="1:29" ht="12.75" customHeight="1" x14ac:dyDescent="0.2">
      <c r="A1057" s="191"/>
      <c r="B1057" s="307" t="s">
        <v>242</v>
      </c>
      <c r="C1057" s="307"/>
      <c r="D1057" s="307"/>
      <c r="E1057" s="307"/>
      <c r="F1057" s="307"/>
      <c r="G1057" s="307"/>
      <c r="H1057" s="307"/>
      <c r="I1057" s="307"/>
      <c r="J1057" s="307"/>
      <c r="K1057" s="307"/>
      <c r="L1057" s="307"/>
      <c r="M1057" s="196">
        <v>11</v>
      </c>
      <c r="N1057" s="196">
        <v>1</v>
      </c>
      <c r="O1057" s="195" t="s">
        <v>217</v>
      </c>
      <c r="P1057" s="194" t="s">
        <v>241</v>
      </c>
      <c r="Q1057" s="308"/>
      <c r="R1057" s="308"/>
      <c r="S1057" s="308"/>
      <c r="T1057" s="308"/>
      <c r="U1057" s="193">
        <v>601</v>
      </c>
      <c r="V1057" s="309"/>
      <c r="W1057" s="309"/>
      <c r="X1057" s="309"/>
      <c r="Y1057" s="309"/>
      <c r="Z1057" s="309"/>
      <c r="AA1057" s="309"/>
      <c r="AB1057" s="309"/>
      <c r="AC1057" s="191"/>
    </row>
    <row r="1058" spans="1:29" ht="12.75" customHeight="1" x14ac:dyDescent="0.2">
      <c r="A1058" s="191"/>
      <c r="B1058" s="307" t="s">
        <v>721</v>
      </c>
      <c r="C1058" s="307"/>
      <c r="D1058" s="307"/>
      <c r="E1058" s="307"/>
      <c r="F1058" s="307"/>
      <c r="G1058" s="307"/>
      <c r="H1058" s="307"/>
      <c r="I1058" s="307"/>
      <c r="J1058" s="307"/>
      <c r="K1058" s="307"/>
      <c r="L1058" s="307"/>
      <c r="M1058" s="196">
        <v>11</v>
      </c>
      <c r="N1058" s="196">
        <v>1</v>
      </c>
      <c r="O1058" s="195" t="s">
        <v>217</v>
      </c>
      <c r="P1058" s="194" t="s">
        <v>720</v>
      </c>
      <c r="Q1058" s="308"/>
      <c r="R1058" s="308"/>
      <c r="S1058" s="308"/>
      <c r="T1058" s="308"/>
      <c r="U1058" s="193">
        <v>601</v>
      </c>
      <c r="V1058" s="309"/>
      <c r="W1058" s="309"/>
      <c r="X1058" s="309"/>
      <c r="Y1058" s="309"/>
      <c r="Z1058" s="309"/>
      <c r="AA1058" s="309"/>
      <c r="AB1058" s="309"/>
      <c r="AC1058" s="191"/>
    </row>
    <row r="1059" spans="1:29" ht="12.75" customHeight="1" x14ac:dyDescent="0.2">
      <c r="A1059" s="191"/>
      <c r="B1059" s="307" t="s">
        <v>183</v>
      </c>
      <c r="C1059" s="307"/>
      <c r="D1059" s="307"/>
      <c r="E1059" s="307"/>
      <c r="F1059" s="307"/>
      <c r="G1059" s="307"/>
      <c r="H1059" s="307"/>
      <c r="I1059" s="307"/>
      <c r="J1059" s="307"/>
      <c r="K1059" s="307"/>
      <c r="L1059" s="307"/>
      <c r="M1059" s="196">
        <v>11</v>
      </c>
      <c r="N1059" s="196">
        <v>1</v>
      </c>
      <c r="O1059" s="195" t="s">
        <v>217</v>
      </c>
      <c r="P1059" s="194" t="s">
        <v>182</v>
      </c>
      <c r="Q1059" s="308"/>
      <c r="R1059" s="308"/>
      <c r="S1059" s="308"/>
      <c r="T1059" s="308"/>
      <c r="U1059" s="193">
        <v>300</v>
      </c>
      <c r="V1059" s="309"/>
      <c r="W1059" s="309"/>
      <c r="X1059" s="309"/>
      <c r="Y1059" s="309"/>
      <c r="Z1059" s="309"/>
      <c r="AA1059" s="309"/>
      <c r="AB1059" s="309"/>
      <c r="AC1059" s="191"/>
    </row>
    <row r="1060" spans="1:29" ht="12.75" customHeight="1" x14ac:dyDescent="0.2">
      <c r="A1060" s="191"/>
      <c r="B1060" s="307" t="s">
        <v>181</v>
      </c>
      <c r="C1060" s="307"/>
      <c r="D1060" s="307"/>
      <c r="E1060" s="307"/>
      <c r="F1060" s="307"/>
      <c r="G1060" s="307"/>
      <c r="H1060" s="307"/>
      <c r="I1060" s="307"/>
      <c r="J1060" s="307"/>
      <c r="K1060" s="307"/>
      <c r="L1060" s="307"/>
      <c r="M1060" s="196">
        <v>11</v>
      </c>
      <c r="N1060" s="196">
        <v>1</v>
      </c>
      <c r="O1060" s="195" t="s">
        <v>217</v>
      </c>
      <c r="P1060" s="194" t="s">
        <v>179</v>
      </c>
      <c r="Q1060" s="308"/>
      <c r="R1060" s="308"/>
      <c r="S1060" s="308"/>
      <c r="T1060" s="308"/>
      <c r="U1060" s="193">
        <v>300</v>
      </c>
      <c r="V1060" s="309"/>
      <c r="W1060" s="309"/>
      <c r="X1060" s="309"/>
      <c r="Y1060" s="309"/>
      <c r="Z1060" s="309"/>
      <c r="AA1060" s="309"/>
      <c r="AB1060" s="309"/>
      <c r="AC1060" s="191"/>
    </row>
    <row r="1061" spans="1:29" ht="21.75" customHeight="1" x14ac:dyDescent="0.2">
      <c r="A1061" s="191"/>
      <c r="B1061" s="307" t="s">
        <v>212</v>
      </c>
      <c r="C1061" s="307"/>
      <c r="D1061" s="307"/>
      <c r="E1061" s="307"/>
      <c r="F1061" s="307"/>
      <c r="G1061" s="307"/>
      <c r="H1061" s="307"/>
      <c r="I1061" s="307"/>
      <c r="J1061" s="307"/>
      <c r="K1061" s="307"/>
      <c r="L1061" s="307"/>
      <c r="M1061" s="196">
        <v>11</v>
      </c>
      <c r="N1061" s="196">
        <v>1</v>
      </c>
      <c r="O1061" s="195" t="s">
        <v>217</v>
      </c>
      <c r="P1061" s="194" t="s">
        <v>211</v>
      </c>
      <c r="Q1061" s="308"/>
      <c r="R1061" s="308"/>
      <c r="S1061" s="308"/>
      <c r="T1061" s="308"/>
      <c r="U1061" s="193">
        <v>800</v>
      </c>
      <c r="V1061" s="309"/>
      <c r="W1061" s="309"/>
      <c r="X1061" s="309"/>
      <c r="Y1061" s="309"/>
      <c r="Z1061" s="309"/>
      <c r="AA1061" s="309"/>
      <c r="AB1061" s="309"/>
      <c r="AC1061" s="191"/>
    </row>
    <row r="1062" spans="1:29" ht="12.75" customHeight="1" x14ac:dyDescent="0.2">
      <c r="A1062" s="191"/>
      <c r="B1062" s="307" t="s">
        <v>210</v>
      </c>
      <c r="C1062" s="307"/>
      <c r="D1062" s="307"/>
      <c r="E1062" s="307"/>
      <c r="F1062" s="307"/>
      <c r="G1062" s="307"/>
      <c r="H1062" s="307"/>
      <c r="I1062" s="307"/>
      <c r="J1062" s="307"/>
      <c r="K1062" s="307"/>
      <c r="L1062" s="307"/>
      <c r="M1062" s="196">
        <v>11</v>
      </c>
      <c r="N1062" s="196">
        <v>1</v>
      </c>
      <c r="O1062" s="195" t="s">
        <v>217</v>
      </c>
      <c r="P1062" s="194" t="s">
        <v>209</v>
      </c>
      <c r="Q1062" s="308"/>
      <c r="R1062" s="308"/>
      <c r="S1062" s="308"/>
      <c r="T1062" s="308"/>
      <c r="U1062" s="193">
        <v>800</v>
      </c>
      <c r="V1062" s="309"/>
      <c r="W1062" s="309"/>
      <c r="X1062" s="309"/>
      <c r="Y1062" s="309"/>
      <c r="Z1062" s="309"/>
      <c r="AA1062" s="309"/>
      <c r="AB1062" s="309"/>
      <c r="AC1062" s="191"/>
    </row>
    <row r="1063" spans="1:29" ht="42.75" customHeight="1" x14ac:dyDescent="0.2">
      <c r="A1063" s="191"/>
      <c r="B1063" s="307" t="s">
        <v>208</v>
      </c>
      <c r="C1063" s="307"/>
      <c r="D1063" s="307"/>
      <c r="E1063" s="307"/>
      <c r="F1063" s="307"/>
      <c r="G1063" s="307"/>
      <c r="H1063" s="307"/>
      <c r="I1063" s="307"/>
      <c r="J1063" s="307"/>
      <c r="K1063" s="307"/>
      <c r="L1063" s="307"/>
      <c r="M1063" s="196">
        <v>11</v>
      </c>
      <c r="N1063" s="196">
        <v>1</v>
      </c>
      <c r="O1063" s="195" t="s">
        <v>217</v>
      </c>
      <c r="P1063" s="194" t="s">
        <v>206</v>
      </c>
      <c r="Q1063" s="308"/>
      <c r="R1063" s="308"/>
      <c r="S1063" s="308"/>
      <c r="T1063" s="308"/>
      <c r="U1063" s="193">
        <v>800</v>
      </c>
      <c r="V1063" s="309"/>
      <c r="W1063" s="309"/>
      <c r="X1063" s="309"/>
      <c r="Y1063" s="309"/>
      <c r="Z1063" s="309"/>
      <c r="AA1063" s="309"/>
      <c r="AB1063" s="309"/>
      <c r="AC1063" s="191"/>
    </row>
    <row r="1064" spans="1:29" ht="12.75" customHeight="1" x14ac:dyDescent="0.2">
      <c r="A1064" s="191"/>
      <c r="B1064" s="307" t="s">
        <v>216</v>
      </c>
      <c r="C1064" s="307"/>
      <c r="D1064" s="307"/>
      <c r="E1064" s="307"/>
      <c r="F1064" s="307"/>
      <c r="G1064" s="307"/>
      <c r="H1064" s="307"/>
      <c r="I1064" s="307"/>
      <c r="J1064" s="307"/>
      <c r="K1064" s="307"/>
      <c r="L1064" s="307"/>
      <c r="M1064" s="196">
        <v>12</v>
      </c>
      <c r="N1064" s="196">
        <v>0</v>
      </c>
      <c r="O1064" s="195">
        <v>0</v>
      </c>
      <c r="P1064" s="194">
        <v>0</v>
      </c>
      <c r="Q1064" s="308"/>
      <c r="R1064" s="308"/>
      <c r="S1064" s="308"/>
      <c r="T1064" s="308"/>
      <c r="U1064" s="193">
        <v>3150.1</v>
      </c>
      <c r="V1064" s="309"/>
      <c r="W1064" s="309"/>
      <c r="X1064" s="309"/>
      <c r="Y1064" s="309"/>
      <c r="Z1064" s="309"/>
      <c r="AA1064" s="309"/>
      <c r="AB1064" s="309"/>
      <c r="AC1064" s="191"/>
    </row>
    <row r="1065" spans="1:29" ht="12.75" customHeight="1" x14ac:dyDescent="0.2">
      <c r="A1065" s="191"/>
      <c r="B1065" s="307" t="s">
        <v>215</v>
      </c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196">
        <v>12</v>
      </c>
      <c r="N1065" s="196">
        <v>2</v>
      </c>
      <c r="O1065" s="195">
        <v>0</v>
      </c>
      <c r="P1065" s="194">
        <v>0</v>
      </c>
      <c r="Q1065" s="308"/>
      <c r="R1065" s="308"/>
      <c r="S1065" s="308"/>
      <c r="T1065" s="308"/>
      <c r="U1065" s="193">
        <v>3150.1</v>
      </c>
      <c r="V1065" s="309"/>
      <c r="W1065" s="309"/>
      <c r="X1065" s="309"/>
      <c r="Y1065" s="309"/>
      <c r="Z1065" s="309"/>
      <c r="AA1065" s="309"/>
      <c r="AB1065" s="309"/>
      <c r="AC1065" s="191"/>
    </row>
    <row r="1066" spans="1:29" ht="21.75" customHeight="1" x14ac:dyDescent="0.2">
      <c r="A1066" s="191"/>
      <c r="B1066" s="307" t="s">
        <v>213</v>
      </c>
      <c r="C1066" s="307"/>
      <c r="D1066" s="307"/>
      <c r="E1066" s="307"/>
      <c r="F1066" s="307"/>
      <c r="G1066" s="307"/>
      <c r="H1066" s="307"/>
      <c r="I1066" s="307"/>
      <c r="J1066" s="307"/>
      <c r="K1066" s="307"/>
      <c r="L1066" s="307"/>
      <c r="M1066" s="196">
        <v>12</v>
      </c>
      <c r="N1066" s="196">
        <v>2</v>
      </c>
      <c r="O1066" s="195" t="s">
        <v>214</v>
      </c>
      <c r="P1066" s="194">
        <v>0</v>
      </c>
      <c r="Q1066" s="308"/>
      <c r="R1066" s="308"/>
      <c r="S1066" s="308"/>
      <c r="T1066" s="308"/>
      <c r="U1066" s="193">
        <v>3150.1</v>
      </c>
      <c r="V1066" s="309"/>
      <c r="W1066" s="309"/>
      <c r="X1066" s="309"/>
      <c r="Y1066" s="309"/>
      <c r="Z1066" s="309"/>
      <c r="AA1066" s="309"/>
      <c r="AB1066" s="309"/>
      <c r="AC1066" s="191"/>
    </row>
    <row r="1067" spans="1:29" ht="21.75" customHeight="1" x14ac:dyDescent="0.2">
      <c r="A1067" s="191"/>
      <c r="B1067" s="307" t="s">
        <v>213</v>
      </c>
      <c r="C1067" s="307"/>
      <c r="D1067" s="307"/>
      <c r="E1067" s="307"/>
      <c r="F1067" s="307"/>
      <c r="G1067" s="307"/>
      <c r="H1067" s="307"/>
      <c r="I1067" s="307"/>
      <c r="J1067" s="307"/>
      <c r="K1067" s="307"/>
      <c r="L1067" s="307"/>
      <c r="M1067" s="196">
        <v>12</v>
      </c>
      <c r="N1067" s="196">
        <v>2</v>
      </c>
      <c r="O1067" s="195" t="s">
        <v>207</v>
      </c>
      <c r="P1067" s="194">
        <v>0</v>
      </c>
      <c r="Q1067" s="308"/>
      <c r="R1067" s="308"/>
      <c r="S1067" s="308"/>
      <c r="T1067" s="308"/>
      <c r="U1067" s="193">
        <v>3150.1</v>
      </c>
      <c r="V1067" s="309"/>
      <c r="W1067" s="309"/>
      <c r="X1067" s="309"/>
      <c r="Y1067" s="309"/>
      <c r="Z1067" s="309"/>
      <c r="AA1067" s="309"/>
      <c r="AB1067" s="309"/>
      <c r="AC1067" s="191"/>
    </row>
    <row r="1068" spans="1:29" ht="21.75" customHeight="1" x14ac:dyDescent="0.2">
      <c r="A1068" s="191"/>
      <c r="B1068" s="307" t="s">
        <v>212</v>
      </c>
      <c r="C1068" s="307"/>
      <c r="D1068" s="307"/>
      <c r="E1068" s="307"/>
      <c r="F1068" s="307"/>
      <c r="G1068" s="307"/>
      <c r="H1068" s="307"/>
      <c r="I1068" s="307"/>
      <c r="J1068" s="307"/>
      <c r="K1068" s="307"/>
      <c r="L1068" s="307"/>
      <c r="M1068" s="196">
        <v>12</v>
      </c>
      <c r="N1068" s="196">
        <v>2</v>
      </c>
      <c r="O1068" s="195" t="s">
        <v>207</v>
      </c>
      <c r="P1068" s="194" t="s">
        <v>211</v>
      </c>
      <c r="Q1068" s="308"/>
      <c r="R1068" s="308"/>
      <c r="S1068" s="308"/>
      <c r="T1068" s="308"/>
      <c r="U1068" s="193">
        <v>3150.1</v>
      </c>
      <c r="V1068" s="309"/>
      <c r="W1068" s="309"/>
      <c r="X1068" s="309"/>
      <c r="Y1068" s="309"/>
      <c r="Z1068" s="309"/>
      <c r="AA1068" s="309"/>
      <c r="AB1068" s="309"/>
      <c r="AC1068" s="191"/>
    </row>
    <row r="1069" spans="1:29" ht="12.75" customHeight="1" x14ac:dyDescent="0.2">
      <c r="A1069" s="191"/>
      <c r="B1069" s="307" t="s">
        <v>210</v>
      </c>
      <c r="C1069" s="307"/>
      <c r="D1069" s="307"/>
      <c r="E1069" s="307"/>
      <c r="F1069" s="307"/>
      <c r="G1069" s="307"/>
      <c r="H1069" s="307"/>
      <c r="I1069" s="307"/>
      <c r="J1069" s="307"/>
      <c r="K1069" s="307"/>
      <c r="L1069" s="307"/>
      <c r="M1069" s="196">
        <v>12</v>
      </c>
      <c r="N1069" s="196">
        <v>2</v>
      </c>
      <c r="O1069" s="195" t="s">
        <v>207</v>
      </c>
      <c r="P1069" s="194" t="s">
        <v>209</v>
      </c>
      <c r="Q1069" s="308"/>
      <c r="R1069" s="308"/>
      <c r="S1069" s="308"/>
      <c r="T1069" s="308"/>
      <c r="U1069" s="193">
        <v>3150.1</v>
      </c>
      <c r="V1069" s="309"/>
      <c r="W1069" s="309"/>
      <c r="X1069" s="309"/>
      <c r="Y1069" s="309"/>
      <c r="Z1069" s="309"/>
      <c r="AA1069" s="309"/>
      <c r="AB1069" s="309"/>
      <c r="AC1069" s="191"/>
    </row>
    <row r="1070" spans="1:29" ht="42.75" customHeight="1" x14ac:dyDescent="0.2">
      <c r="A1070" s="191"/>
      <c r="B1070" s="307" t="s">
        <v>208</v>
      </c>
      <c r="C1070" s="307"/>
      <c r="D1070" s="307"/>
      <c r="E1070" s="307"/>
      <c r="F1070" s="307"/>
      <c r="G1070" s="307"/>
      <c r="H1070" s="307"/>
      <c r="I1070" s="307"/>
      <c r="J1070" s="307"/>
      <c r="K1070" s="307"/>
      <c r="L1070" s="307"/>
      <c r="M1070" s="196">
        <v>12</v>
      </c>
      <c r="N1070" s="196">
        <v>2</v>
      </c>
      <c r="O1070" s="195" t="s">
        <v>207</v>
      </c>
      <c r="P1070" s="194" t="s">
        <v>206</v>
      </c>
      <c r="Q1070" s="308"/>
      <c r="R1070" s="308"/>
      <c r="S1070" s="308"/>
      <c r="T1070" s="308"/>
      <c r="U1070" s="193">
        <v>3150.1</v>
      </c>
      <c r="V1070" s="309"/>
      <c r="W1070" s="309"/>
      <c r="X1070" s="309"/>
      <c r="Y1070" s="309"/>
      <c r="Z1070" s="309"/>
      <c r="AA1070" s="309"/>
      <c r="AB1070" s="309"/>
      <c r="AC1070" s="191"/>
    </row>
    <row r="1071" spans="1:29" ht="32.25" customHeight="1" x14ac:dyDescent="0.2">
      <c r="A1071" s="191"/>
      <c r="B1071" s="307" t="s">
        <v>205</v>
      </c>
      <c r="C1071" s="307"/>
      <c r="D1071" s="307"/>
      <c r="E1071" s="307"/>
      <c r="F1071" s="307"/>
      <c r="G1071" s="307"/>
      <c r="H1071" s="307"/>
      <c r="I1071" s="307"/>
      <c r="J1071" s="307"/>
      <c r="K1071" s="307"/>
      <c r="L1071" s="307"/>
      <c r="M1071" s="196">
        <v>14</v>
      </c>
      <c r="N1071" s="196">
        <v>0</v>
      </c>
      <c r="O1071" s="195">
        <v>0</v>
      </c>
      <c r="P1071" s="194">
        <v>0</v>
      </c>
      <c r="Q1071" s="308"/>
      <c r="R1071" s="308"/>
      <c r="S1071" s="308"/>
      <c r="T1071" s="308"/>
      <c r="U1071" s="193">
        <v>30432.639999999999</v>
      </c>
      <c r="V1071" s="309"/>
      <c r="W1071" s="309"/>
      <c r="X1071" s="309"/>
      <c r="Y1071" s="309"/>
      <c r="Z1071" s="309"/>
      <c r="AA1071" s="309"/>
      <c r="AB1071" s="309"/>
      <c r="AC1071" s="191"/>
    </row>
    <row r="1072" spans="1:29" ht="32.25" customHeight="1" x14ac:dyDescent="0.2">
      <c r="A1072" s="191"/>
      <c r="B1072" s="307" t="s">
        <v>204</v>
      </c>
      <c r="C1072" s="307"/>
      <c r="D1072" s="307"/>
      <c r="E1072" s="307"/>
      <c r="F1072" s="307"/>
      <c r="G1072" s="307"/>
      <c r="H1072" s="307"/>
      <c r="I1072" s="307"/>
      <c r="J1072" s="307"/>
      <c r="K1072" s="307"/>
      <c r="L1072" s="307"/>
      <c r="M1072" s="196">
        <v>14</v>
      </c>
      <c r="N1072" s="196">
        <v>1</v>
      </c>
      <c r="O1072" s="195">
        <v>0</v>
      </c>
      <c r="P1072" s="194">
        <v>0</v>
      </c>
      <c r="Q1072" s="308"/>
      <c r="R1072" s="308"/>
      <c r="S1072" s="308"/>
      <c r="T1072" s="308"/>
      <c r="U1072" s="193">
        <v>27999.32</v>
      </c>
      <c r="V1072" s="309"/>
      <c r="W1072" s="309"/>
      <c r="X1072" s="309"/>
      <c r="Y1072" s="309"/>
      <c r="Z1072" s="309"/>
      <c r="AA1072" s="309"/>
      <c r="AB1072" s="309"/>
      <c r="AC1072" s="191"/>
    </row>
    <row r="1073" spans="1:29" ht="21.75" customHeight="1" x14ac:dyDescent="0.2">
      <c r="A1073" s="191"/>
      <c r="B1073" s="307" t="s">
        <v>188</v>
      </c>
      <c r="C1073" s="307"/>
      <c r="D1073" s="307"/>
      <c r="E1073" s="307"/>
      <c r="F1073" s="307"/>
      <c r="G1073" s="307"/>
      <c r="H1073" s="307"/>
      <c r="I1073" s="307"/>
      <c r="J1073" s="307"/>
      <c r="K1073" s="307"/>
      <c r="L1073" s="307"/>
      <c r="M1073" s="196">
        <v>14</v>
      </c>
      <c r="N1073" s="196">
        <v>1</v>
      </c>
      <c r="O1073" s="195" t="s">
        <v>187</v>
      </c>
      <c r="P1073" s="194">
        <v>0</v>
      </c>
      <c r="Q1073" s="308"/>
      <c r="R1073" s="308"/>
      <c r="S1073" s="308"/>
      <c r="T1073" s="308"/>
      <c r="U1073" s="193">
        <v>12339.22</v>
      </c>
      <c r="V1073" s="309"/>
      <c r="W1073" s="309"/>
      <c r="X1073" s="309"/>
      <c r="Y1073" s="309"/>
      <c r="Z1073" s="309"/>
      <c r="AA1073" s="309"/>
      <c r="AB1073" s="309"/>
      <c r="AC1073" s="191"/>
    </row>
    <row r="1074" spans="1:29" ht="21.75" customHeight="1" x14ac:dyDescent="0.2">
      <c r="A1074" s="191"/>
      <c r="B1074" s="307" t="s">
        <v>203</v>
      </c>
      <c r="C1074" s="307"/>
      <c r="D1074" s="307"/>
      <c r="E1074" s="307"/>
      <c r="F1074" s="307"/>
      <c r="G1074" s="307"/>
      <c r="H1074" s="307"/>
      <c r="I1074" s="307"/>
      <c r="J1074" s="307"/>
      <c r="K1074" s="307"/>
      <c r="L1074" s="307"/>
      <c r="M1074" s="196">
        <v>14</v>
      </c>
      <c r="N1074" s="196">
        <v>1</v>
      </c>
      <c r="O1074" s="195" t="s">
        <v>202</v>
      </c>
      <c r="P1074" s="194">
        <v>0</v>
      </c>
      <c r="Q1074" s="308"/>
      <c r="R1074" s="308"/>
      <c r="S1074" s="308"/>
      <c r="T1074" s="308"/>
      <c r="U1074" s="193">
        <v>731.12</v>
      </c>
      <c r="V1074" s="309"/>
      <c r="W1074" s="309"/>
      <c r="X1074" s="309"/>
      <c r="Y1074" s="309"/>
      <c r="Z1074" s="309"/>
      <c r="AA1074" s="309"/>
      <c r="AB1074" s="309"/>
      <c r="AC1074" s="191"/>
    </row>
    <row r="1075" spans="1:29" ht="12.75" customHeight="1" x14ac:dyDescent="0.2">
      <c r="A1075" s="191"/>
      <c r="B1075" s="307" t="s">
        <v>183</v>
      </c>
      <c r="C1075" s="307"/>
      <c r="D1075" s="307"/>
      <c r="E1075" s="307"/>
      <c r="F1075" s="307"/>
      <c r="G1075" s="307"/>
      <c r="H1075" s="307"/>
      <c r="I1075" s="307"/>
      <c r="J1075" s="307"/>
      <c r="K1075" s="307"/>
      <c r="L1075" s="307"/>
      <c r="M1075" s="196">
        <v>14</v>
      </c>
      <c r="N1075" s="196">
        <v>1</v>
      </c>
      <c r="O1075" s="195" t="s">
        <v>202</v>
      </c>
      <c r="P1075" s="194" t="s">
        <v>182</v>
      </c>
      <c r="Q1075" s="308"/>
      <c r="R1075" s="308"/>
      <c r="S1075" s="308"/>
      <c r="T1075" s="308"/>
      <c r="U1075" s="193">
        <v>731.12</v>
      </c>
      <c r="V1075" s="309"/>
      <c r="W1075" s="309"/>
      <c r="X1075" s="309"/>
      <c r="Y1075" s="309"/>
      <c r="Z1075" s="309"/>
      <c r="AA1075" s="309"/>
      <c r="AB1075" s="309"/>
      <c r="AC1075" s="191"/>
    </row>
    <row r="1076" spans="1:29" ht="12.75" customHeight="1" x14ac:dyDescent="0.2">
      <c r="A1076" s="191"/>
      <c r="B1076" s="307" t="s">
        <v>198</v>
      </c>
      <c r="C1076" s="307"/>
      <c r="D1076" s="307"/>
      <c r="E1076" s="307"/>
      <c r="F1076" s="307"/>
      <c r="G1076" s="307"/>
      <c r="H1076" s="307"/>
      <c r="I1076" s="307"/>
      <c r="J1076" s="307"/>
      <c r="K1076" s="307"/>
      <c r="L1076" s="307"/>
      <c r="M1076" s="196">
        <v>14</v>
      </c>
      <c r="N1076" s="196">
        <v>1</v>
      </c>
      <c r="O1076" s="195" t="s">
        <v>202</v>
      </c>
      <c r="P1076" s="194" t="s">
        <v>197</v>
      </c>
      <c r="Q1076" s="308"/>
      <c r="R1076" s="308"/>
      <c r="S1076" s="308"/>
      <c r="T1076" s="308"/>
      <c r="U1076" s="193">
        <v>731.12</v>
      </c>
      <c r="V1076" s="309"/>
      <c r="W1076" s="309"/>
      <c r="X1076" s="309"/>
      <c r="Y1076" s="309"/>
      <c r="Z1076" s="309"/>
      <c r="AA1076" s="309"/>
      <c r="AB1076" s="309"/>
      <c r="AC1076" s="191"/>
    </row>
    <row r="1077" spans="1:29" ht="12.75" customHeight="1" x14ac:dyDescent="0.2">
      <c r="A1077" s="191"/>
      <c r="B1077" s="307" t="s">
        <v>196</v>
      </c>
      <c r="C1077" s="307"/>
      <c r="D1077" s="307"/>
      <c r="E1077" s="307"/>
      <c r="F1077" s="307"/>
      <c r="G1077" s="307"/>
      <c r="H1077" s="307"/>
      <c r="I1077" s="307"/>
      <c r="J1077" s="307"/>
      <c r="K1077" s="307"/>
      <c r="L1077" s="307"/>
      <c r="M1077" s="196">
        <v>14</v>
      </c>
      <c r="N1077" s="196">
        <v>1</v>
      </c>
      <c r="O1077" s="195" t="s">
        <v>202</v>
      </c>
      <c r="P1077" s="194" t="s">
        <v>194</v>
      </c>
      <c r="Q1077" s="308"/>
      <c r="R1077" s="308"/>
      <c r="S1077" s="308"/>
      <c r="T1077" s="308"/>
      <c r="U1077" s="193">
        <v>731.12</v>
      </c>
      <c r="V1077" s="309"/>
      <c r="W1077" s="309"/>
      <c r="X1077" s="309"/>
      <c r="Y1077" s="309"/>
      <c r="Z1077" s="309"/>
      <c r="AA1077" s="309"/>
      <c r="AB1077" s="309"/>
      <c r="AC1077" s="191"/>
    </row>
    <row r="1078" spans="1:29" ht="21.75" customHeight="1" x14ac:dyDescent="0.2">
      <c r="A1078" s="191"/>
      <c r="B1078" s="307" t="s">
        <v>201</v>
      </c>
      <c r="C1078" s="307"/>
      <c r="D1078" s="307"/>
      <c r="E1078" s="307"/>
      <c r="F1078" s="307"/>
      <c r="G1078" s="307"/>
      <c r="H1078" s="307"/>
      <c r="I1078" s="307"/>
      <c r="J1078" s="307"/>
      <c r="K1078" s="307"/>
      <c r="L1078" s="307"/>
      <c r="M1078" s="196">
        <v>14</v>
      </c>
      <c r="N1078" s="196">
        <v>1</v>
      </c>
      <c r="O1078" s="195" t="s">
        <v>200</v>
      </c>
      <c r="P1078" s="194">
        <v>0</v>
      </c>
      <c r="Q1078" s="308"/>
      <c r="R1078" s="308"/>
      <c r="S1078" s="308"/>
      <c r="T1078" s="308"/>
      <c r="U1078" s="193">
        <v>11608.1</v>
      </c>
      <c r="V1078" s="309"/>
      <c r="W1078" s="309"/>
      <c r="X1078" s="309"/>
      <c r="Y1078" s="309"/>
      <c r="Z1078" s="309"/>
      <c r="AA1078" s="309"/>
      <c r="AB1078" s="309"/>
      <c r="AC1078" s="191"/>
    </row>
    <row r="1079" spans="1:29" ht="12.75" customHeight="1" x14ac:dyDescent="0.2">
      <c r="A1079" s="191"/>
      <c r="B1079" s="307" t="s">
        <v>183</v>
      </c>
      <c r="C1079" s="307"/>
      <c r="D1079" s="307"/>
      <c r="E1079" s="307"/>
      <c r="F1079" s="307"/>
      <c r="G1079" s="307"/>
      <c r="H1079" s="307"/>
      <c r="I1079" s="307"/>
      <c r="J1079" s="307"/>
      <c r="K1079" s="307"/>
      <c r="L1079" s="307"/>
      <c r="M1079" s="196">
        <v>14</v>
      </c>
      <c r="N1079" s="196">
        <v>1</v>
      </c>
      <c r="O1079" s="195" t="s">
        <v>200</v>
      </c>
      <c r="P1079" s="194" t="s">
        <v>182</v>
      </c>
      <c r="Q1079" s="308"/>
      <c r="R1079" s="308"/>
      <c r="S1079" s="308"/>
      <c r="T1079" s="308"/>
      <c r="U1079" s="193">
        <v>11608.1</v>
      </c>
      <c r="V1079" s="309"/>
      <c r="W1079" s="309"/>
      <c r="X1079" s="309"/>
      <c r="Y1079" s="309"/>
      <c r="Z1079" s="309"/>
      <c r="AA1079" s="309"/>
      <c r="AB1079" s="309"/>
      <c r="AC1079" s="191"/>
    </row>
    <row r="1080" spans="1:29" ht="12.75" customHeight="1" x14ac:dyDescent="0.2">
      <c r="A1080" s="191"/>
      <c r="B1080" s="307" t="s">
        <v>198</v>
      </c>
      <c r="C1080" s="307"/>
      <c r="D1080" s="307"/>
      <c r="E1080" s="307"/>
      <c r="F1080" s="307"/>
      <c r="G1080" s="307"/>
      <c r="H1080" s="307"/>
      <c r="I1080" s="307"/>
      <c r="J1080" s="307"/>
      <c r="K1080" s="307"/>
      <c r="L1080" s="307"/>
      <c r="M1080" s="196">
        <v>14</v>
      </c>
      <c r="N1080" s="196">
        <v>1</v>
      </c>
      <c r="O1080" s="195" t="s">
        <v>200</v>
      </c>
      <c r="P1080" s="194" t="s">
        <v>197</v>
      </c>
      <c r="Q1080" s="308"/>
      <c r="R1080" s="308"/>
      <c r="S1080" s="308"/>
      <c r="T1080" s="308"/>
      <c r="U1080" s="193">
        <v>11608.1</v>
      </c>
      <c r="V1080" s="309"/>
      <c r="W1080" s="309"/>
      <c r="X1080" s="309"/>
      <c r="Y1080" s="309"/>
      <c r="Z1080" s="309"/>
      <c r="AA1080" s="309"/>
      <c r="AB1080" s="309"/>
      <c r="AC1080" s="191"/>
    </row>
    <row r="1081" spans="1:29" ht="12.75" customHeight="1" x14ac:dyDescent="0.2">
      <c r="A1081" s="191"/>
      <c r="B1081" s="307" t="s">
        <v>196</v>
      </c>
      <c r="C1081" s="307"/>
      <c r="D1081" s="307"/>
      <c r="E1081" s="307"/>
      <c r="F1081" s="307"/>
      <c r="G1081" s="307"/>
      <c r="H1081" s="307"/>
      <c r="I1081" s="307"/>
      <c r="J1081" s="307"/>
      <c r="K1081" s="307"/>
      <c r="L1081" s="307"/>
      <c r="M1081" s="196">
        <v>14</v>
      </c>
      <c r="N1081" s="196">
        <v>1</v>
      </c>
      <c r="O1081" s="195" t="s">
        <v>200</v>
      </c>
      <c r="P1081" s="194" t="s">
        <v>194</v>
      </c>
      <c r="Q1081" s="308"/>
      <c r="R1081" s="308"/>
      <c r="S1081" s="308"/>
      <c r="T1081" s="308"/>
      <c r="U1081" s="193">
        <v>11608.1</v>
      </c>
      <c r="V1081" s="309"/>
      <c r="W1081" s="309"/>
      <c r="X1081" s="309"/>
      <c r="Y1081" s="309"/>
      <c r="Z1081" s="309"/>
      <c r="AA1081" s="309"/>
      <c r="AB1081" s="309"/>
      <c r="AC1081" s="191"/>
    </row>
    <row r="1082" spans="1:29" ht="21.75" customHeight="1" x14ac:dyDescent="0.2">
      <c r="A1082" s="191"/>
      <c r="B1082" s="307" t="s">
        <v>188</v>
      </c>
      <c r="C1082" s="307"/>
      <c r="D1082" s="307"/>
      <c r="E1082" s="307"/>
      <c r="F1082" s="307"/>
      <c r="G1082" s="307"/>
      <c r="H1082" s="307"/>
      <c r="I1082" s="307"/>
      <c r="J1082" s="307"/>
      <c r="K1082" s="307"/>
      <c r="L1082" s="307"/>
      <c r="M1082" s="196">
        <v>14</v>
      </c>
      <c r="N1082" s="196">
        <v>1</v>
      </c>
      <c r="O1082" s="195" t="s">
        <v>187</v>
      </c>
      <c r="P1082" s="194">
        <v>0</v>
      </c>
      <c r="Q1082" s="308"/>
      <c r="R1082" s="308"/>
      <c r="S1082" s="308"/>
      <c r="T1082" s="308"/>
      <c r="U1082" s="193">
        <v>15660.1</v>
      </c>
      <c r="V1082" s="309"/>
      <c r="W1082" s="309"/>
      <c r="X1082" s="309"/>
      <c r="Y1082" s="309"/>
      <c r="Z1082" s="309"/>
      <c r="AA1082" s="309"/>
      <c r="AB1082" s="309"/>
      <c r="AC1082" s="191"/>
    </row>
    <row r="1083" spans="1:29" ht="21.75" customHeight="1" x14ac:dyDescent="0.2">
      <c r="A1083" s="191"/>
      <c r="B1083" s="307" t="s">
        <v>199</v>
      </c>
      <c r="C1083" s="307"/>
      <c r="D1083" s="307"/>
      <c r="E1083" s="307"/>
      <c r="F1083" s="307"/>
      <c r="G1083" s="307"/>
      <c r="H1083" s="307"/>
      <c r="I1083" s="307"/>
      <c r="J1083" s="307"/>
      <c r="K1083" s="307"/>
      <c r="L1083" s="307"/>
      <c r="M1083" s="196">
        <v>14</v>
      </c>
      <c r="N1083" s="196">
        <v>1</v>
      </c>
      <c r="O1083" s="195" t="s">
        <v>195</v>
      </c>
      <c r="P1083" s="194">
        <v>0</v>
      </c>
      <c r="Q1083" s="308"/>
      <c r="R1083" s="308"/>
      <c r="S1083" s="308"/>
      <c r="T1083" s="308"/>
      <c r="U1083" s="193">
        <v>15660.1</v>
      </c>
      <c r="V1083" s="309"/>
      <c r="W1083" s="309"/>
      <c r="X1083" s="309"/>
      <c r="Y1083" s="309"/>
      <c r="Z1083" s="309"/>
      <c r="AA1083" s="309"/>
      <c r="AB1083" s="309"/>
      <c r="AC1083" s="191"/>
    </row>
    <row r="1084" spans="1:29" ht="12.75" customHeight="1" x14ac:dyDescent="0.2">
      <c r="A1084" s="191"/>
      <c r="B1084" s="307" t="s">
        <v>183</v>
      </c>
      <c r="C1084" s="307"/>
      <c r="D1084" s="307"/>
      <c r="E1084" s="307"/>
      <c r="F1084" s="307"/>
      <c r="G1084" s="307"/>
      <c r="H1084" s="307"/>
      <c r="I1084" s="307"/>
      <c r="J1084" s="307"/>
      <c r="K1084" s="307"/>
      <c r="L1084" s="307"/>
      <c r="M1084" s="196">
        <v>14</v>
      </c>
      <c r="N1084" s="196">
        <v>1</v>
      </c>
      <c r="O1084" s="195" t="s">
        <v>195</v>
      </c>
      <c r="P1084" s="194" t="s">
        <v>182</v>
      </c>
      <c r="Q1084" s="308"/>
      <c r="R1084" s="308"/>
      <c r="S1084" s="308"/>
      <c r="T1084" s="308"/>
      <c r="U1084" s="193">
        <v>15660.1</v>
      </c>
      <c r="V1084" s="309"/>
      <c r="W1084" s="309"/>
      <c r="X1084" s="309"/>
      <c r="Y1084" s="309"/>
      <c r="Z1084" s="309"/>
      <c r="AA1084" s="309"/>
      <c r="AB1084" s="309"/>
      <c r="AC1084" s="191"/>
    </row>
    <row r="1085" spans="1:29" ht="12.75" customHeight="1" x14ac:dyDescent="0.2">
      <c r="A1085" s="191"/>
      <c r="B1085" s="307" t="s">
        <v>198</v>
      </c>
      <c r="C1085" s="307"/>
      <c r="D1085" s="307"/>
      <c r="E1085" s="307"/>
      <c r="F1085" s="307"/>
      <c r="G1085" s="307"/>
      <c r="H1085" s="307"/>
      <c r="I1085" s="307"/>
      <c r="J1085" s="307"/>
      <c r="K1085" s="307"/>
      <c r="L1085" s="307"/>
      <c r="M1085" s="196">
        <v>14</v>
      </c>
      <c r="N1085" s="196">
        <v>1</v>
      </c>
      <c r="O1085" s="195" t="s">
        <v>195</v>
      </c>
      <c r="P1085" s="194" t="s">
        <v>197</v>
      </c>
      <c r="Q1085" s="308"/>
      <c r="R1085" s="308"/>
      <c r="S1085" s="308"/>
      <c r="T1085" s="308"/>
      <c r="U1085" s="193">
        <v>15660.1</v>
      </c>
      <c r="V1085" s="309"/>
      <c r="W1085" s="309"/>
      <c r="X1085" s="309"/>
      <c r="Y1085" s="309"/>
      <c r="Z1085" s="309"/>
      <c r="AA1085" s="309"/>
      <c r="AB1085" s="309"/>
      <c r="AC1085" s="191"/>
    </row>
    <row r="1086" spans="1:29" ht="12.75" customHeight="1" x14ac:dyDescent="0.2">
      <c r="A1086" s="191"/>
      <c r="B1086" s="307" t="s">
        <v>196</v>
      </c>
      <c r="C1086" s="307"/>
      <c r="D1086" s="307"/>
      <c r="E1086" s="307"/>
      <c r="F1086" s="307"/>
      <c r="G1086" s="307"/>
      <c r="H1086" s="307"/>
      <c r="I1086" s="307"/>
      <c r="J1086" s="307"/>
      <c r="K1086" s="307"/>
      <c r="L1086" s="307"/>
      <c r="M1086" s="196">
        <v>14</v>
      </c>
      <c r="N1086" s="196">
        <v>1</v>
      </c>
      <c r="O1086" s="195" t="s">
        <v>195</v>
      </c>
      <c r="P1086" s="194" t="s">
        <v>194</v>
      </c>
      <c r="Q1086" s="308"/>
      <c r="R1086" s="308"/>
      <c r="S1086" s="308"/>
      <c r="T1086" s="308"/>
      <c r="U1086" s="193">
        <v>15660.1</v>
      </c>
      <c r="V1086" s="309"/>
      <c r="W1086" s="309"/>
      <c r="X1086" s="309"/>
      <c r="Y1086" s="309"/>
      <c r="Z1086" s="309"/>
      <c r="AA1086" s="309"/>
      <c r="AB1086" s="309"/>
      <c r="AC1086" s="191"/>
    </row>
    <row r="1087" spans="1:29" ht="12.75" customHeight="1" x14ac:dyDescent="0.2">
      <c r="A1087" s="191"/>
      <c r="B1087" s="307" t="s">
        <v>193</v>
      </c>
      <c r="C1087" s="307"/>
      <c r="D1087" s="307"/>
      <c r="E1087" s="307"/>
      <c r="F1087" s="307"/>
      <c r="G1087" s="307"/>
      <c r="H1087" s="307"/>
      <c r="I1087" s="307"/>
      <c r="J1087" s="307"/>
      <c r="K1087" s="307"/>
      <c r="L1087" s="307"/>
      <c r="M1087" s="196">
        <v>14</v>
      </c>
      <c r="N1087" s="196">
        <v>3</v>
      </c>
      <c r="O1087" s="195">
        <v>0</v>
      </c>
      <c r="P1087" s="194">
        <v>0</v>
      </c>
      <c r="Q1087" s="308"/>
      <c r="R1087" s="308"/>
      <c r="S1087" s="308"/>
      <c r="T1087" s="308"/>
      <c r="U1087" s="193">
        <v>2433.3200000000002</v>
      </c>
      <c r="V1087" s="309"/>
      <c r="W1087" s="309"/>
      <c r="X1087" s="309"/>
      <c r="Y1087" s="309"/>
      <c r="Z1087" s="309"/>
      <c r="AA1087" s="309"/>
      <c r="AB1087" s="309"/>
      <c r="AC1087" s="191"/>
    </row>
    <row r="1088" spans="1:29" ht="21.75" customHeight="1" x14ac:dyDescent="0.2">
      <c r="A1088" s="191"/>
      <c r="B1088" s="307" t="s">
        <v>188</v>
      </c>
      <c r="C1088" s="307"/>
      <c r="D1088" s="307"/>
      <c r="E1088" s="307"/>
      <c r="F1088" s="307"/>
      <c r="G1088" s="307"/>
      <c r="H1088" s="307"/>
      <c r="I1088" s="307"/>
      <c r="J1088" s="307"/>
      <c r="K1088" s="307"/>
      <c r="L1088" s="307"/>
      <c r="M1088" s="196">
        <v>14</v>
      </c>
      <c r="N1088" s="196">
        <v>3</v>
      </c>
      <c r="O1088" s="195" t="s">
        <v>187</v>
      </c>
      <c r="P1088" s="194">
        <v>0</v>
      </c>
      <c r="Q1088" s="308"/>
      <c r="R1088" s="308"/>
      <c r="S1088" s="308"/>
      <c r="T1088" s="308"/>
      <c r="U1088" s="193">
        <v>840.85</v>
      </c>
      <c r="V1088" s="309"/>
      <c r="W1088" s="309"/>
      <c r="X1088" s="309"/>
      <c r="Y1088" s="309"/>
      <c r="Z1088" s="309"/>
      <c r="AA1088" s="309"/>
      <c r="AB1088" s="309"/>
      <c r="AC1088" s="191"/>
    </row>
    <row r="1089" spans="1:29" ht="21.75" customHeight="1" x14ac:dyDescent="0.2">
      <c r="A1089" s="191"/>
      <c r="B1089" s="307" t="s">
        <v>192</v>
      </c>
      <c r="C1089" s="307"/>
      <c r="D1089" s="307"/>
      <c r="E1089" s="307"/>
      <c r="F1089" s="307"/>
      <c r="G1089" s="307"/>
      <c r="H1089" s="307"/>
      <c r="I1089" s="307"/>
      <c r="J1089" s="307"/>
      <c r="K1089" s="307"/>
      <c r="L1089" s="307"/>
      <c r="M1089" s="196">
        <v>14</v>
      </c>
      <c r="N1089" s="196">
        <v>3</v>
      </c>
      <c r="O1089" s="195" t="s">
        <v>191</v>
      </c>
      <c r="P1089" s="194">
        <v>0</v>
      </c>
      <c r="Q1089" s="308"/>
      <c r="R1089" s="308"/>
      <c r="S1089" s="308"/>
      <c r="T1089" s="308"/>
      <c r="U1089" s="193">
        <v>819.88</v>
      </c>
      <c r="V1089" s="309"/>
      <c r="W1089" s="309"/>
      <c r="X1089" s="309"/>
      <c r="Y1089" s="309"/>
      <c r="Z1089" s="309"/>
      <c r="AA1089" s="309"/>
      <c r="AB1089" s="309"/>
      <c r="AC1089" s="191"/>
    </row>
    <row r="1090" spans="1:29" ht="12.75" customHeight="1" x14ac:dyDescent="0.2">
      <c r="A1090" s="191"/>
      <c r="B1090" s="307" t="s">
        <v>183</v>
      </c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196">
        <v>14</v>
      </c>
      <c r="N1090" s="196">
        <v>3</v>
      </c>
      <c r="O1090" s="195" t="s">
        <v>191</v>
      </c>
      <c r="P1090" s="194" t="s">
        <v>182</v>
      </c>
      <c r="Q1090" s="308"/>
      <c r="R1090" s="308"/>
      <c r="S1090" s="308"/>
      <c r="T1090" s="308"/>
      <c r="U1090" s="193">
        <v>819.88</v>
      </c>
      <c r="V1090" s="309"/>
      <c r="W1090" s="309"/>
      <c r="X1090" s="309"/>
      <c r="Y1090" s="309"/>
      <c r="Z1090" s="309"/>
      <c r="AA1090" s="309"/>
      <c r="AB1090" s="309"/>
      <c r="AC1090" s="191"/>
    </row>
    <row r="1091" spans="1:29" ht="12.75" customHeight="1" x14ac:dyDescent="0.2">
      <c r="A1091" s="191"/>
      <c r="B1091" s="307" t="s">
        <v>181</v>
      </c>
      <c r="C1091" s="307"/>
      <c r="D1091" s="307"/>
      <c r="E1091" s="307"/>
      <c r="F1091" s="307"/>
      <c r="G1091" s="307"/>
      <c r="H1091" s="307"/>
      <c r="I1091" s="307"/>
      <c r="J1091" s="307"/>
      <c r="K1091" s="307"/>
      <c r="L1091" s="307"/>
      <c r="M1091" s="196">
        <v>14</v>
      </c>
      <c r="N1091" s="196">
        <v>3</v>
      </c>
      <c r="O1091" s="195" t="s">
        <v>191</v>
      </c>
      <c r="P1091" s="194" t="s">
        <v>179</v>
      </c>
      <c r="Q1091" s="308"/>
      <c r="R1091" s="308"/>
      <c r="S1091" s="308"/>
      <c r="T1091" s="308"/>
      <c r="U1091" s="193">
        <v>819.88</v>
      </c>
      <c r="V1091" s="309"/>
      <c r="W1091" s="309"/>
      <c r="X1091" s="309"/>
      <c r="Y1091" s="309"/>
      <c r="Z1091" s="309"/>
      <c r="AA1091" s="309"/>
      <c r="AB1091" s="309"/>
      <c r="AC1091" s="191"/>
    </row>
    <row r="1092" spans="1:29" ht="21.75" customHeight="1" x14ac:dyDescent="0.2">
      <c r="A1092" s="191"/>
      <c r="B1092" s="307" t="s">
        <v>190</v>
      </c>
      <c r="C1092" s="307"/>
      <c r="D1092" s="307"/>
      <c r="E1092" s="307"/>
      <c r="F1092" s="307"/>
      <c r="G1092" s="307"/>
      <c r="H1092" s="307"/>
      <c r="I1092" s="307"/>
      <c r="J1092" s="307"/>
      <c r="K1092" s="307"/>
      <c r="L1092" s="307"/>
      <c r="M1092" s="196">
        <v>14</v>
      </c>
      <c r="N1092" s="196">
        <v>3</v>
      </c>
      <c r="O1092" s="195" t="s">
        <v>189</v>
      </c>
      <c r="P1092" s="194">
        <v>0</v>
      </c>
      <c r="Q1092" s="308"/>
      <c r="R1092" s="308"/>
      <c r="S1092" s="308"/>
      <c r="T1092" s="308"/>
      <c r="U1092" s="193">
        <v>20.97</v>
      </c>
      <c r="V1092" s="309"/>
      <c r="W1092" s="309"/>
      <c r="X1092" s="309"/>
      <c r="Y1092" s="309"/>
      <c r="Z1092" s="309"/>
      <c r="AA1092" s="309"/>
      <c r="AB1092" s="309"/>
      <c r="AC1092" s="191"/>
    </row>
    <row r="1093" spans="1:29" ht="12.75" customHeight="1" x14ac:dyDescent="0.2">
      <c r="A1093" s="191"/>
      <c r="B1093" s="307" t="s">
        <v>183</v>
      </c>
      <c r="C1093" s="307"/>
      <c r="D1093" s="307"/>
      <c r="E1093" s="307"/>
      <c r="F1093" s="307"/>
      <c r="G1093" s="307"/>
      <c r="H1093" s="307"/>
      <c r="I1093" s="307"/>
      <c r="J1093" s="307"/>
      <c r="K1093" s="307"/>
      <c r="L1093" s="307"/>
      <c r="M1093" s="196">
        <v>14</v>
      </c>
      <c r="N1093" s="196">
        <v>3</v>
      </c>
      <c r="O1093" s="195" t="s">
        <v>189</v>
      </c>
      <c r="P1093" s="194" t="s">
        <v>182</v>
      </c>
      <c r="Q1093" s="308"/>
      <c r="R1093" s="308"/>
      <c r="S1093" s="308"/>
      <c r="T1093" s="308"/>
      <c r="U1093" s="193">
        <v>20.97</v>
      </c>
      <c r="V1093" s="309"/>
      <c r="W1093" s="309"/>
      <c r="X1093" s="309"/>
      <c r="Y1093" s="309"/>
      <c r="Z1093" s="309"/>
      <c r="AA1093" s="309"/>
      <c r="AB1093" s="309"/>
      <c r="AC1093" s="191"/>
    </row>
    <row r="1094" spans="1:29" ht="12.75" customHeight="1" x14ac:dyDescent="0.2">
      <c r="A1094" s="191"/>
      <c r="B1094" s="307" t="s">
        <v>181</v>
      </c>
      <c r="C1094" s="307"/>
      <c r="D1094" s="307"/>
      <c r="E1094" s="307"/>
      <c r="F1094" s="307"/>
      <c r="G1094" s="307"/>
      <c r="H1094" s="307"/>
      <c r="I1094" s="307"/>
      <c r="J1094" s="307"/>
      <c r="K1094" s="307"/>
      <c r="L1094" s="307"/>
      <c r="M1094" s="196">
        <v>14</v>
      </c>
      <c r="N1094" s="196">
        <v>3</v>
      </c>
      <c r="O1094" s="195" t="s">
        <v>189</v>
      </c>
      <c r="P1094" s="194" t="s">
        <v>179</v>
      </c>
      <c r="Q1094" s="308"/>
      <c r="R1094" s="308"/>
      <c r="S1094" s="308"/>
      <c r="T1094" s="308"/>
      <c r="U1094" s="193">
        <v>20.97</v>
      </c>
      <c r="V1094" s="309"/>
      <c r="W1094" s="309"/>
      <c r="X1094" s="309"/>
      <c r="Y1094" s="309"/>
      <c r="Z1094" s="309"/>
      <c r="AA1094" s="309"/>
      <c r="AB1094" s="309"/>
      <c r="AC1094" s="191"/>
    </row>
    <row r="1095" spans="1:29" ht="21.75" customHeight="1" x14ac:dyDescent="0.2">
      <c r="A1095" s="191"/>
      <c r="B1095" s="307" t="s">
        <v>188</v>
      </c>
      <c r="C1095" s="307"/>
      <c r="D1095" s="307"/>
      <c r="E1095" s="307"/>
      <c r="F1095" s="307"/>
      <c r="G1095" s="307"/>
      <c r="H1095" s="307"/>
      <c r="I1095" s="307"/>
      <c r="J1095" s="307"/>
      <c r="K1095" s="307"/>
      <c r="L1095" s="307"/>
      <c r="M1095" s="196">
        <v>14</v>
      </c>
      <c r="N1095" s="196">
        <v>3</v>
      </c>
      <c r="O1095" s="195" t="s">
        <v>187</v>
      </c>
      <c r="P1095" s="194">
        <v>0</v>
      </c>
      <c r="Q1095" s="308"/>
      <c r="R1095" s="308"/>
      <c r="S1095" s="308"/>
      <c r="T1095" s="308"/>
      <c r="U1095" s="193">
        <v>1592.47</v>
      </c>
      <c r="V1095" s="309"/>
      <c r="W1095" s="309"/>
      <c r="X1095" s="309"/>
      <c r="Y1095" s="309"/>
      <c r="Z1095" s="309"/>
      <c r="AA1095" s="309"/>
      <c r="AB1095" s="309"/>
      <c r="AC1095" s="191"/>
    </row>
    <row r="1096" spans="1:29" ht="32.25" customHeight="1" x14ac:dyDescent="0.2">
      <c r="A1096" s="191"/>
      <c r="B1096" s="307" t="s">
        <v>186</v>
      </c>
      <c r="C1096" s="307"/>
      <c r="D1096" s="307"/>
      <c r="E1096" s="307"/>
      <c r="F1096" s="307"/>
      <c r="G1096" s="307"/>
      <c r="H1096" s="307"/>
      <c r="I1096" s="307"/>
      <c r="J1096" s="307"/>
      <c r="K1096" s="307"/>
      <c r="L1096" s="307"/>
      <c r="M1096" s="196">
        <v>14</v>
      </c>
      <c r="N1096" s="196">
        <v>3</v>
      </c>
      <c r="O1096" s="195" t="s">
        <v>185</v>
      </c>
      <c r="P1096" s="194">
        <v>0</v>
      </c>
      <c r="Q1096" s="308"/>
      <c r="R1096" s="308"/>
      <c r="S1096" s="308"/>
      <c r="T1096" s="308"/>
      <c r="U1096" s="193">
        <v>1543.55</v>
      </c>
      <c r="V1096" s="309"/>
      <c r="W1096" s="309"/>
      <c r="X1096" s="309"/>
      <c r="Y1096" s="309"/>
      <c r="Z1096" s="309"/>
      <c r="AA1096" s="309"/>
      <c r="AB1096" s="309"/>
      <c r="AC1096" s="191"/>
    </row>
    <row r="1097" spans="1:29" ht="12.75" customHeight="1" x14ac:dyDescent="0.2">
      <c r="A1097" s="191"/>
      <c r="B1097" s="307" t="s">
        <v>183</v>
      </c>
      <c r="C1097" s="307"/>
      <c r="D1097" s="307"/>
      <c r="E1097" s="307"/>
      <c r="F1097" s="307"/>
      <c r="G1097" s="307"/>
      <c r="H1097" s="307"/>
      <c r="I1097" s="307"/>
      <c r="J1097" s="307"/>
      <c r="K1097" s="307"/>
      <c r="L1097" s="307"/>
      <c r="M1097" s="196">
        <v>14</v>
      </c>
      <c r="N1097" s="196">
        <v>3</v>
      </c>
      <c r="O1097" s="195" t="s">
        <v>185</v>
      </c>
      <c r="P1097" s="194" t="s">
        <v>182</v>
      </c>
      <c r="Q1097" s="308"/>
      <c r="R1097" s="308"/>
      <c r="S1097" s="308"/>
      <c r="T1097" s="308"/>
      <c r="U1097" s="193">
        <v>1543.55</v>
      </c>
      <c r="V1097" s="309"/>
      <c r="W1097" s="309"/>
      <c r="X1097" s="309"/>
      <c r="Y1097" s="309"/>
      <c r="Z1097" s="309"/>
      <c r="AA1097" s="309"/>
      <c r="AB1097" s="309"/>
      <c r="AC1097" s="191"/>
    </row>
    <row r="1098" spans="1:29" ht="12.75" customHeight="1" x14ac:dyDescent="0.2">
      <c r="A1098" s="191"/>
      <c r="B1098" s="307" t="s">
        <v>181</v>
      </c>
      <c r="C1098" s="307"/>
      <c r="D1098" s="307"/>
      <c r="E1098" s="307"/>
      <c r="F1098" s="307"/>
      <c r="G1098" s="307"/>
      <c r="H1098" s="307"/>
      <c r="I1098" s="307"/>
      <c r="J1098" s="307"/>
      <c r="K1098" s="307"/>
      <c r="L1098" s="307"/>
      <c r="M1098" s="196">
        <v>14</v>
      </c>
      <c r="N1098" s="196">
        <v>3</v>
      </c>
      <c r="O1098" s="195" t="s">
        <v>185</v>
      </c>
      <c r="P1098" s="194" t="s">
        <v>179</v>
      </c>
      <c r="Q1098" s="308"/>
      <c r="R1098" s="308"/>
      <c r="S1098" s="308"/>
      <c r="T1098" s="308"/>
      <c r="U1098" s="193">
        <v>1543.55</v>
      </c>
      <c r="V1098" s="309"/>
      <c r="W1098" s="309"/>
      <c r="X1098" s="309"/>
      <c r="Y1098" s="309"/>
      <c r="Z1098" s="309"/>
      <c r="AA1098" s="309"/>
      <c r="AB1098" s="309"/>
      <c r="AC1098" s="191"/>
    </row>
    <row r="1099" spans="1:29" ht="32.25" customHeight="1" x14ac:dyDescent="0.2">
      <c r="A1099" s="191"/>
      <c r="B1099" s="307" t="s">
        <v>184</v>
      </c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196">
        <v>14</v>
      </c>
      <c r="N1099" s="196">
        <v>3</v>
      </c>
      <c r="O1099" s="195" t="s">
        <v>180</v>
      </c>
      <c r="P1099" s="194">
        <v>0</v>
      </c>
      <c r="Q1099" s="308"/>
      <c r="R1099" s="308"/>
      <c r="S1099" s="308"/>
      <c r="T1099" s="308"/>
      <c r="U1099" s="193">
        <v>48.92</v>
      </c>
      <c r="V1099" s="309"/>
      <c r="W1099" s="309"/>
      <c r="X1099" s="309"/>
      <c r="Y1099" s="309"/>
      <c r="Z1099" s="309"/>
      <c r="AA1099" s="309"/>
      <c r="AB1099" s="309"/>
      <c r="AC1099" s="191"/>
    </row>
    <row r="1100" spans="1:29" ht="12.75" customHeight="1" x14ac:dyDescent="0.2">
      <c r="A1100" s="191"/>
      <c r="B1100" s="307" t="s">
        <v>183</v>
      </c>
      <c r="C1100" s="307"/>
      <c r="D1100" s="307"/>
      <c r="E1100" s="307"/>
      <c r="F1100" s="307"/>
      <c r="G1100" s="307"/>
      <c r="H1100" s="307"/>
      <c r="I1100" s="307"/>
      <c r="J1100" s="307"/>
      <c r="K1100" s="307"/>
      <c r="L1100" s="307"/>
      <c r="M1100" s="196">
        <v>14</v>
      </c>
      <c r="N1100" s="196">
        <v>3</v>
      </c>
      <c r="O1100" s="195" t="s">
        <v>180</v>
      </c>
      <c r="P1100" s="194" t="s">
        <v>182</v>
      </c>
      <c r="Q1100" s="308"/>
      <c r="R1100" s="308"/>
      <c r="S1100" s="308"/>
      <c r="T1100" s="308"/>
      <c r="U1100" s="193">
        <v>48.92</v>
      </c>
      <c r="V1100" s="309"/>
      <c r="W1100" s="309"/>
      <c r="X1100" s="309"/>
      <c r="Y1100" s="309"/>
      <c r="Z1100" s="309"/>
      <c r="AA1100" s="309"/>
      <c r="AB1100" s="309"/>
      <c r="AC1100" s="191"/>
    </row>
    <row r="1101" spans="1:29" ht="12.75" customHeight="1" x14ac:dyDescent="0.2">
      <c r="A1101" s="191"/>
      <c r="B1101" s="307" t="s">
        <v>181</v>
      </c>
      <c r="C1101" s="307"/>
      <c r="D1101" s="307"/>
      <c r="E1101" s="307"/>
      <c r="F1101" s="307"/>
      <c r="G1101" s="307"/>
      <c r="H1101" s="307"/>
      <c r="I1101" s="307"/>
      <c r="J1101" s="307"/>
      <c r="K1101" s="307"/>
      <c r="L1101" s="307"/>
      <c r="M1101" s="196">
        <v>14</v>
      </c>
      <c r="N1101" s="196">
        <v>3</v>
      </c>
      <c r="O1101" s="195" t="s">
        <v>180</v>
      </c>
      <c r="P1101" s="194" t="s">
        <v>179</v>
      </c>
      <c r="Q1101" s="308"/>
      <c r="R1101" s="308"/>
      <c r="S1101" s="308"/>
      <c r="T1101" s="308"/>
      <c r="U1101" s="193">
        <v>48.92</v>
      </c>
      <c r="V1101" s="309"/>
      <c r="W1101" s="309"/>
      <c r="X1101" s="309"/>
      <c r="Y1101" s="309"/>
      <c r="Z1101" s="309"/>
      <c r="AA1101" s="309"/>
      <c r="AB1101" s="309"/>
      <c r="AC1101" s="191"/>
    </row>
    <row r="1102" spans="1:29" ht="12.75" customHeight="1" x14ac:dyDescent="0.2">
      <c r="A1102" s="191"/>
      <c r="B1102" s="191"/>
      <c r="C1102" s="191"/>
      <c r="D1102" s="191"/>
      <c r="E1102" s="191"/>
      <c r="F1102" s="191"/>
      <c r="G1102" s="191"/>
      <c r="H1102" s="191"/>
      <c r="I1102" s="191"/>
      <c r="J1102" s="191"/>
      <c r="K1102" s="191"/>
      <c r="L1102" s="191"/>
      <c r="M1102" s="192"/>
      <c r="N1102" s="192"/>
      <c r="O1102" s="192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</row>
    <row r="1103" spans="1:29" ht="12.75" customHeight="1" x14ac:dyDescent="0.2">
      <c r="A1103" s="191"/>
      <c r="B1103" s="191"/>
      <c r="C1103" s="191"/>
      <c r="D1103" s="191"/>
      <c r="E1103" s="191"/>
      <c r="F1103" s="191"/>
      <c r="G1103" s="191"/>
      <c r="H1103" s="191"/>
      <c r="I1103" s="191"/>
      <c r="J1103" s="191"/>
      <c r="K1103" s="191"/>
      <c r="L1103" s="191"/>
      <c r="M1103" s="192"/>
      <c r="N1103" s="192"/>
      <c r="O1103" s="192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</row>
    <row r="1104" spans="1:29" ht="12.75" customHeight="1" x14ac:dyDescent="0.2">
      <c r="A1104" s="191"/>
      <c r="B1104" s="191"/>
      <c r="C1104" s="191"/>
      <c r="D1104" s="191"/>
      <c r="E1104" s="191"/>
      <c r="F1104" s="191"/>
      <c r="G1104" s="191"/>
      <c r="H1104" s="191"/>
      <c r="I1104" s="191"/>
      <c r="J1104" s="191"/>
      <c r="K1104" s="191"/>
      <c r="L1104" s="191"/>
      <c r="M1104" s="192"/>
      <c r="N1104" s="192"/>
      <c r="O1104" s="192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  <c r="AA1104" s="191"/>
      <c r="AB1104" s="191"/>
      <c r="AC1104" s="191"/>
    </row>
    <row r="1105" spans="1:29" ht="12.75" customHeight="1" x14ac:dyDescent="0.2">
      <c r="A1105" s="191"/>
      <c r="B1105" s="191"/>
      <c r="C1105" s="191"/>
      <c r="D1105" s="191"/>
      <c r="E1105" s="191"/>
      <c r="F1105" s="191"/>
      <c r="G1105" s="191"/>
      <c r="H1105" s="191"/>
      <c r="I1105" s="191"/>
      <c r="J1105" s="191"/>
      <c r="K1105" s="191"/>
      <c r="L1105" s="191"/>
      <c r="M1105" s="192"/>
      <c r="N1105" s="192"/>
      <c r="O1105" s="192"/>
      <c r="P1105" s="191"/>
      <c r="Q1105" s="191"/>
      <c r="R1105" s="191"/>
      <c r="S1105" s="191"/>
      <c r="T1105" s="191"/>
      <c r="U1105" s="191"/>
      <c r="V1105" s="191"/>
      <c r="W1105" s="191"/>
      <c r="X1105" s="191"/>
      <c r="Y1105" s="191"/>
      <c r="Z1105" s="191"/>
      <c r="AA1105" s="191"/>
      <c r="AB1105" s="191"/>
      <c r="AC1105" s="191"/>
    </row>
    <row r="1106" spans="1:29" ht="12.75" customHeight="1" x14ac:dyDescent="0.2">
      <c r="A1106" s="191"/>
      <c r="B1106" s="191"/>
      <c r="C1106" s="191"/>
      <c r="D1106" s="191"/>
      <c r="E1106" s="191"/>
      <c r="F1106" s="191"/>
      <c r="G1106" s="191"/>
      <c r="H1106" s="191"/>
      <c r="I1106" s="191"/>
      <c r="J1106" s="191"/>
      <c r="K1106" s="191"/>
      <c r="L1106" s="191"/>
      <c r="M1106" s="192"/>
      <c r="N1106" s="192"/>
      <c r="O1106" s="192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191"/>
      <c r="AC1106" s="191"/>
    </row>
    <row r="1107" spans="1:29" ht="12.75" customHeight="1" x14ac:dyDescent="0.2">
      <c r="A1107" s="191"/>
      <c r="B1107" s="191"/>
      <c r="C1107" s="191"/>
      <c r="D1107" s="191"/>
      <c r="E1107" s="191"/>
      <c r="F1107" s="191"/>
      <c r="G1107" s="191"/>
      <c r="H1107" s="191"/>
      <c r="I1107" s="191"/>
      <c r="J1107" s="191"/>
      <c r="K1107" s="191"/>
      <c r="L1107" s="191"/>
      <c r="M1107" s="192"/>
      <c r="N1107" s="192"/>
      <c r="O1107" s="192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  <c r="AA1107" s="191"/>
      <c r="AB1107" s="191"/>
      <c r="AC1107" s="191"/>
    </row>
    <row r="1108" spans="1:29" ht="12.75" customHeight="1" x14ac:dyDescent="0.2">
      <c r="A1108" s="191"/>
      <c r="B1108" s="191"/>
      <c r="C1108" s="191"/>
      <c r="D1108" s="191"/>
      <c r="E1108" s="191"/>
      <c r="F1108" s="191"/>
      <c r="G1108" s="191"/>
      <c r="H1108" s="191"/>
      <c r="I1108" s="191"/>
      <c r="J1108" s="191"/>
      <c r="K1108" s="191"/>
      <c r="L1108" s="191"/>
      <c r="M1108" s="192"/>
      <c r="N1108" s="192"/>
      <c r="O1108" s="192"/>
      <c r="P1108" s="191"/>
      <c r="Q1108" s="191"/>
      <c r="R1108" s="191"/>
      <c r="S1108" s="191"/>
      <c r="T1108" s="191"/>
      <c r="U1108" s="191"/>
      <c r="V1108" s="191"/>
      <c r="W1108" s="191"/>
      <c r="X1108" s="191"/>
      <c r="Y1108" s="191"/>
      <c r="Z1108" s="191"/>
      <c r="AA1108" s="191"/>
      <c r="AB1108" s="191"/>
      <c r="AC1108" s="191"/>
    </row>
    <row r="1109" spans="1:29" ht="12.75" customHeight="1" x14ac:dyDescent="0.2">
      <c r="A1109" s="191"/>
      <c r="B1109" s="191"/>
      <c r="C1109" s="191"/>
      <c r="D1109" s="191"/>
      <c r="E1109" s="191"/>
      <c r="F1109" s="191"/>
      <c r="G1109" s="191"/>
      <c r="H1109" s="191"/>
      <c r="I1109" s="191"/>
      <c r="J1109" s="191"/>
      <c r="K1109" s="191"/>
      <c r="L1109" s="191"/>
      <c r="M1109" s="192"/>
      <c r="N1109" s="192"/>
      <c r="O1109" s="192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</row>
    <row r="1110" spans="1:29" ht="12.75" customHeight="1" x14ac:dyDescent="0.2">
      <c r="A1110" s="191"/>
      <c r="B1110" s="191"/>
      <c r="C1110" s="191"/>
      <c r="D1110" s="191"/>
      <c r="E1110" s="191"/>
      <c r="F1110" s="191"/>
      <c r="G1110" s="191"/>
      <c r="H1110" s="191"/>
      <c r="I1110" s="191"/>
      <c r="J1110" s="191"/>
      <c r="K1110" s="191"/>
      <c r="L1110" s="191"/>
      <c r="M1110" s="192"/>
      <c r="N1110" s="192"/>
      <c r="O1110" s="192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</row>
    <row r="1111" spans="1:29" ht="12.75" customHeight="1" x14ac:dyDescent="0.2">
      <c r="A1111" s="191"/>
      <c r="B1111" s="191"/>
      <c r="C1111" s="191"/>
      <c r="D1111" s="191"/>
      <c r="E1111" s="191"/>
      <c r="F1111" s="191"/>
      <c r="G1111" s="191"/>
      <c r="H1111" s="191"/>
      <c r="I1111" s="191"/>
      <c r="J1111" s="191"/>
      <c r="K1111" s="191"/>
      <c r="L1111" s="191"/>
      <c r="M1111" s="192"/>
      <c r="N1111" s="192"/>
      <c r="O1111" s="192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</row>
    <row r="1112" spans="1:29" ht="12.75" customHeight="1" x14ac:dyDescent="0.2">
      <c r="A1112" s="191"/>
      <c r="B1112" s="191"/>
      <c r="C1112" s="191"/>
      <c r="D1112" s="191"/>
      <c r="E1112" s="191"/>
      <c r="F1112" s="191"/>
      <c r="G1112" s="191"/>
      <c r="H1112" s="191"/>
      <c r="I1112" s="191"/>
      <c r="J1112" s="191"/>
      <c r="K1112" s="191"/>
      <c r="L1112" s="191"/>
      <c r="M1112" s="192"/>
      <c r="N1112" s="192"/>
      <c r="O1112" s="192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</row>
    <row r="1113" spans="1:29" ht="12.75" customHeight="1" x14ac:dyDescent="0.2">
      <c r="A1113" s="191"/>
      <c r="B1113" s="191"/>
      <c r="C1113" s="191"/>
      <c r="D1113" s="191"/>
      <c r="E1113" s="191"/>
      <c r="F1113" s="191"/>
      <c r="G1113" s="191"/>
      <c r="H1113" s="191"/>
      <c r="I1113" s="191"/>
      <c r="J1113" s="191"/>
      <c r="K1113" s="191"/>
      <c r="L1113" s="191"/>
      <c r="M1113" s="192"/>
      <c r="N1113" s="192"/>
      <c r="O1113" s="192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</row>
    <row r="1114" spans="1:29" ht="12.75" customHeight="1" x14ac:dyDescent="0.2">
      <c r="A1114" s="191"/>
      <c r="B1114" s="191"/>
      <c r="C1114" s="191"/>
      <c r="D1114" s="191"/>
      <c r="E1114" s="191"/>
      <c r="F1114" s="191"/>
      <c r="G1114" s="191"/>
      <c r="H1114" s="191"/>
      <c r="I1114" s="191"/>
      <c r="J1114" s="191"/>
      <c r="K1114" s="191"/>
      <c r="L1114" s="191"/>
      <c r="M1114" s="192"/>
      <c r="N1114" s="192"/>
      <c r="O1114" s="192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  <c r="AA1114" s="191"/>
      <c r="AB1114" s="191"/>
      <c r="AC1114" s="191"/>
    </row>
    <row r="1115" spans="1:29" ht="12.75" customHeight="1" x14ac:dyDescent="0.2">
      <c r="A1115" s="191"/>
      <c r="B1115" s="191"/>
      <c r="C1115" s="191"/>
      <c r="D1115" s="191"/>
      <c r="E1115" s="191"/>
      <c r="F1115" s="191"/>
      <c r="G1115" s="191"/>
      <c r="H1115" s="191"/>
      <c r="I1115" s="191"/>
      <c r="J1115" s="191"/>
      <c r="K1115" s="191"/>
      <c r="L1115" s="191"/>
      <c r="M1115" s="192"/>
      <c r="N1115" s="192"/>
      <c r="O1115" s="192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  <c r="AA1115" s="191"/>
      <c r="AB1115" s="191"/>
      <c r="AC1115" s="191"/>
    </row>
    <row r="1116" spans="1:29" ht="12.75" customHeight="1" x14ac:dyDescent="0.2">
      <c r="A1116" s="191"/>
      <c r="B1116" s="191"/>
      <c r="C1116" s="191"/>
      <c r="D1116" s="191"/>
      <c r="E1116" s="191"/>
      <c r="F1116" s="191"/>
      <c r="G1116" s="191"/>
      <c r="H1116" s="191"/>
      <c r="I1116" s="191"/>
      <c r="J1116" s="191"/>
      <c r="K1116" s="191"/>
      <c r="L1116" s="191"/>
      <c r="M1116" s="192"/>
      <c r="N1116" s="192"/>
      <c r="O1116" s="192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  <c r="AA1116" s="191"/>
      <c r="AB1116" s="191"/>
      <c r="AC1116" s="191"/>
    </row>
    <row r="1117" spans="1:29" ht="12.75" customHeight="1" x14ac:dyDescent="0.2">
      <c r="A1117" s="191"/>
      <c r="B1117" s="191"/>
      <c r="C1117" s="191"/>
      <c r="D1117" s="191"/>
      <c r="E1117" s="191"/>
      <c r="F1117" s="191"/>
      <c r="G1117" s="191"/>
      <c r="H1117" s="191"/>
      <c r="I1117" s="191"/>
      <c r="J1117" s="191"/>
      <c r="K1117" s="191"/>
      <c r="L1117" s="191"/>
      <c r="M1117" s="192"/>
      <c r="N1117" s="192"/>
      <c r="O1117" s="192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  <c r="AA1117" s="191"/>
      <c r="AB1117" s="191"/>
      <c r="AC1117" s="191"/>
    </row>
    <row r="1118" spans="1:29" ht="12.75" customHeight="1" x14ac:dyDescent="0.2">
      <c r="A1118" s="191"/>
      <c r="B1118" s="191"/>
      <c r="C1118" s="191"/>
      <c r="D1118" s="191"/>
      <c r="E1118" s="191"/>
      <c r="F1118" s="191"/>
      <c r="G1118" s="191"/>
      <c r="H1118" s="191"/>
      <c r="I1118" s="191"/>
      <c r="J1118" s="191"/>
      <c r="K1118" s="191"/>
      <c r="L1118" s="191"/>
      <c r="M1118" s="192"/>
      <c r="N1118" s="192"/>
      <c r="O1118" s="192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  <c r="AA1118" s="191"/>
      <c r="AB1118" s="191"/>
      <c r="AC1118" s="191"/>
    </row>
    <row r="1119" spans="1:29" ht="12.75" customHeight="1" x14ac:dyDescent="0.2">
      <c r="A1119" s="191"/>
      <c r="B1119" s="191"/>
      <c r="C1119" s="191"/>
      <c r="D1119" s="191"/>
      <c r="E1119" s="191"/>
      <c r="F1119" s="191"/>
      <c r="G1119" s="191"/>
      <c r="H1119" s="191"/>
      <c r="I1119" s="191"/>
      <c r="J1119" s="191"/>
      <c r="K1119" s="191"/>
      <c r="L1119" s="191"/>
      <c r="M1119" s="192"/>
      <c r="N1119" s="192"/>
      <c r="O1119" s="192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  <c r="AA1119" s="191"/>
      <c r="AB1119" s="191"/>
      <c r="AC1119" s="191"/>
    </row>
    <row r="1120" spans="1:29" ht="12.75" customHeight="1" x14ac:dyDescent="0.2">
      <c r="A1120" s="191"/>
      <c r="B1120" s="191"/>
      <c r="C1120" s="191"/>
      <c r="D1120" s="191"/>
      <c r="E1120" s="191"/>
      <c r="F1120" s="191"/>
      <c r="G1120" s="191"/>
      <c r="H1120" s="191"/>
      <c r="I1120" s="191"/>
      <c r="J1120" s="191"/>
      <c r="K1120" s="191"/>
      <c r="L1120" s="191"/>
      <c r="M1120" s="192"/>
      <c r="N1120" s="192"/>
      <c r="O1120" s="192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  <c r="AA1120" s="191"/>
      <c r="AB1120" s="191"/>
      <c r="AC1120" s="191"/>
    </row>
    <row r="1121" spans="1:29" ht="12.75" customHeight="1" x14ac:dyDescent="0.2">
      <c r="A1121" s="191"/>
      <c r="B1121" s="191"/>
      <c r="C1121" s="191"/>
      <c r="D1121" s="191"/>
      <c r="E1121" s="191"/>
      <c r="F1121" s="191"/>
      <c r="G1121" s="191"/>
      <c r="H1121" s="191"/>
      <c r="I1121" s="191"/>
      <c r="J1121" s="191"/>
      <c r="K1121" s="191"/>
      <c r="L1121" s="191"/>
      <c r="M1121" s="192"/>
      <c r="N1121" s="192"/>
      <c r="O1121" s="192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</row>
    <row r="1122" spans="1:29" ht="12.75" customHeight="1" x14ac:dyDescent="0.2">
      <c r="A1122" s="191"/>
      <c r="B1122" s="191"/>
      <c r="C1122" s="191"/>
      <c r="D1122" s="191"/>
      <c r="E1122" s="191"/>
      <c r="F1122" s="191"/>
      <c r="G1122" s="191"/>
      <c r="H1122" s="191"/>
      <c r="I1122" s="191"/>
      <c r="J1122" s="191"/>
      <c r="K1122" s="191"/>
      <c r="L1122" s="191"/>
      <c r="M1122" s="192"/>
      <c r="N1122" s="192"/>
      <c r="O1122" s="192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</row>
    <row r="1123" spans="1:29" ht="12.75" customHeight="1" x14ac:dyDescent="0.2">
      <c r="A1123" s="191"/>
      <c r="B1123" s="191"/>
      <c r="C1123" s="191"/>
      <c r="D1123" s="191"/>
      <c r="E1123" s="191"/>
      <c r="F1123" s="191"/>
      <c r="G1123" s="191"/>
      <c r="H1123" s="191"/>
      <c r="I1123" s="191"/>
      <c r="J1123" s="191"/>
      <c r="K1123" s="191"/>
      <c r="L1123" s="191"/>
      <c r="M1123" s="192"/>
      <c r="N1123" s="192"/>
      <c r="O1123" s="192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</row>
    <row r="1124" spans="1:29" ht="12.75" customHeight="1" x14ac:dyDescent="0.2">
      <c r="A1124" s="191"/>
      <c r="B1124" s="191"/>
      <c r="C1124" s="191"/>
      <c r="D1124" s="191"/>
      <c r="E1124" s="191"/>
      <c r="F1124" s="191"/>
      <c r="G1124" s="191"/>
      <c r="H1124" s="191"/>
      <c r="I1124" s="191"/>
      <c r="J1124" s="191"/>
      <c r="K1124" s="191"/>
      <c r="L1124" s="191"/>
      <c r="M1124" s="192"/>
      <c r="N1124" s="192"/>
      <c r="O1124" s="192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</row>
    <row r="1125" spans="1:29" ht="12.75" customHeight="1" x14ac:dyDescent="0.2">
      <c r="A1125" s="191"/>
      <c r="B1125" s="191"/>
      <c r="C1125" s="191"/>
      <c r="D1125" s="191"/>
      <c r="E1125" s="191"/>
      <c r="F1125" s="191"/>
      <c r="G1125" s="191"/>
      <c r="H1125" s="191"/>
      <c r="I1125" s="191"/>
      <c r="J1125" s="191"/>
      <c r="K1125" s="191"/>
      <c r="L1125" s="191"/>
      <c r="M1125" s="192"/>
      <c r="N1125" s="192"/>
      <c r="O1125" s="192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</row>
    <row r="1126" spans="1:29" ht="12.75" customHeight="1" x14ac:dyDescent="0.2">
      <c r="A1126" s="191"/>
      <c r="B1126" s="191"/>
      <c r="C1126" s="191"/>
      <c r="D1126" s="191"/>
      <c r="E1126" s="191"/>
      <c r="F1126" s="191"/>
      <c r="G1126" s="191"/>
      <c r="H1126" s="191"/>
      <c r="I1126" s="191"/>
      <c r="J1126" s="191"/>
      <c r="K1126" s="191"/>
      <c r="L1126" s="191"/>
      <c r="M1126" s="192"/>
      <c r="N1126" s="192"/>
      <c r="O1126" s="192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</row>
    <row r="1127" spans="1:29" ht="12.75" customHeight="1" x14ac:dyDescent="0.2">
      <c r="A1127" s="191"/>
      <c r="B1127" s="191"/>
      <c r="C1127" s="191"/>
      <c r="D1127" s="191"/>
      <c r="E1127" s="191"/>
      <c r="F1127" s="191"/>
      <c r="G1127" s="191"/>
      <c r="H1127" s="191"/>
      <c r="I1127" s="191"/>
      <c r="J1127" s="191"/>
      <c r="K1127" s="191"/>
      <c r="L1127" s="191"/>
      <c r="M1127" s="192"/>
      <c r="N1127" s="192"/>
      <c r="O1127" s="192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</row>
    <row r="1128" spans="1:29" ht="12.75" customHeight="1" x14ac:dyDescent="0.2">
      <c r="A1128" s="191"/>
      <c r="B1128" s="191"/>
      <c r="C1128" s="191"/>
      <c r="D1128" s="191"/>
      <c r="E1128" s="191"/>
      <c r="F1128" s="191"/>
      <c r="G1128" s="191"/>
      <c r="H1128" s="191"/>
      <c r="I1128" s="191"/>
      <c r="J1128" s="191"/>
      <c r="K1128" s="191"/>
      <c r="L1128" s="191"/>
      <c r="M1128" s="192"/>
      <c r="N1128" s="192"/>
      <c r="O1128" s="192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</row>
    <row r="1129" spans="1:29" ht="12.75" customHeight="1" x14ac:dyDescent="0.2">
      <c r="A1129" s="191"/>
      <c r="B1129" s="191"/>
      <c r="C1129" s="191"/>
      <c r="D1129" s="191"/>
      <c r="E1129" s="191"/>
      <c r="F1129" s="191"/>
      <c r="G1129" s="191"/>
      <c r="H1129" s="191"/>
      <c r="I1129" s="191"/>
      <c r="J1129" s="191"/>
      <c r="K1129" s="191"/>
      <c r="L1129" s="191"/>
      <c r="M1129" s="192"/>
      <c r="N1129" s="192"/>
      <c r="O1129" s="192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</row>
    <row r="1130" spans="1:29" ht="12.75" customHeight="1" x14ac:dyDescent="0.2">
      <c r="A1130" s="191"/>
      <c r="B1130" s="191"/>
      <c r="C1130" s="191"/>
      <c r="D1130" s="191"/>
      <c r="E1130" s="191"/>
      <c r="F1130" s="191"/>
      <c r="G1130" s="191"/>
      <c r="H1130" s="191"/>
      <c r="I1130" s="191"/>
      <c r="J1130" s="191"/>
      <c r="K1130" s="191"/>
      <c r="L1130" s="191"/>
      <c r="M1130" s="192"/>
      <c r="N1130" s="192"/>
      <c r="O1130" s="192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</row>
    <row r="1131" spans="1:29" ht="12.75" customHeight="1" x14ac:dyDescent="0.2">
      <c r="A1131" s="191"/>
      <c r="B1131" s="191"/>
      <c r="C1131" s="191"/>
      <c r="D1131" s="191"/>
      <c r="E1131" s="191"/>
      <c r="F1131" s="191"/>
      <c r="G1131" s="191"/>
      <c r="H1131" s="191"/>
      <c r="I1131" s="191"/>
      <c r="J1131" s="191"/>
      <c r="K1131" s="191"/>
      <c r="L1131" s="191"/>
      <c r="M1131" s="192"/>
      <c r="N1131" s="192"/>
      <c r="O1131" s="192"/>
      <c r="P1131" s="191"/>
      <c r="Q1131" s="191"/>
      <c r="R1131" s="191"/>
      <c r="S1131" s="191"/>
      <c r="T1131" s="191"/>
      <c r="U1131" s="191"/>
      <c r="V1131" s="191"/>
      <c r="W1131" s="191"/>
      <c r="X1131" s="191"/>
      <c r="Y1131" s="191"/>
      <c r="Z1131" s="191"/>
      <c r="AA1131" s="191"/>
      <c r="AB1131" s="191"/>
      <c r="AC1131" s="191"/>
    </row>
    <row r="1132" spans="1:29" ht="12.75" customHeight="1" x14ac:dyDescent="0.2">
      <c r="A1132" s="191"/>
      <c r="B1132" s="191"/>
      <c r="C1132" s="191"/>
      <c r="D1132" s="191"/>
      <c r="E1132" s="191"/>
      <c r="F1132" s="191"/>
      <c r="G1132" s="191"/>
      <c r="H1132" s="191"/>
      <c r="I1132" s="191"/>
      <c r="J1132" s="191"/>
      <c r="K1132" s="191"/>
      <c r="L1132" s="191"/>
      <c r="M1132" s="192"/>
      <c r="N1132" s="192"/>
      <c r="O1132" s="192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  <c r="AA1132" s="191"/>
      <c r="AB1132" s="191"/>
      <c r="AC1132" s="191"/>
    </row>
    <row r="1133" spans="1:29" ht="12.75" customHeight="1" x14ac:dyDescent="0.2">
      <c r="A1133" s="191"/>
      <c r="B1133" s="191"/>
      <c r="C1133" s="191"/>
      <c r="D1133" s="191"/>
      <c r="E1133" s="191"/>
      <c r="F1133" s="191"/>
      <c r="G1133" s="191"/>
      <c r="H1133" s="191"/>
      <c r="I1133" s="191"/>
      <c r="J1133" s="191"/>
      <c r="K1133" s="191"/>
      <c r="L1133" s="191"/>
      <c r="M1133" s="192"/>
      <c r="N1133" s="192"/>
      <c r="O1133" s="192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  <c r="AA1133" s="191"/>
      <c r="AB1133" s="191"/>
      <c r="AC1133" s="191"/>
    </row>
    <row r="1134" spans="1:29" ht="12.75" customHeight="1" x14ac:dyDescent="0.2">
      <c r="A1134" s="191"/>
      <c r="B1134" s="191"/>
      <c r="C1134" s="191"/>
      <c r="D1134" s="191"/>
      <c r="E1134" s="191"/>
      <c r="F1134" s="191"/>
      <c r="G1134" s="191"/>
      <c r="H1134" s="191"/>
      <c r="I1134" s="191"/>
      <c r="J1134" s="191"/>
      <c r="K1134" s="191"/>
      <c r="L1134" s="191"/>
      <c r="M1134" s="192"/>
      <c r="N1134" s="192"/>
      <c r="O1134" s="192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  <c r="AA1134" s="191"/>
      <c r="AB1134" s="191"/>
      <c r="AC1134" s="191"/>
    </row>
    <row r="1135" spans="1:29" ht="12.75" customHeight="1" x14ac:dyDescent="0.2">
      <c r="A1135" s="191"/>
      <c r="B1135" s="191"/>
      <c r="C1135" s="191"/>
      <c r="D1135" s="191"/>
      <c r="E1135" s="191"/>
      <c r="F1135" s="191"/>
      <c r="G1135" s="191"/>
      <c r="H1135" s="191"/>
      <c r="I1135" s="191"/>
      <c r="J1135" s="191"/>
      <c r="K1135" s="191"/>
      <c r="L1135" s="191"/>
      <c r="M1135" s="192"/>
      <c r="N1135" s="192"/>
      <c r="O1135" s="192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  <c r="AA1135" s="191"/>
      <c r="AB1135" s="191"/>
      <c r="AC1135" s="191"/>
    </row>
    <row r="1136" spans="1:29" ht="12.75" customHeight="1" x14ac:dyDescent="0.2">
      <c r="A1136" s="191"/>
      <c r="B1136" s="191"/>
      <c r="C1136" s="191"/>
      <c r="D1136" s="191"/>
      <c r="E1136" s="191"/>
      <c r="F1136" s="191"/>
      <c r="G1136" s="191"/>
      <c r="H1136" s="191"/>
      <c r="I1136" s="191"/>
      <c r="J1136" s="191"/>
      <c r="K1136" s="191"/>
      <c r="L1136" s="191"/>
      <c r="M1136" s="192"/>
      <c r="N1136" s="192"/>
      <c r="O1136" s="192"/>
      <c r="P1136" s="191"/>
      <c r="Q1136" s="191"/>
      <c r="R1136" s="191"/>
      <c r="S1136" s="191"/>
      <c r="T1136" s="191"/>
      <c r="U1136" s="191"/>
      <c r="V1136" s="191"/>
      <c r="W1136" s="191"/>
      <c r="X1136" s="191"/>
      <c r="Y1136" s="191"/>
      <c r="Z1136" s="191"/>
      <c r="AA1136" s="191"/>
      <c r="AB1136" s="191"/>
      <c r="AC1136" s="191"/>
    </row>
    <row r="1137" spans="1:29" ht="12.75" customHeight="1" x14ac:dyDescent="0.2">
      <c r="A1137" s="191"/>
      <c r="B1137" s="191"/>
      <c r="C1137" s="191"/>
      <c r="D1137" s="191"/>
      <c r="E1137" s="191"/>
      <c r="F1137" s="191"/>
      <c r="G1137" s="191"/>
      <c r="H1137" s="191"/>
      <c r="I1137" s="191"/>
      <c r="J1137" s="191"/>
      <c r="K1137" s="191"/>
      <c r="L1137" s="191"/>
      <c r="M1137" s="192"/>
      <c r="N1137" s="192"/>
      <c r="O1137" s="192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</row>
    <row r="1138" spans="1:29" ht="12.75" customHeight="1" x14ac:dyDescent="0.2">
      <c r="A1138" s="191"/>
      <c r="B1138" s="191"/>
      <c r="C1138" s="191"/>
      <c r="D1138" s="191"/>
      <c r="E1138" s="191"/>
      <c r="F1138" s="191"/>
      <c r="G1138" s="191"/>
      <c r="H1138" s="191"/>
      <c r="I1138" s="191"/>
      <c r="J1138" s="191"/>
      <c r="K1138" s="191"/>
      <c r="L1138" s="191"/>
      <c r="M1138" s="192"/>
      <c r="N1138" s="192"/>
      <c r="O1138" s="192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  <c r="AA1138" s="191"/>
      <c r="AB1138" s="191"/>
      <c r="AC1138" s="191"/>
    </row>
    <row r="1139" spans="1:29" ht="12.75" customHeight="1" x14ac:dyDescent="0.2">
      <c r="A1139" s="191"/>
      <c r="B1139" s="191"/>
      <c r="C1139" s="191"/>
      <c r="D1139" s="191"/>
      <c r="E1139" s="191"/>
      <c r="F1139" s="191"/>
      <c r="G1139" s="191"/>
      <c r="H1139" s="191"/>
      <c r="I1139" s="191"/>
      <c r="J1139" s="191"/>
      <c r="K1139" s="191"/>
      <c r="L1139" s="191"/>
      <c r="M1139" s="192"/>
      <c r="N1139" s="192"/>
      <c r="O1139" s="192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  <c r="AA1139" s="191"/>
      <c r="AB1139" s="191"/>
      <c r="AC1139" s="191"/>
    </row>
    <row r="1140" spans="1:29" ht="12.75" customHeight="1" x14ac:dyDescent="0.2">
      <c r="A1140" s="191"/>
      <c r="B1140" s="191"/>
      <c r="C1140" s="191"/>
      <c r="D1140" s="191"/>
      <c r="E1140" s="191"/>
      <c r="F1140" s="191"/>
      <c r="G1140" s="191"/>
      <c r="H1140" s="191"/>
      <c r="I1140" s="191"/>
      <c r="J1140" s="191"/>
      <c r="K1140" s="191"/>
      <c r="L1140" s="191"/>
      <c r="M1140" s="192"/>
      <c r="N1140" s="192"/>
      <c r="O1140" s="192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  <c r="AA1140" s="191"/>
      <c r="AB1140" s="191"/>
      <c r="AC1140" s="191"/>
    </row>
    <row r="1141" spans="1:29" ht="12.75" customHeight="1" x14ac:dyDescent="0.2">
      <c r="A1141" s="191"/>
      <c r="B1141" s="191"/>
      <c r="C1141" s="191"/>
      <c r="D1141" s="191"/>
      <c r="E1141" s="191"/>
      <c r="F1141" s="191"/>
      <c r="G1141" s="191"/>
      <c r="H1141" s="191"/>
      <c r="I1141" s="191"/>
      <c r="J1141" s="191"/>
      <c r="K1141" s="191"/>
      <c r="L1141" s="191"/>
      <c r="M1141" s="192"/>
      <c r="N1141" s="192"/>
      <c r="O1141" s="192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</row>
    <row r="1142" spans="1:29" ht="12.75" customHeight="1" x14ac:dyDescent="0.2">
      <c r="A1142" s="191"/>
      <c r="B1142" s="191"/>
      <c r="C1142" s="191"/>
      <c r="D1142" s="191"/>
      <c r="E1142" s="191"/>
      <c r="F1142" s="191"/>
      <c r="G1142" s="191"/>
      <c r="H1142" s="191"/>
      <c r="I1142" s="191"/>
      <c r="J1142" s="191"/>
      <c r="K1142" s="191"/>
      <c r="L1142" s="191"/>
      <c r="M1142" s="192"/>
      <c r="N1142" s="192"/>
      <c r="O1142" s="192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  <c r="AA1142" s="191"/>
      <c r="AB1142" s="191"/>
      <c r="AC1142" s="191"/>
    </row>
    <row r="1143" spans="1:29" ht="12.75" customHeight="1" x14ac:dyDescent="0.2">
      <c r="A1143" s="191"/>
      <c r="B1143" s="191"/>
      <c r="C1143" s="191"/>
      <c r="D1143" s="191"/>
      <c r="E1143" s="191"/>
      <c r="F1143" s="191"/>
      <c r="G1143" s="191"/>
      <c r="H1143" s="191"/>
      <c r="I1143" s="191"/>
      <c r="J1143" s="191"/>
      <c r="K1143" s="191"/>
      <c r="L1143" s="191"/>
      <c r="M1143" s="192"/>
      <c r="N1143" s="192"/>
      <c r="O1143" s="192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  <c r="AA1143" s="191"/>
      <c r="AB1143" s="191"/>
      <c r="AC1143" s="191"/>
    </row>
    <row r="1144" spans="1:29" ht="12.75" customHeight="1" x14ac:dyDescent="0.2">
      <c r="A1144" s="191"/>
      <c r="B1144" s="191"/>
      <c r="C1144" s="191"/>
      <c r="D1144" s="191"/>
      <c r="E1144" s="191"/>
      <c r="F1144" s="191"/>
      <c r="G1144" s="191"/>
      <c r="H1144" s="191"/>
      <c r="I1144" s="191"/>
      <c r="J1144" s="191"/>
      <c r="K1144" s="191"/>
      <c r="L1144" s="191"/>
      <c r="M1144" s="192"/>
      <c r="N1144" s="192"/>
      <c r="O1144" s="192"/>
      <c r="P1144" s="191"/>
      <c r="Q1144" s="191"/>
      <c r="R1144" s="191"/>
      <c r="S1144" s="191"/>
      <c r="T1144" s="191"/>
      <c r="U1144" s="191"/>
      <c r="V1144" s="191"/>
      <c r="W1144" s="191"/>
      <c r="X1144" s="191"/>
      <c r="Y1144" s="191"/>
      <c r="Z1144" s="191"/>
      <c r="AA1144" s="191"/>
      <c r="AB1144" s="191"/>
      <c r="AC1144" s="191"/>
    </row>
    <row r="1145" spans="1:29" ht="12.75" customHeight="1" x14ac:dyDescent="0.2">
      <c r="A1145" s="191"/>
      <c r="B1145" s="191"/>
      <c r="C1145" s="191"/>
      <c r="D1145" s="191"/>
      <c r="E1145" s="191"/>
      <c r="F1145" s="191"/>
      <c r="G1145" s="191"/>
      <c r="H1145" s="191"/>
      <c r="I1145" s="191"/>
      <c r="J1145" s="191"/>
      <c r="K1145" s="191"/>
      <c r="L1145" s="191"/>
      <c r="M1145" s="192"/>
      <c r="N1145" s="192"/>
      <c r="O1145" s="192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  <c r="AA1145" s="191"/>
      <c r="AB1145" s="191"/>
      <c r="AC1145" s="191"/>
    </row>
    <row r="1146" spans="1:29" ht="12.75" customHeight="1" x14ac:dyDescent="0.2">
      <c r="A1146" s="191"/>
      <c r="B1146" s="191"/>
      <c r="C1146" s="191"/>
      <c r="D1146" s="191"/>
      <c r="E1146" s="191"/>
      <c r="F1146" s="191"/>
      <c r="G1146" s="191"/>
      <c r="H1146" s="191"/>
      <c r="I1146" s="191"/>
      <c r="J1146" s="191"/>
      <c r="K1146" s="191"/>
      <c r="L1146" s="191"/>
      <c r="M1146" s="192"/>
      <c r="N1146" s="192"/>
      <c r="O1146" s="192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  <c r="AA1146" s="191"/>
      <c r="AB1146" s="191"/>
      <c r="AC1146" s="191"/>
    </row>
    <row r="1147" spans="1:29" ht="12.75" customHeight="1" x14ac:dyDescent="0.2">
      <c r="A1147" s="191"/>
      <c r="B1147" s="191"/>
      <c r="C1147" s="191"/>
      <c r="D1147" s="191"/>
      <c r="E1147" s="191"/>
      <c r="F1147" s="191"/>
      <c r="G1147" s="191"/>
      <c r="H1147" s="191"/>
      <c r="I1147" s="191"/>
      <c r="J1147" s="191"/>
      <c r="K1147" s="191"/>
      <c r="L1147" s="191"/>
      <c r="M1147" s="192"/>
      <c r="N1147" s="192"/>
      <c r="O1147" s="192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  <c r="AA1147" s="191"/>
      <c r="AB1147" s="191"/>
      <c r="AC1147" s="191"/>
    </row>
    <row r="1148" spans="1:29" ht="12.75" customHeight="1" x14ac:dyDescent="0.2">
      <c r="A1148" s="191"/>
      <c r="B1148" s="191"/>
      <c r="C1148" s="191"/>
      <c r="D1148" s="191"/>
      <c r="E1148" s="191"/>
      <c r="F1148" s="191"/>
      <c r="G1148" s="191"/>
      <c r="H1148" s="191"/>
      <c r="I1148" s="191"/>
      <c r="J1148" s="191"/>
      <c r="K1148" s="191"/>
      <c r="L1148" s="191"/>
      <c r="M1148" s="192"/>
      <c r="N1148" s="192"/>
      <c r="O1148" s="192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  <c r="AA1148" s="191"/>
      <c r="AB1148" s="191"/>
      <c r="AC1148" s="191"/>
    </row>
    <row r="1149" spans="1:29" ht="12.75" customHeight="1" x14ac:dyDescent="0.2">
      <c r="A1149" s="191"/>
      <c r="B1149" s="191"/>
      <c r="C1149" s="191"/>
      <c r="D1149" s="191"/>
      <c r="E1149" s="191"/>
      <c r="F1149" s="191"/>
      <c r="G1149" s="191"/>
      <c r="H1149" s="191"/>
      <c r="I1149" s="191"/>
      <c r="J1149" s="191"/>
      <c r="K1149" s="191"/>
      <c r="L1149" s="191"/>
      <c r="M1149" s="192"/>
      <c r="N1149" s="192"/>
      <c r="O1149" s="192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</row>
    <row r="1150" spans="1:29" ht="12.75" customHeight="1" x14ac:dyDescent="0.2">
      <c r="A1150" s="191"/>
      <c r="B1150" s="191"/>
      <c r="C1150" s="191"/>
      <c r="D1150" s="191"/>
      <c r="E1150" s="191"/>
      <c r="F1150" s="191"/>
      <c r="G1150" s="191"/>
      <c r="H1150" s="191"/>
      <c r="I1150" s="191"/>
      <c r="J1150" s="191"/>
      <c r="K1150" s="191"/>
      <c r="L1150" s="191"/>
      <c r="M1150" s="192"/>
      <c r="N1150" s="192"/>
      <c r="O1150" s="192"/>
      <c r="P1150" s="191"/>
      <c r="Q1150" s="191"/>
      <c r="R1150" s="191"/>
      <c r="S1150" s="191"/>
      <c r="T1150" s="191"/>
      <c r="U1150" s="191"/>
      <c r="V1150" s="191"/>
      <c r="W1150" s="191"/>
      <c r="X1150" s="191"/>
      <c r="Y1150" s="191"/>
      <c r="Z1150" s="191"/>
      <c r="AA1150" s="191"/>
      <c r="AB1150" s="191"/>
      <c r="AC1150" s="191"/>
    </row>
    <row r="1151" spans="1:29" ht="12.75" customHeight="1" x14ac:dyDescent="0.2">
      <c r="A1151" s="191"/>
      <c r="B1151" s="191"/>
      <c r="C1151" s="191"/>
      <c r="D1151" s="191"/>
      <c r="E1151" s="191"/>
      <c r="F1151" s="191"/>
      <c r="G1151" s="191"/>
      <c r="H1151" s="191"/>
      <c r="I1151" s="191"/>
      <c r="J1151" s="191"/>
      <c r="K1151" s="191"/>
      <c r="L1151" s="191"/>
      <c r="M1151" s="192"/>
      <c r="N1151" s="192"/>
      <c r="O1151" s="192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</row>
    <row r="1152" spans="1:29" ht="12.75" customHeight="1" x14ac:dyDescent="0.2">
      <c r="A1152" s="191"/>
      <c r="B1152" s="191"/>
      <c r="C1152" s="191"/>
      <c r="D1152" s="191"/>
      <c r="E1152" s="191"/>
      <c r="F1152" s="191"/>
      <c r="G1152" s="191"/>
      <c r="H1152" s="191"/>
      <c r="I1152" s="191"/>
      <c r="J1152" s="191"/>
      <c r="K1152" s="191"/>
      <c r="L1152" s="191"/>
      <c r="M1152" s="192"/>
      <c r="N1152" s="192"/>
      <c r="O1152" s="192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</row>
    <row r="1153" spans="1:29" ht="12.75" customHeight="1" x14ac:dyDescent="0.2">
      <c r="A1153" s="191"/>
      <c r="B1153" s="191"/>
      <c r="C1153" s="191"/>
      <c r="D1153" s="191"/>
      <c r="E1153" s="191"/>
      <c r="F1153" s="191"/>
      <c r="G1153" s="191"/>
      <c r="H1153" s="191"/>
      <c r="I1153" s="191"/>
      <c r="J1153" s="191"/>
      <c r="K1153" s="191"/>
      <c r="L1153" s="191"/>
      <c r="M1153" s="192"/>
      <c r="N1153" s="192"/>
      <c r="O1153" s="192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  <c r="AA1153" s="191"/>
      <c r="AB1153" s="191"/>
      <c r="AC1153" s="191"/>
    </row>
    <row r="1154" spans="1:29" ht="12.75" customHeight="1" x14ac:dyDescent="0.2">
      <c r="A1154" s="191"/>
      <c r="B1154" s="191"/>
      <c r="C1154" s="191"/>
      <c r="D1154" s="191"/>
      <c r="E1154" s="191"/>
      <c r="F1154" s="191"/>
      <c r="G1154" s="191"/>
      <c r="H1154" s="191"/>
      <c r="I1154" s="191"/>
      <c r="J1154" s="191"/>
      <c r="K1154" s="191"/>
      <c r="L1154" s="191"/>
      <c r="M1154" s="192"/>
      <c r="N1154" s="192"/>
      <c r="O1154" s="192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  <c r="AA1154" s="191"/>
      <c r="AB1154" s="191"/>
      <c r="AC1154" s="191"/>
    </row>
    <row r="1155" spans="1:29" ht="12.75" customHeight="1" x14ac:dyDescent="0.2">
      <c r="A1155" s="191"/>
      <c r="B1155" s="191"/>
      <c r="C1155" s="191"/>
      <c r="D1155" s="191"/>
      <c r="E1155" s="191"/>
      <c r="F1155" s="191"/>
      <c r="G1155" s="191"/>
      <c r="H1155" s="191"/>
      <c r="I1155" s="191"/>
      <c r="J1155" s="191"/>
      <c r="K1155" s="191"/>
      <c r="L1155" s="191"/>
      <c r="M1155" s="192"/>
      <c r="N1155" s="192"/>
      <c r="O1155" s="192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  <c r="AA1155" s="191"/>
      <c r="AB1155" s="191"/>
      <c r="AC1155" s="191"/>
    </row>
    <row r="1156" spans="1:29" ht="12.75" customHeight="1" x14ac:dyDescent="0.2">
      <c r="A1156" s="191"/>
      <c r="B1156" s="191"/>
      <c r="C1156" s="191"/>
      <c r="D1156" s="191"/>
      <c r="E1156" s="191"/>
      <c r="F1156" s="191"/>
      <c r="G1156" s="191"/>
      <c r="H1156" s="191"/>
      <c r="I1156" s="191"/>
      <c r="J1156" s="191"/>
      <c r="K1156" s="191"/>
      <c r="L1156" s="191"/>
      <c r="M1156" s="192"/>
      <c r="N1156" s="192"/>
      <c r="O1156" s="192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  <c r="AA1156" s="191"/>
      <c r="AB1156" s="191"/>
      <c r="AC1156" s="191"/>
    </row>
    <row r="1157" spans="1:29" ht="12.75" customHeight="1" x14ac:dyDescent="0.2">
      <c r="A1157" s="191"/>
      <c r="B1157" s="191"/>
      <c r="C1157" s="191"/>
      <c r="D1157" s="191"/>
      <c r="E1157" s="191"/>
      <c r="F1157" s="191"/>
      <c r="G1157" s="191"/>
      <c r="H1157" s="191"/>
      <c r="I1157" s="191"/>
      <c r="J1157" s="191"/>
      <c r="K1157" s="191"/>
      <c r="L1157" s="191"/>
      <c r="M1157" s="192"/>
      <c r="N1157" s="192"/>
      <c r="O1157" s="192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191"/>
      <c r="AB1157" s="191"/>
      <c r="AC1157" s="191"/>
    </row>
    <row r="1158" spans="1:29" ht="12.75" customHeight="1" x14ac:dyDescent="0.2">
      <c r="A1158" s="191"/>
      <c r="B1158" s="191"/>
      <c r="C1158" s="191"/>
      <c r="D1158" s="191"/>
      <c r="E1158" s="191"/>
      <c r="F1158" s="191"/>
      <c r="G1158" s="191"/>
      <c r="H1158" s="191"/>
      <c r="I1158" s="191"/>
      <c r="J1158" s="191"/>
      <c r="K1158" s="191"/>
      <c r="L1158" s="191"/>
      <c r="M1158" s="192"/>
      <c r="N1158" s="192"/>
      <c r="O1158" s="192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  <c r="AA1158" s="191"/>
      <c r="AB1158" s="191"/>
      <c r="AC1158" s="191"/>
    </row>
    <row r="1159" spans="1:29" ht="12.75" customHeight="1" x14ac:dyDescent="0.2">
      <c r="A1159" s="191"/>
      <c r="B1159" s="191"/>
      <c r="C1159" s="191"/>
      <c r="D1159" s="191"/>
      <c r="E1159" s="191"/>
      <c r="F1159" s="191"/>
      <c r="G1159" s="191"/>
      <c r="H1159" s="191"/>
      <c r="I1159" s="191"/>
      <c r="J1159" s="191"/>
      <c r="K1159" s="191"/>
      <c r="L1159" s="191"/>
      <c r="M1159" s="192"/>
      <c r="N1159" s="192"/>
      <c r="O1159" s="192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</row>
    <row r="1160" spans="1:29" ht="12.75" customHeight="1" x14ac:dyDescent="0.2">
      <c r="A1160" s="191"/>
      <c r="B1160" s="191"/>
      <c r="C1160" s="191"/>
      <c r="D1160" s="191"/>
      <c r="E1160" s="191"/>
      <c r="F1160" s="191"/>
      <c r="G1160" s="191"/>
      <c r="H1160" s="191"/>
      <c r="I1160" s="191"/>
      <c r="J1160" s="191"/>
      <c r="K1160" s="191"/>
      <c r="L1160" s="191"/>
      <c r="M1160" s="192"/>
      <c r="N1160" s="192"/>
      <c r="O1160" s="192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</row>
    <row r="1161" spans="1:29" ht="12.75" customHeight="1" x14ac:dyDescent="0.2">
      <c r="A1161" s="191"/>
      <c r="B1161" s="191"/>
      <c r="C1161" s="191"/>
      <c r="D1161" s="191"/>
      <c r="E1161" s="191"/>
      <c r="F1161" s="191"/>
      <c r="G1161" s="191"/>
      <c r="H1161" s="191"/>
      <c r="I1161" s="191"/>
      <c r="J1161" s="191"/>
      <c r="K1161" s="191"/>
      <c r="L1161" s="191"/>
      <c r="M1161" s="192"/>
      <c r="N1161" s="192"/>
      <c r="O1161" s="192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</row>
    <row r="1162" spans="1:29" ht="12.75" customHeight="1" x14ac:dyDescent="0.2">
      <c r="A1162" s="191"/>
      <c r="B1162" s="191"/>
      <c r="C1162" s="191"/>
      <c r="D1162" s="191"/>
      <c r="E1162" s="191"/>
      <c r="F1162" s="191"/>
      <c r="G1162" s="191"/>
      <c r="H1162" s="191"/>
      <c r="I1162" s="191"/>
      <c r="J1162" s="191"/>
      <c r="K1162" s="191"/>
      <c r="L1162" s="191"/>
      <c r="M1162" s="192"/>
      <c r="N1162" s="192"/>
      <c r="O1162" s="192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</row>
    <row r="1163" spans="1:29" ht="12.75" customHeight="1" x14ac:dyDescent="0.2">
      <c r="A1163" s="191"/>
      <c r="B1163" s="191"/>
      <c r="C1163" s="191"/>
      <c r="D1163" s="191"/>
      <c r="E1163" s="191"/>
      <c r="F1163" s="191"/>
      <c r="G1163" s="191"/>
      <c r="H1163" s="191"/>
      <c r="I1163" s="191"/>
      <c r="J1163" s="191"/>
      <c r="K1163" s="191"/>
      <c r="L1163" s="191"/>
      <c r="M1163" s="192"/>
      <c r="N1163" s="192"/>
      <c r="O1163" s="192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</row>
    <row r="1164" spans="1:29" ht="12.75" customHeight="1" x14ac:dyDescent="0.2">
      <c r="A1164" s="191"/>
      <c r="B1164" s="191"/>
      <c r="C1164" s="191"/>
      <c r="D1164" s="191"/>
      <c r="E1164" s="191"/>
      <c r="F1164" s="191"/>
      <c r="G1164" s="191"/>
      <c r="H1164" s="191"/>
      <c r="I1164" s="191"/>
      <c r="J1164" s="191"/>
      <c r="K1164" s="191"/>
      <c r="L1164" s="191"/>
      <c r="M1164" s="192"/>
      <c r="N1164" s="192"/>
      <c r="O1164" s="192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</row>
    <row r="1165" spans="1:29" ht="12.75" customHeight="1" x14ac:dyDescent="0.2">
      <c r="A1165" s="191"/>
      <c r="B1165" s="191"/>
      <c r="C1165" s="191"/>
      <c r="D1165" s="191"/>
      <c r="E1165" s="191"/>
      <c r="F1165" s="191"/>
      <c r="G1165" s="191"/>
      <c r="H1165" s="191"/>
      <c r="I1165" s="191"/>
      <c r="J1165" s="191"/>
      <c r="K1165" s="191"/>
      <c r="L1165" s="191"/>
      <c r="M1165" s="192"/>
      <c r="N1165" s="192"/>
      <c r="O1165" s="192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</row>
    <row r="1166" spans="1:29" ht="12.75" customHeight="1" x14ac:dyDescent="0.2">
      <c r="A1166" s="191"/>
      <c r="B1166" s="191"/>
      <c r="C1166" s="191"/>
      <c r="D1166" s="191"/>
      <c r="E1166" s="191"/>
      <c r="F1166" s="191"/>
      <c r="G1166" s="191"/>
      <c r="H1166" s="191"/>
      <c r="I1166" s="191"/>
      <c r="J1166" s="191"/>
      <c r="K1166" s="191"/>
      <c r="L1166" s="191"/>
      <c r="M1166" s="192"/>
      <c r="N1166" s="192"/>
      <c r="O1166" s="192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</row>
    <row r="1167" spans="1:29" ht="12.75" customHeight="1" x14ac:dyDescent="0.2">
      <c r="A1167" s="191"/>
      <c r="B1167" s="191"/>
      <c r="C1167" s="191"/>
      <c r="D1167" s="191"/>
      <c r="E1167" s="191"/>
      <c r="F1167" s="191"/>
      <c r="G1167" s="191"/>
      <c r="H1167" s="191"/>
      <c r="I1167" s="191"/>
      <c r="J1167" s="191"/>
      <c r="K1167" s="191"/>
      <c r="L1167" s="191"/>
      <c r="M1167" s="192"/>
      <c r="N1167" s="192"/>
      <c r="O1167" s="192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  <c r="AC1167" s="191"/>
    </row>
    <row r="1168" spans="1:29" ht="12.75" customHeight="1" x14ac:dyDescent="0.2">
      <c r="A1168" s="191"/>
      <c r="B1168" s="191"/>
      <c r="C1168" s="191"/>
      <c r="D1168" s="191"/>
      <c r="E1168" s="191"/>
      <c r="F1168" s="191"/>
      <c r="G1168" s="191"/>
      <c r="H1168" s="191"/>
      <c r="I1168" s="191"/>
      <c r="J1168" s="191"/>
      <c r="K1168" s="191"/>
      <c r="L1168" s="191"/>
      <c r="M1168" s="192"/>
      <c r="N1168" s="192"/>
      <c r="O1168" s="192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  <c r="AC1168" s="191"/>
    </row>
    <row r="1169" spans="1:29" ht="12.75" customHeight="1" x14ac:dyDescent="0.2">
      <c r="A1169" s="191"/>
      <c r="B1169" s="191"/>
      <c r="C1169" s="191"/>
      <c r="D1169" s="191"/>
      <c r="E1169" s="191"/>
      <c r="F1169" s="191"/>
      <c r="G1169" s="191"/>
      <c r="H1169" s="191"/>
      <c r="I1169" s="191"/>
      <c r="J1169" s="191"/>
      <c r="K1169" s="191"/>
      <c r="L1169" s="191"/>
      <c r="M1169" s="192"/>
      <c r="N1169" s="192"/>
      <c r="O1169" s="192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  <c r="AC1169" s="191"/>
    </row>
    <row r="1170" spans="1:29" ht="12.75" customHeight="1" x14ac:dyDescent="0.2">
      <c r="A1170" s="191"/>
      <c r="B1170" s="191"/>
      <c r="C1170" s="191"/>
      <c r="D1170" s="191"/>
      <c r="E1170" s="191"/>
      <c r="F1170" s="191"/>
      <c r="G1170" s="191"/>
      <c r="H1170" s="191"/>
      <c r="I1170" s="191"/>
      <c r="J1170" s="191"/>
      <c r="K1170" s="191"/>
      <c r="L1170" s="191"/>
      <c r="M1170" s="192"/>
      <c r="N1170" s="192"/>
      <c r="O1170" s="192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  <c r="AC1170" s="191"/>
    </row>
    <row r="1171" spans="1:29" ht="12.75" customHeight="1" x14ac:dyDescent="0.2">
      <c r="A1171" s="191"/>
      <c r="B1171" s="191"/>
      <c r="C1171" s="191"/>
      <c r="D1171" s="191"/>
      <c r="E1171" s="191"/>
      <c r="F1171" s="191"/>
      <c r="G1171" s="191"/>
      <c r="H1171" s="191"/>
      <c r="I1171" s="191"/>
      <c r="J1171" s="191"/>
      <c r="K1171" s="191"/>
      <c r="L1171" s="191"/>
      <c r="M1171" s="192"/>
      <c r="N1171" s="192"/>
      <c r="O1171" s="192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  <c r="AC1171" s="191"/>
    </row>
    <row r="1172" spans="1:29" ht="12.75" customHeight="1" x14ac:dyDescent="0.2">
      <c r="A1172" s="191"/>
      <c r="B1172" s="191"/>
      <c r="C1172" s="191"/>
      <c r="D1172" s="191"/>
      <c r="E1172" s="191"/>
      <c r="F1172" s="191"/>
      <c r="G1172" s="191"/>
      <c r="H1172" s="191"/>
      <c r="I1172" s="191"/>
      <c r="J1172" s="191"/>
      <c r="K1172" s="191"/>
      <c r="L1172" s="191"/>
      <c r="M1172" s="192"/>
      <c r="N1172" s="192"/>
      <c r="O1172" s="192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  <c r="AA1172" s="191"/>
      <c r="AB1172" s="191"/>
      <c r="AC1172" s="191"/>
    </row>
    <row r="1173" spans="1:29" ht="12.75" customHeight="1" x14ac:dyDescent="0.2">
      <c r="A1173" s="191"/>
      <c r="B1173" s="191"/>
      <c r="C1173" s="191"/>
      <c r="D1173" s="191"/>
      <c r="E1173" s="191"/>
      <c r="F1173" s="191"/>
      <c r="G1173" s="191"/>
      <c r="H1173" s="191"/>
      <c r="I1173" s="191"/>
      <c r="J1173" s="191"/>
      <c r="K1173" s="191"/>
      <c r="L1173" s="191"/>
      <c r="M1173" s="192"/>
      <c r="N1173" s="192"/>
      <c r="O1173" s="192"/>
      <c r="P1173" s="191"/>
      <c r="Q1173" s="191"/>
      <c r="R1173" s="191"/>
      <c r="S1173" s="191"/>
      <c r="T1173" s="191"/>
      <c r="U1173" s="191"/>
      <c r="V1173" s="191"/>
      <c r="W1173" s="191"/>
      <c r="X1173" s="191"/>
      <c r="Y1173" s="191"/>
      <c r="Z1173" s="191"/>
      <c r="AA1173" s="191"/>
      <c r="AB1173" s="191"/>
      <c r="AC1173" s="191"/>
    </row>
    <row r="1174" spans="1:29" ht="12.75" customHeight="1" x14ac:dyDescent="0.2">
      <c r="A1174" s="191"/>
      <c r="B1174" s="191"/>
      <c r="C1174" s="191"/>
      <c r="D1174" s="191"/>
      <c r="E1174" s="191"/>
      <c r="F1174" s="191"/>
      <c r="G1174" s="191"/>
      <c r="H1174" s="191"/>
      <c r="I1174" s="191"/>
      <c r="J1174" s="191"/>
      <c r="K1174" s="191"/>
      <c r="L1174" s="191"/>
      <c r="M1174" s="192"/>
      <c r="N1174" s="192"/>
      <c r="O1174" s="192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  <c r="AA1174" s="191"/>
      <c r="AB1174" s="191"/>
      <c r="AC1174" s="191"/>
    </row>
    <row r="1175" spans="1:29" ht="12.75" customHeight="1" x14ac:dyDescent="0.2">
      <c r="A1175" s="191"/>
      <c r="B1175" s="191"/>
      <c r="C1175" s="191"/>
      <c r="D1175" s="191"/>
      <c r="E1175" s="191"/>
      <c r="F1175" s="191"/>
      <c r="G1175" s="191"/>
      <c r="H1175" s="191"/>
      <c r="I1175" s="191"/>
      <c r="J1175" s="191"/>
      <c r="K1175" s="191"/>
      <c r="L1175" s="191"/>
      <c r="M1175" s="192"/>
      <c r="N1175" s="192"/>
      <c r="O1175" s="192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  <c r="AA1175" s="191"/>
      <c r="AB1175" s="191"/>
      <c r="AC1175" s="191"/>
    </row>
    <row r="1176" spans="1:29" ht="12.75" customHeight="1" x14ac:dyDescent="0.2">
      <c r="A1176" s="191"/>
      <c r="B1176" s="191"/>
      <c r="C1176" s="191"/>
      <c r="D1176" s="191"/>
      <c r="E1176" s="191"/>
      <c r="F1176" s="191"/>
      <c r="G1176" s="191"/>
      <c r="H1176" s="191"/>
      <c r="I1176" s="191"/>
      <c r="J1176" s="191"/>
      <c r="K1176" s="191"/>
      <c r="L1176" s="191"/>
      <c r="M1176" s="192"/>
      <c r="N1176" s="192"/>
      <c r="O1176" s="192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  <c r="AA1176" s="191"/>
      <c r="AB1176" s="191"/>
      <c r="AC1176" s="191"/>
    </row>
    <row r="1177" spans="1:29" ht="12.75" customHeight="1" x14ac:dyDescent="0.2">
      <c r="A1177" s="191"/>
      <c r="B1177" s="191"/>
      <c r="C1177" s="191"/>
      <c r="D1177" s="191"/>
      <c r="E1177" s="191"/>
      <c r="F1177" s="191"/>
      <c r="G1177" s="191"/>
      <c r="H1177" s="191"/>
      <c r="I1177" s="191"/>
      <c r="J1177" s="191"/>
      <c r="K1177" s="191"/>
      <c r="L1177" s="191"/>
      <c r="M1177" s="192"/>
      <c r="N1177" s="192"/>
      <c r="O1177" s="192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  <c r="AA1177" s="191"/>
      <c r="AB1177" s="191"/>
      <c r="AC1177" s="191"/>
    </row>
    <row r="1178" spans="1:29" ht="12.75" customHeight="1" x14ac:dyDescent="0.2">
      <c r="A1178" s="191"/>
      <c r="B1178" s="191"/>
      <c r="C1178" s="191"/>
      <c r="D1178" s="191"/>
      <c r="E1178" s="191"/>
      <c r="F1178" s="191"/>
      <c r="G1178" s="191"/>
      <c r="H1178" s="191"/>
      <c r="I1178" s="191"/>
      <c r="J1178" s="191"/>
      <c r="K1178" s="191"/>
      <c r="L1178" s="191"/>
      <c r="M1178" s="192"/>
      <c r="N1178" s="192"/>
      <c r="O1178" s="192"/>
      <c r="P1178" s="191"/>
      <c r="Q1178" s="191"/>
      <c r="R1178" s="191"/>
      <c r="S1178" s="191"/>
      <c r="T1178" s="191"/>
      <c r="U1178" s="191"/>
      <c r="V1178" s="191"/>
      <c r="W1178" s="191"/>
      <c r="X1178" s="191"/>
      <c r="Y1178" s="191"/>
      <c r="Z1178" s="191"/>
      <c r="AA1178" s="191"/>
      <c r="AB1178" s="191"/>
      <c r="AC1178" s="191"/>
    </row>
    <row r="1179" spans="1:29" ht="12.75" customHeight="1" x14ac:dyDescent="0.2">
      <c r="A1179" s="191"/>
      <c r="B1179" s="191"/>
      <c r="C1179" s="191"/>
      <c r="D1179" s="191"/>
      <c r="E1179" s="191"/>
      <c r="F1179" s="191"/>
      <c r="G1179" s="191"/>
      <c r="H1179" s="191"/>
      <c r="I1179" s="191"/>
      <c r="J1179" s="191"/>
      <c r="K1179" s="191"/>
      <c r="L1179" s="191"/>
      <c r="M1179" s="192"/>
      <c r="N1179" s="192"/>
      <c r="O1179" s="192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  <c r="AA1179" s="191"/>
      <c r="AB1179" s="191"/>
      <c r="AC1179" s="191"/>
    </row>
    <row r="1180" spans="1:29" ht="12.75" customHeight="1" x14ac:dyDescent="0.2">
      <c r="A1180" s="191"/>
      <c r="B1180" s="191"/>
      <c r="C1180" s="191"/>
      <c r="D1180" s="191"/>
      <c r="E1180" s="191"/>
      <c r="F1180" s="191"/>
      <c r="G1180" s="191"/>
      <c r="H1180" s="191"/>
      <c r="I1180" s="191"/>
      <c r="J1180" s="191"/>
      <c r="K1180" s="191"/>
      <c r="L1180" s="191"/>
      <c r="M1180" s="192"/>
      <c r="N1180" s="192"/>
      <c r="O1180" s="192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  <c r="AA1180" s="191"/>
      <c r="AB1180" s="191"/>
      <c r="AC1180" s="191"/>
    </row>
    <row r="1181" spans="1:29" ht="12.75" customHeight="1" x14ac:dyDescent="0.2">
      <c r="A1181" s="191"/>
      <c r="B1181" s="191"/>
      <c r="C1181" s="191"/>
      <c r="D1181" s="191"/>
      <c r="E1181" s="191"/>
      <c r="F1181" s="191"/>
      <c r="G1181" s="191"/>
      <c r="H1181" s="191"/>
      <c r="I1181" s="191"/>
      <c r="J1181" s="191"/>
      <c r="K1181" s="191"/>
      <c r="L1181" s="191"/>
      <c r="M1181" s="192"/>
      <c r="N1181" s="192"/>
      <c r="O1181" s="192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</row>
    <row r="1182" spans="1:29" ht="12.75" customHeight="1" x14ac:dyDescent="0.2">
      <c r="A1182" s="191"/>
      <c r="B1182" s="191"/>
      <c r="C1182" s="191"/>
      <c r="D1182" s="191"/>
      <c r="E1182" s="191"/>
      <c r="F1182" s="191"/>
      <c r="G1182" s="191"/>
      <c r="H1182" s="191"/>
      <c r="I1182" s="191"/>
      <c r="J1182" s="191"/>
      <c r="K1182" s="191"/>
      <c r="L1182" s="191"/>
      <c r="M1182" s="192"/>
      <c r="N1182" s="192"/>
      <c r="O1182" s="192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</row>
    <row r="1183" spans="1:29" ht="12.75" customHeight="1" x14ac:dyDescent="0.2">
      <c r="A1183" s="191"/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1"/>
      <c r="M1183" s="192"/>
      <c r="N1183" s="192"/>
      <c r="O1183" s="192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  <c r="AA1183" s="191"/>
      <c r="AB1183" s="191"/>
      <c r="AC1183" s="191"/>
    </row>
    <row r="1184" spans="1:29" ht="12.75" customHeight="1" x14ac:dyDescent="0.2">
      <c r="A1184" s="191"/>
      <c r="B1184" s="191"/>
      <c r="C1184" s="191"/>
      <c r="D1184" s="191"/>
      <c r="E1184" s="191"/>
      <c r="F1184" s="191"/>
      <c r="G1184" s="191"/>
      <c r="H1184" s="191"/>
      <c r="I1184" s="191"/>
      <c r="J1184" s="191"/>
      <c r="K1184" s="191"/>
      <c r="L1184" s="191"/>
      <c r="M1184" s="192"/>
      <c r="N1184" s="192"/>
      <c r="O1184" s="192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  <c r="AA1184" s="191"/>
      <c r="AB1184" s="191"/>
      <c r="AC1184" s="191"/>
    </row>
    <row r="1185" spans="1:29" ht="12.75" customHeight="1" x14ac:dyDescent="0.2">
      <c r="A1185" s="191"/>
      <c r="B1185" s="191"/>
      <c r="C1185" s="191"/>
      <c r="D1185" s="191"/>
      <c r="E1185" s="191"/>
      <c r="F1185" s="191"/>
      <c r="G1185" s="191"/>
      <c r="H1185" s="191"/>
      <c r="I1185" s="191"/>
      <c r="J1185" s="191"/>
      <c r="K1185" s="191"/>
      <c r="L1185" s="191"/>
      <c r="M1185" s="192"/>
      <c r="N1185" s="192"/>
      <c r="O1185" s="192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  <c r="AA1185" s="191"/>
      <c r="AB1185" s="191"/>
      <c r="AC1185" s="191"/>
    </row>
    <row r="1186" spans="1:29" ht="12.75" customHeight="1" x14ac:dyDescent="0.2">
      <c r="A1186" s="191"/>
      <c r="B1186" s="191"/>
      <c r="C1186" s="191"/>
      <c r="D1186" s="191"/>
      <c r="E1186" s="191"/>
      <c r="F1186" s="191"/>
      <c r="G1186" s="191"/>
      <c r="H1186" s="191"/>
      <c r="I1186" s="191"/>
      <c r="J1186" s="191"/>
      <c r="K1186" s="191"/>
      <c r="L1186" s="191"/>
      <c r="M1186" s="192"/>
      <c r="N1186" s="192"/>
      <c r="O1186" s="192"/>
      <c r="P1186" s="191"/>
      <c r="Q1186" s="191"/>
      <c r="R1186" s="191"/>
      <c r="S1186" s="191"/>
      <c r="T1186" s="191"/>
      <c r="U1186" s="191"/>
      <c r="V1186" s="191"/>
      <c r="W1186" s="191"/>
      <c r="X1186" s="191"/>
      <c r="Y1186" s="191"/>
      <c r="Z1186" s="191"/>
      <c r="AA1186" s="191"/>
      <c r="AB1186" s="191"/>
      <c r="AC1186" s="191"/>
    </row>
    <row r="1187" spans="1:29" ht="12.75" customHeight="1" x14ac:dyDescent="0.2">
      <c r="A1187" s="191"/>
      <c r="B1187" s="191"/>
      <c r="C1187" s="191"/>
      <c r="D1187" s="191"/>
      <c r="E1187" s="191"/>
      <c r="F1187" s="191"/>
      <c r="G1187" s="191"/>
      <c r="H1187" s="191"/>
      <c r="I1187" s="191"/>
      <c r="J1187" s="191"/>
      <c r="K1187" s="191"/>
      <c r="L1187" s="191"/>
      <c r="M1187" s="192"/>
      <c r="N1187" s="192"/>
      <c r="O1187" s="192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  <c r="AA1187" s="191"/>
      <c r="AB1187" s="191"/>
      <c r="AC1187" s="191"/>
    </row>
    <row r="1188" spans="1:29" ht="12.75" customHeight="1" x14ac:dyDescent="0.2">
      <c r="A1188" s="191"/>
      <c r="B1188" s="191"/>
      <c r="C1188" s="191"/>
      <c r="D1188" s="191"/>
      <c r="E1188" s="191"/>
      <c r="F1188" s="191"/>
      <c r="G1188" s="191"/>
      <c r="H1188" s="191"/>
      <c r="I1188" s="191"/>
      <c r="J1188" s="191"/>
      <c r="K1188" s="191"/>
      <c r="L1188" s="191"/>
      <c r="M1188" s="192"/>
      <c r="N1188" s="192"/>
      <c r="O1188" s="192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</row>
    <row r="1189" spans="1:29" ht="12.75" customHeight="1" x14ac:dyDescent="0.2">
      <c r="A1189" s="191"/>
      <c r="B1189" s="191"/>
      <c r="C1189" s="191"/>
      <c r="D1189" s="191"/>
      <c r="E1189" s="191"/>
      <c r="F1189" s="191"/>
      <c r="G1189" s="191"/>
      <c r="H1189" s="191"/>
      <c r="I1189" s="191"/>
      <c r="J1189" s="191"/>
      <c r="K1189" s="191"/>
      <c r="L1189" s="191"/>
      <c r="M1189" s="192"/>
      <c r="N1189" s="192"/>
      <c r="O1189" s="192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  <c r="AA1189" s="191"/>
      <c r="AB1189" s="191"/>
      <c r="AC1189" s="191"/>
    </row>
    <row r="1190" spans="1:29" ht="12.75" customHeight="1" x14ac:dyDescent="0.2">
      <c r="A1190" s="191"/>
      <c r="B1190" s="191"/>
      <c r="C1190" s="191"/>
      <c r="D1190" s="191"/>
      <c r="E1190" s="191"/>
      <c r="F1190" s="191"/>
      <c r="G1190" s="191"/>
      <c r="H1190" s="191"/>
      <c r="I1190" s="191"/>
      <c r="J1190" s="191"/>
      <c r="K1190" s="191"/>
      <c r="L1190" s="191"/>
      <c r="M1190" s="192"/>
      <c r="N1190" s="192"/>
      <c r="O1190" s="192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  <c r="AA1190" s="191"/>
      <c r="AB1190" s="191"/>
      <c r="AC1190" s="191"/>
    </row>
    <row r="1191" spans="1:29" ht="12.75" customHeight="1" x14ac:dyDescent="0.2">
      <c r="A1191" s="191"/>
      <c r="B1191" s="191"/>
      <c r="C1191" s="191"/>
      <c r="D1191" s="191"/>
      <c r="E1191" s="191"/>
      <c r="F1191" s="191"/>
      <c r="G1191" s="191"/>
      <c r="H1191" s="191"/>
      <c r="I1191" s="191"/>
      <c r="J1191" s="191"/>
      <c r="K1191" s="191"/>
      <c r="L1191" s="191"/>
      <c r="M1191" s="192"/>
      <c r="N1191" s="192"/>
      <c r="O1191" s="192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  <c r="AA1191" s="191"/>
      <c r="AB1191" s="191"/>
      <c r="AC1191" s="191"/>
    </row>
    <row r="1192" spans="1:29" ht="12.75" customHeight="1" x14ac:dyDescent="0.2">
      <c r="A1192" s="191"/>
      <c r="B1192" s="191"/>
      <c r="C1192" s="191"/>
      <c r="D1192" s="191"/>
      <c r="E1192" s="191"/>
      <c r="F1192" s="191"/>
      <c r="G1192" s="191"/>
      <c r="H1192" s="191"/>
      <c r="I1192" s="191"/>
      <c r="J1192" s="191"/>
      <c r="K1192" s="191"/>
      <c r="L1192" s="191"/>
      <c r="M1192" s="192"/>
      <c r="N1192" s="192"/>
      <c r="O1192" s="192"/>
      <c r="P1192" s="191"/>
      <c r="Q1192" s="191"/>
      <c r="R1192" s="191"/>
      <c r="S1192" s="191"/>
      <c r="T1192" s="191"/>
      <c r="U1192" s="191"/>
      <c r="V1192" s="191"/>
      <c r="W1192" s="191"/>
      <c r="X1192" s="191"/>
      <c r="Y1192" s="191"/>
      <c r="Z1192" s="191"/>
      <c r="AA1192" s="191"/>
      <c r="AB1192" s="191"/>
      <c r="AC1192" s="191"/>
    </row>
    <row r="1193" spans="1:29" ht="12.75" customHeight="1" x14ac:dyDescent="0.2">
      <c r="A1193" s="191"/>
      <c r="B1193" s="191"/>
      <c r="C1193" s="191"/>
      <c r="D1193" s="191"/>
      <c r="E1193" s="191"/>
      <c r="F1193" s="191"/>
      <c r="G1193" s="191"/>
      <c r="H1193" s="191"/>
      <c r="I1193" s="191"/>
      <c r="J1193" s="191"/>
      <c r="K1193" s="191"/>
      <c r="L1193" s="191"/>
      <c r="M1193" s="192"/>
      <c r="N1193" s="192"/>
      <c r="O1193" s="192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  <c r="AA1193" s="191"/>
      <c r="AB1193" s="191"/>
      <c r="AC1193" s="191"/>
    </row>
    <row r="1194" spans="1:29" ht="12.75" customHeight="1" x14ac:dyDescent="0.2">
      <c r="A1194" s="191"/>
      <c r="B1194" s="191"/>
      <c r="C1194" s="191"/>
      <c r="D1194" s="191"/>
      <c r="E1194" s="191"/>
      <c r="F1194" s="191"/>
      <c r="G1194" s="191"/>
      <c r="H1194" s="191"/>
      <c r="I1194" s="191"/>
      <c r="J1194" s="191"/>
      <c r="K1194" s="191"/>
      <c r="L1194" s="191"/>
      <c r="M1194" s="192"/>
      <c r="N1194" s="192"/>
      <c r="O1194" s="192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  <c r="AA1194" s="191"/>
      <c r="AB1194" s="191"/>
      <c r="AC1194" s="191"/>
    </row>
    <row r="1195" spans="1:29" ht="12.75" customHeight="1" x14ac:dyDescent="0.2">
      <c r="A1195" s="191"/>
      <c r="B1195" s="191"/>
      <c r="C1195" s="191"/>
      <c r="D1195" s="191"/>
      <c r="E1195" s="191"/>
      <c r="F1195" s="191"/>
      <c r="G1195" s="191"/>
      <c r="H1195" s="191"/>
      <c r="I1195" s="191"/>
      <c r="J1195" s="191"/>
      <c r="K1195" s="191"/>
      <c r="L1195" s="191"/>
      <c r="M1195" s="192"/>
      <c r="N1195" s="192"/>
      <c r="O1195" s="192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  <c r="AA1195" s="191"/>
      <c r="AB1195" s="191"/>
      <c r="AC1195" s="191"/>
    </row>
    <row r="1196" spans="1:29" ht="12.75" customHeight="1" x14ac:dyDescent="0.2">
      <c r="A1196" s="191"/>
      <c r="B1196" s="191"/>
      <c r="C1196" s="191"/>
      <c r="D1196" s="191"/>
      <c r="E1196" s="191"/>
      <c r="F1196" s="191"/>
      <c r="G1196" s="191"/>
      <c r="H1196" s="191"/>
      <c r="I1196" s="191"/>
      <c r="J1196" s="191"/>
      <c r="K1196" s="191"/>
      <c r="L1196" s="191"/>
      <c r="M1196" s="192"/>
      <c r="N1196" s="192"/>
      <c r="O1196" s="192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  <c r="AA1196" s="191"/>
      <c r="AB1196" s="191"/>
      <c r="AC1196" s="191"/>
    </row>
    <row r="1197" spans="1:29" ht="12.75" customHeight="1" x14ac:dyDescent="0.2">
      <c r="A1197" s="191"/>
      <c r="B1197" s="191"/>
      <c r="C1197" s="191"/>
      <c r="D1197" s="191"/>
      <c r="E1197" s="191"/>
      <c r="F1197" s="191"/>
      <c r="G1197" s="191"/>
      <c r="H1197" s="191"/>
      <c r="I1197" s="191"/>
      <c r="J1197" s="191"/>
      <c r="K1197" s="191"/>
      <c r="L1197" s="191"/>
      <c r="M1197" s="192"/>
      <c r="N1197" s="192"/>
      <c r="O1197" s="192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  <c r="AA1197" s="191"/>
      <c r="AB1197" s="191"/>
      <c r="AC1197" s="191"/>
    </row>
    <row r="1198" spans="1:29" ht="12.75" customHeight="1" x14ac:dyDescent="0.2">
      <c r="A1198" s="191"/>
      <c r="B1198" s="191"/>
      <c r="C1198" s="191"/>
      <c r="D1198" s="191"/>
      <c r="E1198" s="191"/>
      <c r="F1198" s="191"/>
      <c r="G1198" s="191"/>
      <c r="H1198" s="191"/>
      <c r="I1198" s="191"/>
      <c r="J1198" s="191"/>
      <c r="K1198" s="191"/>
      <c r="L1198" s="191"/>
      <c r="M1198" s="192"/>
      <c r="N1198" s="192"/>
      <c r="O1198" s="192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  <c r="AA1198" s="191"/>
      <c r="AB1198" s="191"/>
      <c r="AC1198" s="191"/>
    </row>
    <row r="1199" spans="1:29" ht="12.75" customHeight="1" x14ac:dyDescent="0.2">
      <c r="A1199" s="191"/>
      <c r="B1199" s="191"/>
      <c r="C1199" s="191"/>
      <c r="D1199" s="191"/>
      <c r="E1199" s="191"/>
      <c r="F1199" s="191"/>
      <c r="G1199" s="191"/>
      <c r="H1199" s="191"/>
      <c r="I1199" s="191"/>
      <c r="J1199" s="191"/>
      <c r="K1199" s="191"/>
      <c r="L1199" s="191"/>
      <c r="M1199" s="192"/>
      <c r="N1199" s="192"/>
      <c r="O1199" s="192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  <c r="AA1199" s="191"/>
      <c r="AB1199" s="191"/>
      <c r="AC1199" s="191"/>
    </row>
    <row r="1200" spans="1:29" ht="12.75" customHeight="1" x14ac:dyDescent="0.2">
      <c r="A1200" s="191"/>
      <c r="B1200" s="191"/>
      <c r="C1200" s="191"/>
      <c r="D1200" s="191"/>
      <c r="E1200" s="191"/>
      <c r="F1200" s="191"/>
      <c r="G1200" s="191"/>
      <c r="H1200" s="191"/>
      <c r="I1200" s="191"/>
      <c r="J1200" s="191"/>
      <c r="K1200" s="191"/>
      <c r="L1200" s="191"/>
      <c r="M1200" s="192"/>
      <c r="N1200" s="192"/>
      <c r="O1200" s="192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</row>
    <row r="1201" spans="1:29" ht="12.75" customHeight="1" x14ac:dyDescent="0.2">
      <c r="A1201" s="191"/>
      <c r="B1201" s="191"/>
      <c r="C1201" s="191"/>
      <c r="D1201" s="191"/>
      <c r="E1201" s="191"/>
      <c r="F1201" s="191"/>
      <c r="G1201" s="191"/>
      <c r="H1201" s="191"/>
      <c r="I1201" s="191"/>
      <c r="J1201" s="191"/>
      <c r="K1201" s="191"/>
      <c r="L1201" s="191"/>
      <c r="M1201" s="192"/>
      <c r="N1201" s="192"/>
      <c r="O1201" s="192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  <c r="AA1201" s="191"/>
      <c r="AB1201" s="191"/>
      <c r="AC1201" s="191"/>
    </row>
    <row r="1202" spans="1:29" ht="12.75" customHeight="1" x14ac:dyDescent="0.2">
      <c r="A1202" s="191"/>
      <c r="B1202" s="191"/>
      <c r="C1202" s="191"/>
      <c r="D1202" s="191"/>
      <c r="E1202" s="191"/>
      <c r="F1202" s="191"/>
      <c r="G1202" s="191"/>
      <c r="H1202" s="191"/>
      <c r="I1202" s="191"/>
      <c r="J1202" s="191"/>
      <c r="K1202" s="191"/>
      <c r="L1202" s="191"/>
      <c r="M1202" s="192"/>
      <c r="N1202" s="192"/>
      <c r="O1202" s="192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  <c r="AA1202" s="191"/>
      <c r="AB1202" s="191"/>
      <c r="AC1202" s="191"/>
    </row>
    <row r="1203" spans="1:29" ht="12.75" customHeight="1" x14ac:dyDescent="0.2">
      <c r="A1203" s="191"/>
      <c r="B1203" s="191"/>
      <c r="C1203" s="191"/>
      <c r="D1203" s="191"/>
      <c r="E1203" s="191"/>
      <c r="F1203" s="191"/>
      <c r="G1203" s="191"/>
      <c r="H1203" s="191"/>
      <c r="I1203" s="191"/>
      <c r="J1203" s="191"/>
      <c r="K1203" s="191"/>
      <c r="L1203" s="191"/>
      <c r="M1203" s="192"/>
      <c r="N1203" s="192"/>
      <c r="O1203" s="192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  <c r="AA1203" s="191"/>
      <c r="AB1203" s="191"/>
      <c r="AC1203" s="191"/>
    </row>
    <row r="1204" spans="1:29" ht="12.75" customHeight="1" x14ac:dyDescent="0.2">
      <c r="A1204" s="191"/>
      <c r="B1204" s="191"/>
      <c r="C1204" s="191"/>
      <c r="D1204" s="191"/>
      <c r="E1204" s="191"/>
      <c r="F1204" s="191"/>
      <c r="G1204" s="191"/>
      <c r="H1204" s="191"/>
      <c r="I1204" s="191"/>
      <c r="J1204" s="191"/>
      <c r="K1204" s="191"/>
      <c r="L1204" s="191"/>
      <c r="M1204" s="192"/>
      <c r="N1204" s="192"/>
      <c r="O1204" s="192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  <c r="AA1204" s="191"/>
      <c r="AB1204" s="191"/>
      <c r="AC1204" s="191"/>
    </row>
    <row r="1205" spans="1:29" ht="12.75" customHeight="1" x14ac:dyDescent="0.2">
      <c r="A1205" s="191"/>
      <c r="B1205" s="191"/>
      <c r="C1205" s="191"/>
      <c r="D1205" s="191"/>
      <c r="E1205" s="191"/>
      <c r="F1205" s="191"/>
      <c r="G1205" s="191"/>
      <c r="H1205" s="191"/>
      <c r="I1205" s="191"/>
      <c r="J1205" s="191"/>
      <c r="K1205" s="191"/>
      <c r="L1205" s="191"/>
      <c r="M1205" s="192"/>
      <c r="N1205" s="192"/>
      <c r="O1205" s="192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  <c r="AA1205" s="191"/>
      <c r="AB1205" s="191"/>
      <c r="AC1205" s="191"/>
    </row>
    <row r="1206" spans="1:29" ht="12.75" customHeight="1" x14ac:dyDescent="0.2">
      <c r="A1206" s="191"/>
      <c r="B1206" s="191"/>
      <c r="C1206" s="191"/>
      <c r="D1206" s="191"/>
      <c r="E1206" s="191"/>
      <c r="F1206" s="191"/>
      <c r="G1206" s="191"/>
      <c r="H1206" s="191"/>
      <c r="I1206" s="191"/>
      <c r="J1206" s="191"/>
      <c r="K1206" s="191"/>
      <c r="L1206" s="191"/>
      <c r="M1206" s="192"/>
      <c r="N1206" s="192"/>
      <c r="O1206" s="192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</row>
    <row r="1207" spans="1:29" ht="12.75" customHeight="1" x14ac:dyDescent="0.2">
      <c r="A1207" s="191"/>
      <c r="B1207" s="191"/>
      <c r="C1207" s="191"/>
      <c r="D1207" s="191"/>
      <c r="E1207" s="191"/>
      <c r="F1207" s="191"/>
      <c r="G1207" s="191"/>
      <c r="H1207" s="191"/>
      <c r="I1207" s="191"/>
      <c r="J1207" s="191"/>
      <c r="K1207" s="191"/>
      <c r="L1207" s="191"/>
      <c r="M1207" s="192"/>
      <c r="N1207" s="192"/>
      <c r="O1207" s="192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  <c r="AA1207" s="191"/>
      <c r="AB1207" s="191"/>
      <c r="AC1207" s="191"/>
    </row>
    <row r="1208" spans="1:29" ht="12.75" customHeight="1" x14ac:dyDescent="0.2">
      <c r="A1208" s="191"/>
      <c r="B1208" s="191"/>
      <c r="C1208" s="191"/>
      <c r="D1208" s="191"/>
      <c r="E1208" s="191"/>
      <c r="F1208" s="191"/>
      <c r="G1208" s="191"/>
      <c r="H1208" s="191"/>
      <c r="I1208" s="191"/>
      <c r="J1208" s="191"/>
      <c r="K1208" s="191"/>
      <c r="L1208" s="191"/>
      <c r="M1208" s="192"/>
      <c r="N1208" s="192"/>
      <c r="O1208" s="192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  <c r="AA1208" s="191"/>
      <c r="AB1208" s="191"/>
      <c r="AC1208" s="191"/>
    </row>
    <row r="1209" spans="1:29" ht="12.75" customHeight="1" x14ac:dyDescent="0.2">
      <c r="A1209" s="191"/>
      <c r="B1209" s="191"/>
      <c r="C1209" s="191"/>
      <c r="D1209" s="191"/>
      <c r="E1209" s="191"/>
      <c r="F1209" s="191"/>
      <c r="G1209" s="191"/>
      <c r="H1209" s="191"/>
      <c r="I1209" s="191"/>
      <c r="J1209" s="191"/>
      <c r="K1209" s="191"/>
      <c r="L1209" s="191"/>
      <c r="M1209" s="192"/>
      <c r="N1209" s="192"/>
      <c r="O1209" s="192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  <c r="AA1209" s="191"/>
      <c r="AB1209" s="191"/>
      <c r="AC1209" s="191"/>
    </row>
    <row r="1210" spans="1:29" ht="12.75" customHeight="1" x14ac:dyDescent="0.2">
      <c r="A1210" s="191"/>
      <c r="B1210" s="191"/>
      <c r="C1210" s="191"/>
      <c r="D1210" s="191"/>
      <c r="E1210" s="191"/>
      <c r="F1210" s="191"/>
      <c r="G1210" s="191"/>
      <c r="H1210" s="191"/>
      <c r="I1210" s="191"/>
      <c r="J1210" s="191"/>
      <c r="K1210" s="191"/>
      <c r="L1210" s="191"/>
      <c r="M1210" s="192"/>
      <c r="N1210" s="192"/>
      <c r="O1210" s="192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  <c r="AA1210" s="191"/>
      <c r="AB1210" s="191"/>
      <c r="AC1210" s="191"/>
    </row>
    <row r="1211" spans="1:29" ht="12.75" customHeight="1" x14ac:dyDescent="0.2">
      <c r="A1211" s="191"/>
      <c r="B1211" s="191"/>
      <c r="C1211" s="191"/>
      <c r="D1211" s="191"/>
      <c r="E1211" s="191"/>
      <c r="F1211" s="191"/>
      <c r="G1211" s="191"/>
      <c r="H1211" s="191"/>
      <c r="I1211" s="191"/>
      <c r="J1211" s="191"/>
      <c r="K1211" s="191"/>
      <c r="L1211" s="191"/>
      <c r="M1211" s="192"/>
      <c r="N1211" s="192"/>
      <c r="O1211" s="192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  <c r="AA1211" s="191"/>
      <c r="AB1211" s="191"/>
      <c r="AC1211" s="191"/>
    </row>
    <row r="1212" spans="1:29" ht="12.75" customHeight="1" x14ac:dyDescent="0.2">
      <c r="A1212" s="191"/>
      <c r="B1212" s="191"/>
      <c r="C1212" s="191"/>
      <c r="D1212" s="191"/>
      <c r="E1212" s="191"/>
      <c r="F1212" s="191"/>
      <c r="G1212" s="191"/>
      <c r="H1212" s="191"/>
      <c r="I1212" s="191"/>
      <c r="J1212" s="191"/>
      <c r="K1212" s="191"/>
      <c r="L1212" s="191"/>
      <c r="M1212" s="192"/>
      <c r="N1212" s="192"/>
      <c r="O1212" s="192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  <c r="AA1212" s="191"/>
      <c r="AB1212" s="191"/>
      <c r="AC1212" s="191"/>
    </row>
    <row r="1213" spans="1:29" ht="12.75" customHeight="1" x14ac:dyDescent="0.2">
      <c r="A1213" s="191"/>
      <c r="B1213" s="191"/>
      <c r="C1213" s="191"/>
      <c r="D1213" s="191"/>
      <c r="E1213" s="191"/>
      <c r="F1213" s="191"/>
      <c r="G1213" s="191"/>
      <c r="H1213" s="191"/>
      <c r="I1213" s="191"/>
      <c r="J1213" s="191"/>
      <c r="K1213" s="191"/>
      <c r="L1213" s="191"/>
      <c r="M1213" s="192"/>
      <c r="N1213" s="192"/>
      <c r="O1213" s="192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  <c r="AA1213" s="191"/>
      <c r="AB1213" s="191"/>
      <c r="AC1213" s="191"/>
    </row>
    <row r="1214" spans="1:29" ht="12.75" customHeight="1" x14ac:dyDescent="0.2">
      <c r="A1214" s="191"/>
      <c r="B1214" s="191"/>
      <c r="C1214" s="191"/>
      <c r="D1214" s="191"/>
      <c r="E1214" s="191"/>
      <c r="F1214" s="191"/>
      <c r="G1214" s="191"/>
      <c r="H1214" s="191"/>
      <c r="I1214" s="191"/>
      <c r="J1214" s="191"/>
      <c r="K1214" s="191"/>
      <c r="L1214" s="191"/>
      <c r="M1214" s="192"/>
      <c r="N1214" s="192"/>
      <c r="O1214" s="192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  <c r="AA1214" s="191"/>
      <c r="AB1214" s="191"/>
      <c r="AC1214" s="191"/>
    </row>
    <row r="1215" spans="1:29" ht="12.75" customHeight="1" x14ac:dyDescent="0.2">
      <c r="A1215" s="191"/>
      <c r="B1215" s="191"/>
      <c r="C1215" s="191"/>
      <c r="D1215" s="191"/>
      <c r="E1215" s="191"/>
      <c r="F1215" s="191"/>
      <c r="G1215" s="191"/>
      <c r="H1215" s="191"/>
      <c r="I1215" s="191"/>
      <c r="J1215" s="191"/>
      <c r="K1215" s="191"/>
      <c r="L1215" s="191"/>
      <c r="M1215" s="192"/>
      <c r="N1215" s="192"/>
      <c r="O1215" s="192"/>
      <c r="P1215" s="191"/>
      <c r="Q1215" s="191"/>
      <c r="R1215" s="191"/>
      <c r="S1215" s="191"/>
      <c r="T1215" s="191"/>
      <c r="U1215" s="191"/>
      <c r="V1215" s="191"/>
      <c r="W1215" s="191"/>
      <c r="X1215" s="191"/>
      <c r="Y1215" s="191"/>
      <c r="Z1215" s="191"/>
      <c r="AA1215" s="191"/>
      <c r="AB1215" s="191"/>
      <c r="AC1215" s="191"/>
    </row>
    <row r="1216" spans="1:29" ht="12.75" customHeight="1" x14ac:dyDescent="0.2">
      <c r="A1216" s="191"/>
      <c r="B1216" s="191"/>
      <c r="C1216" s="191"/>
      <c r="D1216" s="191"/>
      <c r="E1216" s="191"/>
      <c r="F1216" s="191"/>
      <c r="G1216" s="191"/>
      <c r="H1216" s="191"/>
      <c r="I1216" s="191"/>
      <c r="J1216" s="191"/>
      <c r="K1216" s="191"/>
      <c r="L1216" s="191"/>
      <c r="M1216" s="192"/>
      <c r="N1216" s="192"/>
      <c r="O1216" s="192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  <c r="AA1216" s="191"/>
      <c r="AB1216" s="191"/>
      <c r="AC1216" s="191"/>
    </row>
    <row r="1217" spans="1:29" ht="12.75" customHeight="1" x14ac:dyDescent="0.2">
      <c r="A1217" s="191"/>
      <c r="B1217" s="191"/>
      <c r="C1217" s="191"/>
      <c r="D1217" s="191"/>
      <c r="E1217" s="191"/>
      <c r="F1217" s="191"/>
      <c r="G1217" s="191"/>
      <c r="H1217" s="191"/>
      <c r="I1217" s="191"/>
      <c r="J1217" s="191"/>
      <c r="K1217" s="191"/>
      <c r="L1217" s="191"/>
      <c r="M1217" s="192"/>
      <c r="N1217" s="192"/>
      <c r="O1217" s="192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  <c r="AA1217" s="191"/>
      <c r="AB1217" s="191"/>
      <c r="AC1217" s="191"/>
    </row>
    <row r="1218" spans="1:29" ht="12.75" customHeight="1" x14ac:dyDescent="0.2">
      <c r="A1218" s="191"/>
      <c r="B1218" s="191"/>
      <c r="C1218" s="191"/>
      <c r="D1218" s="191"/>
      <c r="E1218" s="191"/>
      <c r="F1218" s="191"/>
      <c r="G1218" s="191"/>
      <c r="H1218" s="191"/>
      <c r="I1218" s="191"/>
      <c r="J1218" s="191"/>
      <c r="K1218" s="191"/>
      <c r="L1218" s="191"/>
      <c r="M1218" s="192"/>
      <c r="N1218" s="192"/>
      <c r="O1218" s="192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  <c r="AA1218" s="191"/>
      <c r="AB1218" s="191"/>
      <c r="AC1218" s="191"/>
    </row>
    <row r="1219" spans="1:29" ht="12.75" customHeight="1" x14ac:dyDescent="0.2">
      <c r="A1219" s="191"/>
      <c r="B1219" s="191"/>
      <c r="C1219" s="191"/>
      <c r="D1219" s="191"/>
      <c r="E1219" s="191"/>
      <c r="F1219" s="191"/>
      <c r="G1219" s="191"/>
      <c r="H1219" s="191"/>
      <c r="I1219" s="191"/>
      <c r="J1219" s="191"/>
      <c r="K1219" s="191"/>
      <c r="L1219" s="191"/>
      <c r="M1219" s="192"/>
      <c r="N1219" s="192"/>
      <c r="O1219" s="192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  <c r="AA1219" s="191"/>
      <c r="AB1219" s="191"/>
      <c r="AC1219" s="191"/>
    </row>
    <row r="1220" spans="1:29" ht="12.75" customHeight="1" x14ac:dyDescent="0.2">
      <c r="A1220" s="191"/>
      <c r="B1220" s="191"/>
      <c r="C1220" s="191"/>
      <c r="D1220" s="191"/>
      <c r="E1220" s="191"/>
      <c r="F1220" s="191"/>
      <c r="G1220" s="191"/>
      <c r="H1220" s="191"/>
      <c r="I1220" s="191"/>
      <c r="J1220" s="191"/>
      <c r="K1220" s="191"/>
      <c r="L1220" s="191"/>
      <c r="M1220" s="192"/>
      <c r="N1220" s="192"/>
      <c r="O1220" s="192"/>
      <c r="P1220" s="191"/>
      <c r="Q1220" s="191"/>
      <c r="R1220" s="191"/>
      <c r="S1220" s="191"/>
      <c r="T1220" s="191"/>
      <c r="U1220" s="191"/>
      <c r="V1220" s="191"/>
      <c r="W1220" s="191"/>
      <c r="X1220" s="191"/>
      <c r="Y1220" s="191"/>
      <c r="Z1220" s="191"/>
      <c r="AA1220" s="191"/>
      <c r="AB1220" s="191"/>
      <c r="AC1220" s="191"/>
    </row>
    <row r="1221" spans="1:29" ht="12.75" customHeight="1" x14ac:dyDescent="0.2">
      <c r="A1221" s="191"/>
      <c r="B1221" s="191"/>
      <c r="C1221" s="191"/>
      <c r="D1221" s="191"/>
      <c r="E1221" s="191"/>
      <c r="F1221" s="191"/>
      <c r="G1221" s="191"/>
      <c r="H1221" s="191"/>
      <c r="I1221" s="191"/>
      <c r="J1221" s="191"/>
      <c r="K1221" s="191"/>
      <c r="L1221" s="191"/>
      <c r="M1221" s="192"/>
      <c r="N1221" s="192"/>
      <c r="O1221" s="192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</row>
    <row r="1222" spans="1:29" ht="12.75" customHeight="1" x14ac:dyDescent="0.2">
      <c r="A1222" s="191"/>
      <c r="B1222" s="191"/>
      <c r="C1222" s="191"/>
      <c r="D1222" s="191"/>
      <c r="E1222" s="191"/>
      <c r="F1222" s="191"/>
      <c r="G1222" s="191"/>
      <c r="H1222" s="191"/>
      <c r="I1222" s="191"/>
      <c r="J1222" s="191"/>
      <c r="K1222" s="191"/>
      <c r="L1222" s="191"/>
      <c r="M1222" s="192"/>
      <c r="N1222" s="192"/>
      <c r="O1222" s="192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  <c r="AA1222" s="191"/>
      <c r="AB1222" s="191"/>
      <c r="AC1222" s="191"/>
    </row>
    <row r="1223" spans="1:29" ht="12.75" customHeight="1" x14ac:dyDescent="0.2">
      <c r="A1223" s="191"/>
      <c r="B1223" s="191"/>
      <c r="C1223" s="191"/>
      <c r="D1223" s="191"/>
      <c r="E1223" s="191"/>
      <c r="F1223" s="191"/>
      <c r="G1223" s="191"/>
      <c r="H1223" s="191"/>
      <c r="I1223" s="191"/>
      <c r="J1223" s="191"/>
      <c r="K1223" s="191"/>
      <c r="L1223" s="191"/>
      <c r="M1223" s="192"/>
      <c r="N1223" s="192"/>
      <c r="O1223" s="192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  <c r="AA1223" s="191"/>
      <c r="AB1223" s="191"/>
      <c r="AC1223" s="191"/>
    </row>
    <row r="1224" spans="1:29" ht="12.75" customHeight="1" x14ac:dyDescent="0.2">
      <c r="A1224" s="191"/>
      <c r="B1224" s="191"/>
      <c r="C1224" s="191"/>
      <c r="D1224" s="191"/>
      <c r="E1224" s="191"/>
      <c r="F1224" s="191"/>
      <c r="G1224" s="191"/>
      <c r="H1224" s="191"/>
      <c r="I1224" s="191"/>
      <c r="J1224" s="191"/>
      <c r="K1224" s="191"/>
      <c r="L1224" s="191"/>
      <c r="M1224" s="192"/>
      <c r="N1224" s="192"/>
      <c r="O1224" s="192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  <c r="AA1224" s="191"/>
      <c r="AB1224" s="191"/>
      <c r="AC1224" s="191"/>
    </row>
    <row r="1225" spans="1:29" ht="12.75" customHeight="1" x14ac:dyDescent="0.2">
      <c r="A1225" s="191"/>
      <c r="B1225" s="191"/>
      <c r="C1225" s="191"/>
      <c r="D1225" s="191"/>
      <c r="E1225" s="191"/>
      <c r="F1225" s="191"/>
      <c r="G1225" s="191"/>
      <c r="H1225" s="191"/>
      <c r="I1225" s="191"/>
      <c r="J1225" s="191"/>
      <c r="K1225" s="191"/>
      <c r="L1225" s="191"/>
      <c r="M1225" s="192"/>
      <c r="N1225" s="192"/>
      <c r="O1225" s="192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  <c r="AA1225" s="191"/>
      <c r="AB1225" s="191"/>
      <c r="AC1225" s="191"/>
    </row>
    <row r="1226" spans="1:29" ht="12.75" customHeight="1" x14ac:dyDescent="0.2">
      <c r="A1226" s="191"/>
      <c r="B1226" s="191"/>
      <c r="C1226" s="191"/>
      <c r="D1226" s="191"/>
      <c r="E1226" s="191"/>
      <c r="F1226" s="191"/>
      <c r="G1226" s="191"/>
      <c r="H1226" s="191"/>
      <c r="I1226" s="191"/>
      <c r="J1226" s="191"/>
      <c r="K1226" s="191"/>
      <c r="L1226" s="191"/>
      <c r="M1226" s="192"/>
      <c r="N1226" s="192"/>
      <c r="O1226" s="192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  <c r="AA1226" s="191"/>
      <c r="AB1226" s="191"/>
      <c r="AC1226" s="191"/>
    </row>
    <row r="1227" spans="1:29" ht="12.75" customHeight="1" x14ac:dyDescent="0.2">
      <c r="A1227" s="191"/>
      <c r="B1227" s="191"/>
      <c r="C1227" s="191"/>
      <c r="D1227" s="191"/>
      <c r="E1227" s="191"/>
      <c r="F1227" s="191"/>
      <c r="G1227" s="191"/>
      <c r="H1227" s="191"/>
      <c r="I1227" s="191"/>
      <c r="J1227" s="191"/>
      <c r="K1227" s="191"/>
      <c r="L1227" s="191"/>
      <c r="M1227" s="192"/>
      <c r="N1227" s="192"/>
      <c r="O1227" s="192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  <c r="AA1227" s="191"/>
      <c r="AB1227" s="191"/>
      <c r="AC1227" s="191"/>
    </row>
    <row r="1228" spans="1:29" ht="12.75" customHeight="1" x14ac:dyDescent="0.2">
      <c r="A1228" s="191"/>
      <c r="B1228" s="191"/>
      <c r="C1228" s="191"/>
      <c r="D1228" s="191"/>
      <c r="E1228" s="191"/>
      <c r="F1228" s="191"/>
      <c r="G1228" s="191"/>
      <c r="H1228" s="191"/>
      <c r="I1228" s="191"/>
      <c r="J1228" s="191"/>
      <c r="K1228" s="191"/>
      <c r="L1228" s="191"/>
      <c r="M1228" s="192"/>
      <c r="N1228" s="192"/>
      <c r="O1228" s="192"/>
      <c r="P1228" s="191"/>
      <c r="Q1228" s="191"/>
      <c r="R1228" s="191"/>
      <c r="S1228" s="191"/>
      <c r="T1228" s="191"/>
      <c r="U1228" s="191"/>
      <c r="V1228" s="191"/>
      <c r="W1228" s="191"/>
      <c r="X1228" s="191"/>
      <c r="Y1228" s="191"/>
      <c r="Z1228" s="191"/>
      <c r="AA1228" s="191"/>
      <c r="AB1228" s="191"/>
      <c r="AC1228" s="191"/>
    </row>
    <row r="1229" spans="1:29" ht="12.75" customHeight="1" x14ac:dyDescent="0.2">
      <c r="A1229" s="191"/>
      <c r="B1229" s="191"/>
      <c r="C1229" s="191"/>
      <c r="D1229" s="191"/>
      <c r="E1229" s="191"/>
      <c r="F1229" s="191"/>
      <c r="G1229" s="191"/>
      <c r="H1229" s="191"/>
      <c r="I1229" s="191"/>
      <c r="J1229" s="191"/>
      <c r="K1229" s="191"/>
      <c r="L1229" s="191"/>
      <c r="M1229" s="192"/>
      <c r="N1229" s="192"/>
      <c r="O1229" s="192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  <c r="AA1229" s="191"/>
      <c r="AB1229" s="191"/>
      <c r="AC1229" s="191"/>
    </row>
    <row r="1230" spans="1:29" ht="12.75" customHeight="1" x14ac:dyDescent="0.2">
      <c r="A1230" s="191"/>
      <c r="B1230" s="191"/>
      <c r="C1230" s="191"/>
      <c r="D1230" s="191"/>
      <c r="E1230" s="191"/>
      <c r="F1230" s="191"/>
      <c r="G1230" s="191"/>
      <c r="H1230" s="191"/>
      <c r="I1230" s="191"/>
      <c r="J1230" s="191"/>
      <c r="K1230" s="191"/>
      <c r="L1230" s="191"/>
      <c r="M1230" s="192"/>
      <c r="N1230" s="192"/>
      <c r="O1230" s="192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  <c r="AA1230" s="191"/>
      <c r="AB1230" s="191"/>
      <c r="AC1230" s="191"/>
    </row>
    <row r="1231" spans="1:29" ht="12.75" customHeight="1" x14ac:dyDescent="0.2">
      <c r="A1231" s="191"/>
      <c r="B1231" s="191"/>
      <c r="C1231" s="191"/>
      <c r="D1231" s="191"/>
      <c r="E1231" s="191"/>
      <c r="F1231" s="191"/>
      <c r="G1231" s="191"/>
      <c r="H1231" s="191"/>
      <c r="I1231" s="191"/>
      <c r="J1231" s="191"/>
      <c r="K1231" s="191"/>
      <c r="L1231" s="191"/>
      <c r="M1231" s="192"/>
      <c r="N1231" s="192"/>
      <c r="O1231" s="192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  <c r="AA1231" s="191"/>
      <c r="AB1231" s="191"/>
      <c r="AC1231" s="191"/>
    </row>
    <row r="1232" spans="1:29" ht="12.75" customHeight="1" x14ac:dyDescent="0.2">
      <c r="A1232" s="191"/>
      <c r="B1232" s="191"/>
      <c r="C1232" s="191"/>
      <c r="D1232" s="191"/>
      <c r="E1232" s="191"/>
      <c r="F1232" s="191"/>
      <c r="G1232" s="191"/>
      <c r="H1232" s="191"/>
      <c r="I1232" s="191"/>
      <c r="J1232" s="191"/>
      <c r="K1232" s="191"/>
      <c r="L1232" s="191"/>
      <c r="M1232" s="192"/>
      <c r="N1232" s="192"/>
      <c r="O1232" s="192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  <c r="AA1232" s="191"/>
      <c r="AB1232" s="191"/>
      <c r="AC1232" s="191"/>
    </row>
    <row r="1233" spans="1:29" ht="12.75" customHeight="1" x14ac:dyDescent="0.2">
      <c r="A1233" s="191"/>
      <c r="B1233" s="191"/>
      <c r="C1233" s="191"/>
      <c r="D1233" s="191"/>
      <c r="E1233" s="191"/>
      <c r="F1233" s="191"/>
      <c r="G1233" s="191"/>
      <c r="H1233" s="191"/>
      <c r="I1233" s="191"/>
      <c r="J1233" s="191"/>
      <c r="K1233" s="191"/>
      <c r="L1233" s="191"/>
      <c r="M1233" s="192"/>
      <c r="N1233" s="192"/>
      <c r="O1233" s="192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  <c r="AA1233" s="191"/>
      <c r="AB1233" s="191"/>
      <c r="AC1233" s="191"/>
    </row>
    <row r="1234" spans="1:29" ht="12.75" customHeight="1" x14ac:dyDescent="0.2">
      <c r="A1234" s="191"/>
      <c r="B1234" s="191"/>
      <c r="C1234" s="191"/>
      <c r="D1234" s="191"/>
      <c r="E1234" s="191"/>
      <c r="F1234" s="191"/>
      <c r="G1234" s="191"/>
      <c r="H1234" s="191"/>
      <c r="I1234" s="191"/>
      <c r="J1234" s="191"/>
      <c r="K1234" s="191"/>
      <c r="L1234" s="191"/>
      <c r="M1234" s="192"/>
      <c r="N1234" s="192"/>
      <c r="O1234" s="192"/>
      <c r="P1234" s="191"/>
      <c r="Q1234" s="191"/>
      <c r="R1234" s="191"/>
      <c r="S1234" s="191"/>
      <c r="T1234" s="191"/>
      <c r="U1234" s="191"/>
      <c r="V1234" s="191"/>
      <c r="W1234" s="191"/>
      <c r="X1234" s="191"/>
      <c r="Y1234" s="191"/>
      <c r="Z1234" s="191"/>
      <c r="AA1234" s="191"/>
      <c r="AB1234" s="191"/>
      <c r="AC1234" s="191"/>
    </row>
    <row r="1235" spans="1:29" ht="12.75" customHeight="1" x14ac:dyDescent="0.2">
      <c r="A1235" s="191"/>
      <c r="B1235" s="191"/>
      <c r="C1235" s="191"/>
      <c r="D1235" s="191"/>
      <c r="E1235" s="191"/>
      <c r="F1235" s="191"/>
      <c r="G1235" s="191"/>
      <c r="H1235" s="191"/>
      <c r="I1235" s="191"/>
      <c r="J1235" s="191"/>
      <c r="K1235" s="191"/>
      <c r="L1235" s="191"/>
      <c r="M1235" s="192"/>
      <c r="N1235" s="192"/>
      <c r="O1235" s="192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</row>
    <row r="1236" spans="1:29" ht="12.75" customHeight="1" x14ac:dyDescent="0.2">
      <c r="A1236" s="191"/>
      <c r="B1236" s="191"/>
      <c r="C1236" s="191"/>
      <c r="D1236" s="191"/>
      <c r="E1236" s="191"/>
      <c r="F1236" s="191"/>
      <c r="G1236" s="191"/>
      <c r="H1236" s="191"/>
      <c r="I1236" s="191"/>
      <c r="J1236" s="191"/>
      <c r="K1236" s="191"/>
      <c r="L1236" s="191"/>
      <c r="M1236" s="192"/>
      <c r="N1236" s="192"/>
      <c r="O1236" s="192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  <c r="AA1236" s="191"/>
      <c r="AB1236" s="191"/>
      <c r="AC1236" s="191"/>
    </row>
    <row r="1237" spans="1:29" ht="12.75" customHeight="1" x14ac:dyDescent="0.2">
      <c r="A1237" s="191"/>
      <c r="B1237" s="191"/>
      <c r="C1237" s="191"/>
      <c r="D1237" s="191"/>
      <c r="E1237" s="191"/>
      <c r="F1237" s="191"/>
      <c r="G1237" s="191"/>
      <c r="H1237" s="191"/>
      <c r="I1237" s="191"/>
      <c r="J1237" s="191"/>
      <c r="K1237" s="191"/>
      <c r="L1237" s="191"/>
      <c r="M1237" s="192"/>
      <c r="N1237" s="192"/>
      <c r="O1237" s="192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</row>
    <row r="1238" spans="1:29" ht="12.75" customHeight="1" x14ac:dyDescent="0.2">
      <c r="A1238" s="191"/>
      <c r="B1238" s="191"/>
      <c r="C1238" s="191"/>
      <c r="D1238" s="191"/>
      <c r="E1238" s="191"/>
      <c r="F1238" s="191"/>
      <c r="G1238" s="191"/>
      <c r="H1238" s="191"/>
      <c r="I1238" s="191"/>
      <c r="J1238" s="191"/>
      <c r="K1238" s="191"/>
      <c r="L1238" s="191"/>
      <c r="M1238" s="192"/>
      <c r="N1238" s="192"/>
      <c r="O1238" s="192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  <c r="AA1238" s="191"/>
      <c r="AB1238" s="191"/>
      <c r="AC1238" s="191"/>
    </row>
    <row r="1239" spans="1:29" ht="12.75" customHeight="1" x14ac:dyDescent="0.2">
      <c r="A1239" s="191"/>
      <c r="B1239" s="191"/>
      <c r="C1239" s="191"/>
      <c r="D1239" s="191"/>
      <c r="E1239" s="191"/>
      <c r="F1239" s="191"/>
      <c r="G1239" s="191"/>
      <c r="H1239" s="191"/>
      <c r="I1239" s="191"/>
      <c r="J1239" s="191"/>
      <c r="K1239" s="191"/>
      <c r="L1239" s="191"/>
      <c r="M1239" s="192"/>
      <c r="N1239" s="192"/>
      <c r="O1239" s="192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</row>
    <row r="1240" spans="1:29" ht="12.75" customHeight="1" x14ac:dyDescent="0.2">
      <c r="A1240" s="191"/>
      <c r="B1240" s="191"/>
      <c r="C1240" s="191"/>
      <c r="D1240" s="191"/>
      <c r="E1240" s="191"/>
      <c r="F1240" s="191"/>
      <c r="G1240" s="191"/>
      <c r="H1240" s="191"/>
      <c r="I1240" s="191"/>
      <c r="J1240" s="191"/>
      <c r="K1240" s="191"/>
      <c r="L1240" s="191"/>
      <c r="M1240" s="192"/>
      <c r="N1240" s="192"/>
      <c r="O1240" s="192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  <c r="AA1240" s="191"/>
      <c r="AB1240" s="191"/>
      <c r="AC1240" s="191"/>
    </row>
    <row r="1241" spans="1:29" ht="12.75" customHeight="1" x14ac:dyDescent="0.2">
      <c r="A1241" s="191"/>
      <c r="B1241" s="191"/>
      <c r="C1241" s="191"/>
      <c r="D1241" s="191"/>
      <c r="E1241" s="191"/>
      <c r="F1241" s="191"/>
      <c r="G1241" s="191"/>
      <c r="H1241" s="191"/>
      <c r="I1241" s="191"/>
      <c r="J1241" s="191"/>
      <c r="K1241" s="191"/>
      <c r="L1241" s="191"/>
      <c r="M1241" s="192"/>
      <c r="N1241" s="192"/>
      <c r="O1241" s="192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  <c r="AA1241" s="191"/>
      <c r="AB1241" s="191"/>
      <c r="AC1241" s="191"/>
    </row>
    <row r="1242" spans="1:29" ht="12.75" customHeight="1" x14ac:dyDescent="0.2">
      <c r="A1242" s="191"/>
      <c r="B1242" s="191"/>
      <c r="C1242" s="191"/>
      <c r="D1242" s="191"/>
      <c r="E1242" s="191"/>
      <c r="F1242" s="191"/>
      <c r="G1242" s="191"/>
      <c r="H1242" s="191"/>
      <c r="I1242" s="191"/>
      <c r="J1242" s="191"/>
      <c r="K1242" s="191"/>
      <c r="L1242" s="191"/>
      <c r="M1242" s="192"/>
      <c r="N1242" s="192"/>
      <c r="O1242" s="192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  <c r="AA1242" s="191"/>
      <c r="AB1242" s="191"/>
      <c r="AC1242" s="191"/>
    </row>
    <row r="1243" spans="1:29" ht="12.75" customHeight="1" x14ac:dyDescent="0.2">
      <c r="A1243" s="191"/>
      <c r="B1243" s="191"/>
      <c r="C1243" s="191"/>
      <c r="D1243" s="191"/>
      <c r="E1243" s="191"/>
      <c r="F1243" s="191"/>
      <c r="G1243" s="191"/>
      <c r="H1243" s="191"/>
      <c r="I1243" s="191"/>
      <c r="J1243" s="191"/>
      <c r="K1243" s="191"/>
      <c r="L1243" s="191"/>
      <c r="M1243" s="192"/>
      <c r="N1243" s="192"/>
      <c r="O1243" s="192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  <c r="AA1243" s="191"/>
      <c r="AB1243" s="191"/>
      <c r="AC1243" s="191"/>
    </row>
    <row r="1244" spans="1:29" ht="12.75" customHeight="1" x14ac:dyDescent="0.2">
      <c r="A1244" s="191"/>
      <c r="B1244" s="191"/>
      <c r="C1244" s="191"/>
      <c r="D1244" s="191"/>
      <c r="E1244" s="191"/>
      <c r="F1244" s="191"/>
      <c r="G1244" s="191"/>
      <c r="H1244" s="191"/>
      <c r="I1244" s="191"/>
      <c r="J1244" s="191"/>
      <c r="K1244" s="191"/>
      <c r="L1244" s="191"/>
      <c r="M1244" s="192"/>
      <c r="N1244" s="192"/>
      <c r="O1244" s="192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  <c r="AA1244" s="191"/>
      <c r="AB1244" s="191"/>
      <c r="AC1244" s="191"/>
    </row>
    <row r="1245" spans="1:29" ht="12.75" customHeight="1" x14ac:dyDescent="0.2">
      <c r="A1245" s="191"/>
      <c r="B1245" s="191"/>
      <c r="C1245" s="191"/>
      <c r="D1245" s="191"/>
      <c r="E1245" s="191"/>
      <c r="F1245" s="191"/>
      <c r="G1245" s="191"/>
      <c r="H1245" s="191"/>
      <c r="I1245" s="191"/>
      <c r="J1245" s="191"/>
      <c r="K1245" s="191"/>
      <c r="L1245" s="191"/>
      <c r="M1245" s="192"/>
      <c r="N1245" s="192"/>
      <c r="O1245" s="192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  <c r="AA1245" s="191"/>
      <c r="AB1245" s="191"/>
      <c r="AC1245" s="191"/>
    </row>
    <row r="1246" spans="1:29" ht="12.75" customHeight="1" x14ac:dyDescent="0.2">
      <c r="A1246" s="191"/>
      <c r="B1246" s="191"/>
      <c r="C1246" s="191"/>
      <c r="D1246" s="191"/>
      <c r="E1246" s="191"/>
      <c r="F1246" s="191"/>
      <c r="G1246" s="191"/>
      <c r="H1246" s="191"/>
      <c r="I1246" s="191"/>
      <c r="J1246" s="191"/>
      <c r="K1246" s="191"/>
      <c r="L1246" s="191"/>
      <c r="M1246" s="192"/>
      <c r="N1246" s="192"/>
      <c r="O1246" s="192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  <c r="AA1246" s="191"/>
      <c r="AB1246" s="191"/>
      <c r="AC1246" s="191"/>
    </row>
    <row r="1247" spans="1:29" ht="12.75" customHeight="1" x14ac:dyDescent="0.2">
      <c r="A1247" s="191"/>
      <c r="B1247" s="191"/>
      <c r="C1247" s="191"/>
      <c r="D1247" s="191"/>
      <c r="E1247" s="191"/>
      <c r="F1247" s="191"/>
      <c r="G1247" s="191"/>
      <c r="H1247" s="191"/>
      <c r="I1247" s="191"/>
      <c r="J1247" s="191"/>
      <c r="K1247" s="191"/>
      <c r="L1247" s="191"/>
      <c r="M1247" s="192"/>
      <c r="N1247" s="192"/>
      <c r="O1247" s="192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</row>
    <row r="1248" spans="1:29" ht="12.75" customHeight="1" x14ac:dyDescent="0.2">
      <c r="A1248" s="191"/>
      <c r="B1248" s="191"/>
      <c r="C1248" s="191"/>
      <c r="D1248" s="191"/>
      <c r="E1248" s="191"/>
      <c r="F1248" s="191"/>
      <c r="G1248" s="191"/>
      <c r="H1248" s="191"/>
      <c r="I1248" s="191"/>
      <c r="J1248" s="191"/>
      <c r="K1248" s="191"/>
      <c r="L1248" s="191"/>
      <c r="M1248" s="192"/>
      <c r="N1248" s="192"/>
      <c r="O1248" s="192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  <c r="AA1248" s="191"/>
      <c r="AB1248" s="191"/>
      <c r="AC1248" s="191"/>
    </row>
    <row r="1249" spans="1:29" ht="12.75" customHeight="1" x14ac:dyDescent="0.2">
      <c r="A1249" s="191"/>
      <c r="B1249" s="191"/>
      <c r="C1249" s="191"/>
      <c r="D1249" s="191"/>
      <c r="E1249" s="191"/>
      <c r="F1249" s="191"/>
      <c r="G1249" s="191"/>
      <c r="H1249" s="191"/>
      <c r="I1249" s="191"/>
      <c r="J1249" s="191"/>
      <c r="K1249" s="191"/>
      <c r="L1249" s="191"/>
      <c r="M1249" s="192"/>
      <c r="N1249" s="192"/>
      <c r="O1249" s="192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  <c r="AA1249" s="191"/>
      <c r="AB1249" s="191"/>
      <c r="AC1249" s="191"/>
    </row>
    <row r="1250" spans="1:29" ht="12.75" customHeight="1" x14ac:dyDescent="0.2">
      <c r="A1250" s="191"/>
      <c r="B1250" s="191"/>
      <c r="C1250" s="191"/>
      <c r="D1250" s="191"/>
      <c r="E1250" s="191"/>
      <c r="F1250" s="191"/>
      <c r="G1250" s="191"/>
      <c r="H1250" s="191"/>
      <c r="I1250" s="191"/>
      <c r="J1250" s="191"/>
      <c r="K1250" s="191"/>
      <c r="L1250" s="191"/>
      <c r="M1250" s="192"/>
      <c r="N1250" s="192"/>
      <c r="O1250" s="192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  <c r="AA1250" s="191"/>
      <c r="AB1250" s="191"/>
      <c r="AC1250" s="191"/>
    </row>
    <row r="1251" spans="1:29" ht="12.75" customHeight="1" x14ac:dyDescent="0.2">
      <c r="A1251" s="191"/>
      <c r="B1251" s="191"/>
      <c r="C1251" s="191"/>
      <c r="D1251" s="191"/>
      <c r="E1251" s="191"/>
      <c r="F1251" s="191"/>
      <c r="G1251" s="191"/>
      <c r="H1251" s="191"/>
      <c r="I1251" s="191"/>
      <c r="J1251" s="191"/>
      <c r="K1251" s="191"/>
      <c r="L1251" s="191"/>
      <c r="M1251" s="192"/>
      <c r="N1251" s="192"/>
      <c r="O1251" s="192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  <c r="AA1251" s="191"/>
      <c r="AB1251" s="191"/>
      <c r="AC1251" s="191"/>
    </row>
    <row r="1252" spans="1:29" ht="12.75" customHeight="1" x14ac:dyDescent="0.2">
      <c r="A1252" s="191"/>
      <c r="B1252" s="191"/>
      <c r="C1252" s="191"/>
      <c r="D1252" s="191"/>
      <c r="E1252" s="191"/>
      <c r="F1252" s="191"/>
      <c r="G1252" s="191"/>
      <c r="H1252" s="191"/>
      <c r="I1252" s="191"/>
      <c r="J1252" s="191"/>
      <c r="K1252" s="191"/>
      <c r="L1252" s="191"/>
      <c r="M1252" s="192"/>
      <c r="N1252" s="192"/>
      <c r="O1252" s="192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  <c r="AA1252" s="191"/>
      <c r="AB1252" s="191"/>
      <c r="AC1252" s="191"/>
    </row>
    <row r="1253" spans="1:29" ht="12.75" customHeight="1" x14ac:dyDescent="0.2">
      <c r="A1253" s="191"/>
      <c r="B1253" s="191"/>
      <c r="C1253" s="191"/>
      <c r="D1253" s="191"/>
      <c r="E1253" s="191"/>
      <c r="F1253" s="191"/>
      <c r="G1253" s="191"/>
      <c r="H1253" s="191"/>
      <c r="I1253" s="191"/>
      <c r="J1253" s="191"/>
      <c r="K1253" s="191"/>
      <c r="L1253" s="191"/>
      <c r="M1253" s="192"/>
      <c r="N1253" s="192"/>
      <c r="O1253" s="192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  <c r="AA1253" s="191"/>
      <c r="AB1253" s="191"/>
      <c r="AC1253" s="191"/>
    </row>
    <row r="1254" spans="1:29" ht="12.75" customHeight="1" x14ac:dyDescent="0.2">
      <c r="A1254" s="191"/>
      <c r="B1254" s="191"/>
      <c r="C1254" s="191"/>
      <c r="D1254" s="191"/>
      <c r="E1254" s="191"/>
      <c r="F1254" s="191"/>
      <c r="G1254" s="191"/>
      <c r="H1254" s="191"/>
      <c r="I1254" s="191"/>
      <c r="J1254" s="191"/>
      <c r="K1254" s="191"/>
      <c r="L1254" s="191"/>
      <c r="M1254" s="192"/>
      <c r="N1254" s="192"/>
      <c r="O1254" s="192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  <c r="AA1254" s="191"/>
      <c r="AB1254" s="191"/>
      <c r="AC1254" s="191"/>
    </row>
    <row r="1255" spans="1:29" ht="12.75" customHeight="1" x14ac:dyDescent="0.2">
      <c r="A1255" s="191"/>
      <c r="B1255" s="191"/>
      <c r="C1255" s="191"/>
      <c r="D1255" s="191"/>
      <c r="E1255" s="191"/>
      <c r="F1255" s="191"/>
      <c r="G1255" s="191"/>
      <c r="H1255" s="191"/>
      <c r="I1255" s="191"/>
      <c r="J1255" s="191"/>
      <c r="K1255" s="191"/>
      <c r="L1255" s="191"/>
      <c r="M1255" s="192"/>
      <c r="N1255" s="192"/>
      <c r="O1255" s="192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  <c r="AA1255" s="191"/>
      <c r="AB1255" s="191"/>
      <c r="AC1255" s="191"/>
    </row>
    <row r="1256" spans="1:29" ht="12.75" customHeight="1" x14ac:dyDescent="0.2">
      <c r="A1256" s="191"/>
      <c r="B1256" s="191"/>
      <c r="C1256" s="191"/>
      <c r="D1256" s="191"/>
      <c r="E1256" s="191"/>
      <c r="F1256" s="191"/>
      <c r="G1256" s="191"/>
      <c r="H1256" s="191"/>
      <c r="I1256" s="191"/>
      <c r="J1256" s="191"/>
      <c r="K1256" s="191"/>
      <c r="L1256" s="191"/>
      <c r="M1256" s="192"/>
      <c r="N1256" s="192"/>
      <c r="O1256" s="192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  <c r="AA1256" s="191"/>
      <c r="AB1256" s="191"/>
      <c r="AC1256" s="191"/>
    </row>
    <row r="1257" spans="1:29" ht="12.75" customHeight="1" x14ac:dyDescent="0.2">
      <c r="A1257" s="191"/>
      <c r="B1257" s="191"/>
      <c r="C1257" s="191"/>
      <c r="D1257" s="191"/>
      <c r="E1257" s="191"/>
      <c r="F1257" s="191"/>
      <c r="G1257" s="191"/>
      <c r="H1257" s="191"/>
      <c r="I1257" s="191"/>
      <c r="J1257" s="191"/>
      <c r="K1257" s="191"/>
      <c r="L1257" s="191"/>
      <c r="M1257" s="192"/>
      <c r="N1257" s="192"/>
      <c r="O1257" s="192"/>
      <c r="P1257" s="191"/>
      <c r="Q1257" s="191"/>
      <c r="R1257" s="191"/>
      <c r="S1257" s="191"/>
      <c r="T1257" s="191"/>
      <c r="U1257" s="191"/>
      <c r="V1257" s="191"/>
      <c r="W1257" s="191"/>
      <c r="X1257" s="191"/>
      <c r="Y1257" s="191"/>
      <c r="Z1257" s="191"/>
      <c r="AA1257" s="191"/>
      <c r="AB1257" s="191"/>
      <c r="AC1257" s="191"/>
    </row>
    <row r="1258" spans="1:29" ht="12.75" customHeight="1" x14ac:dyDescent="0.2">
      <c r="A1258" s="191"/>
      <c r="B1258" s="191"/>
      <c r="C1258" s="191"/>
      <c r="D1258" s="191"/>
      <c r="E1258" s="191"/>
      <c r="F1258" s="191"/>
      <c r="G1258" s="191"/>
      <c r="H1258" s="191"/>
      <c r="I1258" s="191"/>
      <c r="J1258" s="191"/>
      <c r="K1258" s="191"/>
      <c r="L1258" s="191"/>
      <c r="M1258" s="192"/>
      <c r="N1258" s="192"/>
      <c r="O1258" s="192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  <c r="AA1258" s="191"/>
      <c r="AB1258" s="191"/>
      <c r="AC1258" s="191"/>
    </row>
    <row r="1259" spans="1:29" ht="12.75" customHeight="1" x14ac:dyDescent="0.2">
      <c r="A1259" s="191"/>
      <c r="B1259" s="191"/>
      <c r="C1259" s="191"/>
      <c r="D1259" s="191"/>
      <c r="E1259" s="191"/>
      <c r="F1259" s="191"/>
      <c r="G1259" s="191"/>
      <c r="H1259" s="191"/>
      <c r="I1259" s="191"/>
      <c r="J1259" s="191"/>
      <c r="K1259" s="191"/>
      <c r="L1259" s="191"/>
      <c r="M1259" s="192"/>
      <c r="N1259" s="192"/>
      <c r="O1259" s="192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  <c r="AA1259" s="191"/>
      <c r="AB1259" s="191"/>
      <c r="AC1259" s="191"/>
    </row>
    <row r="1260" spans="1:29" ht="12.75" customHeight="1" x14ac:dyDescent="0.2">
      <c r="A1260" s="191"/>
      <c r="B1260" s="191"/>
      <c r="C1260" s="191"/>
      <c r="D1260" s="191"/>
      <c r="E1260" s="191"/>
      <c r="F1260" s="191"/>
      <c r="G1260" s="191"/>
      <c r="H1260" s="191"/>
      <c r="I1260" s="191"/>
      <c r="J1260" s="191"/>
      <c r="K1260" s="191"/>
      <c r="L1260" s="191"/>
      <c r="M1260" s="192"/>
      <c r="N1260" s="192"/>
      <c r="O1260" s="192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  <c r="AA1260" s="191"/>
      <c r="AB1260" s="191"/>
      <c r="AC1260" s="191"/>
    </row>
    <row r="1261" spans="1:29" ht="12.75" customHeight="1" x14ac:dyDescent="0.2">
      <c r="A1261" s="191"/>
      <c r="B1261" s="191"/>
      <c r="C1261" s="191"/>
      <c r="D1261" s="191"/>
      <c r="E1261" s="191"/>
      <c r="F1261" s="191"/>
      <c r="G1261" s="191"/>
      <c r="H1261" s="191"/>
      <c r="I1261" s="191"/>
      <c r="J1261" s="191"/>
      <c r="K1261" s="191"/>
      <c r="L1261" s="191"/>
      <c r="M1261" s="192"/>
      <c r="N1261" s="192"/>
      <c r="O1261" s="192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  <c r="AA1261" s="191"/>
      <c r="AB1261" s="191"/>
      <c r="AC1261" s="191"/>
    </row>
    <row r="1262" spans="1:29" ht="12.75" customHeight="1" x14ac:dyDescent="0.2">
      <c r="A1262" s="191"/>
      <c r="B1262" s="191"/>
      <c r="C1262" s="191"/>
      <c r="D1262" s="191"/>
      <c r="E1262" s="191"/>
      <c r="F1262" s="191"/>
      <c r="G1262" s="191"/>
      <c r="H1262" s="191"/>
      <c r="I1262" s="191"/>
      <c r="J1262" s="191"/>
      <c r="K1262" s="191"/>
      <c r="L1262" s="191"/>
      <c r="M1262" s="192"/>
      <c r="N1262" s="192"/>
      <c r="O1262" s="192"/>
      <c r="P1262" s="191"/>
      <c r="Q1262" s="191"/>
      <c r="R1262" s="191"/>
      <c r="S1262" s="191"/>
      <c r="T1262" s="191"/>
      <c r="U1262" s="191"/>
      <c r="V1262" s="191"/>
      <c r="W1262" s="191"/>
      <c r="X1262" s="191"/>
      <c r="Y1262" s="191"/>
      <c r="Z1262" s="191"/>
      <c r="AA1262" s="191"/>
      <c r="AB1262" s="191"/>
      <c r="AC1262" s="191"/>
    </row>
    <row r="1263" spans="1:29" ht="12.75" customHeight="1" x14ac:dyDescent="0.2">
      <c r="A1263" s="191"/>
      <c r="B1263" s="191"/>
      <c r="C1263" s="191"/>
      <c r="D1263" s="191"/>
      <c r="E1263" s="191"/>
      <c r="F1263" s="191"/>
      <c r="G1263" s="191"/>
      <c r="H1263" s="191"/>
      <c r="I1263" s="191"/>
      <c r="J1263" s="191"/>
      <c r="K1263" s="191"/>
      <c r="L1263" s="191"/>
      <c r="M1263" s="192"/>
      <c r="N1263" s="192"/>
      <c r="O1263" s="192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</row>
    <row r="1264" spans="1:29" ht="12.75" customHeight="1" x14ac:dyDescent="0.2">
      <c r="A1264" s="191"/>
      <c r="B1264" s="191"/>
      <c r="C1264" s="191"/>
      <c r="D1264" s="191"/>
      <c r="E1264" s="191"/>
      <c r="F1264" s="191"/>
      <c r="G1264" s="191"/>
      <c r="H1264" s="191"/>
      <c r="I1264" s="191"/>
      <c r="J1264" s="191"/>
      <c r="K1264" s="191"/>
      <c r="L1264" s="191"/>
      <c r="M1264" s="192"/>
      <c r="N1264" s="192"/>
      <c r="O1264" s="192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  <c r="AA1264" s="191"/>
      <c r="AB1264" s="191"/>
      <c r="AC1264" s="191"/>
    </row>
    <row r="1265" spans="1:29" ht="12.75" customHeight="1" x14ac:dyDescent="0.2">
      <c r="A1265" s="191"/>
      <c r="B1265" s="191"/>
      <c r="C1265" s="191"/>
      <c r="D1265" s="191"/>
      <c r="E1265" s="191"/>
      <c r="F1265" s="191"/>
      <c r="G1265" s="191"/>
      <c r="H1265" s="191"/>
      <c r="I1265" s="191"/>
      <c r="J1265" s="191"/>
      <c r="K1265" s="191"/>
      <c r="L1265" s="191"/>
      <c r="M1265" s="192"/>
      <c r="N1265" s="192"/>
      <c r="O1265" s="192"/>
      <c r="P1265" s="191"/>
      <c r="Q1265" s="191"/>
      <c r="R1265" s="191"/>
      <c r="S1265" s="191"/>
      <c r="T1265" s="191"/>
      <c r="U1265" s="191"/>
      <c r="V1265" s="191"/>
      <c r="W1265" s="191"/>
      <c r="X1265" s="191"/>
      <c r="Y1265" s="191"/>
      <c r="Z1265" s="191"/>
      <c r="AA1265" s="191"/>
      <c r="AB1265" s="191"/>
      <c r="AC1265" s="191"/>
    </row>
    <row r="1266" spans="1:29" ht="12.75" customHeight="1" x14ac:dyDescent="0.2">
      <c r="A1266" s="191"/>
      <c r="B1266" s="191"/>
      <c r="C1266" s="191"/>
      <c r="D1266" s="191"/>
      <c r="E1266" s="191"/>
      <c r="F1266" s="191"/>
      <c r="G1266" s="191"/>
      <c r="H1266" s="191"/>
      <c r="I1266" s="191"/>
      <c r="J1266" s="191"/>
      <c r="K1266" s="191"/>
      <c r="L1266" s="191"/>
      <c r="M1266" s="192"/>
      <c r="N1266" s="192"/>
      <c r="O1266" s="192"/>
      <c r="P1266" s="191"/>
      <c r="Q1266" s="191"/>
      <c r="R1266" s="191"/>
      <c r="S1266" s="191"/>
      <c r="T1266" s="191"/>
      <c r="U1266" s="191"/>
      <c r="V1266" s="191"/>
      <c r="W1266" s="191"/>
      <c r="X1266" s="191"/>
      <c r="Y1266" s="191"/>
      <c r="Z1266" s="191"/>
      <c r="AA1266" s="191"/>
      <c r="AB1266" s="191"/>
      <c r="AC1266" s="191"/>
    </row>
    <row r="1267" spans="1:29" ht="12.75" customHeight="1" x14ac:dyDescent="0.2">
      <c r="A1267" s="191"/>
      <c r="B1267" s="191"/>
      <c r="C1267" s="191"/>
      <c r="D1267" s="191"/>
      <c r="E1267" s="191"/>
      <c r="F1267" s="191"/>
      <c r="G1267" s="191"/>
      <c r="H1267" s="191"/>
      <c r="I1267" s="191"/>
      <c r="J1267" s="191"/>
      <c r="K1267" s="191"/>
      <c r="L1267" s="191"/>
      <c r="M1267" s="192"/>
      <c r="N1267" s="192"/>
      <c r="O1267" s="192"/>
      <c r="P1267" s="191"/>
      <c r="Q1267" s="191"/>
      <c r="R1267" s="191"/>
      <c r="S1267" s="191"/>
      <c r="T1267" s="191"/>
      <c r="U1267" s="191"/>
      <c r="V1267" s="191"/>
      <c r="W1267" s="191"/>
      <c r="X1267" s="191"/>
      <c r="Y1267" s="191"/>
      <c r="Z1267" s="191"/>
      <c r="AA1267" s="191"/>
      <c r="AB1267" s="191"/>
      <c r="AC1267" s="191"/>
    </row>
    <row r="1268" spans="1:29" ht="12.75" customHeight="1" x14ac:dyDescent="0.2">
      <c r="A1268" s="191"/>
      <c r="B1268" s="191"/>
      <c r="C1268" s="191"/>
      <c r="D1268" s="191"/>
      <c r="E1268" s="191"/>
      <c r="F1268" s="191"/>
      <c r="G1268" s="191"/>
      <c r="H1268" s="191"/>
      <c r="I1268" s="191"/>
      <c r="J1268" s="191"/>
      <c r="K1268" s="191"/>
      <c r="L1268" s="191"/>
      <c r="M1268" s="192"/>
      <c r="N1268" s="192"/>
      <c r="O1268" s="192"/>
      <c r="P1268" s="191"/>
      <c r="Q1268" s="191"/>
      <c r="R1268" s="191"/>
      <c r="S1268" s="191"/>
      <c r="T1268" s="191"/>
      <c r="U1268" s="191"/>
      <c r="V1268" s="191"/>
      <c r="W1268" s="191"/>
      <c r="X1268" s="191"/>
      <c r="Y1268" s="191"/>
      <c r="Z1268" s="191"/>
      <c r="AA1268" s="191"/>
      <c r="AB1268" s="191"/>
      <c r="AC1268" s="191"/>
    </row>
    <row r="1269" spans="1:29" ht="12.75" customHeight="1" x14ac:dyDescent="0.2">
      <c r="A1269" s="191"/>
      <c r="B1269" s="191"/>
      <c r="C1269" s="191"/>
      <c r="D1269" s="191"/>
      <c r="E1269" s="191"/>
      <c r="F1269" s="191"/>
      <c r="G1269" s="191"/>
      <c r="H1269" s="191"/>
      <c r="I1269" s="191"/>
      <c r="J1269" s="191"/>
      <c r="K1269" s="191"/>
      <c r="L1269" s="191"/>
      <c r="M1269" s="192"/>
      <c r="N1269" s="192"/>
      <c r="O1269" s="192"/>
      <c r="P1269" s="191"/>
      <c r="Q1269" s="191"/>
      <c r="R1269" s="191"/>
      <c r="S1269" s="191"/>
      <c r="T1269" s="191"/>
      <c r="U1269" s="191"/>
      <c r="V1269" s="191"/>
      <c r="W1269" s="191"/>
      <c r="X1269" s="191"/>
      <c r="Y1269" s="191"/>
      <c r="Z1269" s="191"/>
      <c r="AA1269" s="191"/>
      <c r="AB1269" s="191"/>
      <c r="AC1269" s="191"/>
    </row>
    <row r="1270" spans="1:29" ht="12.75" customHeight="1" x14ac:dyDescent="0.2">
      <c r="A1270" s="191"/>
      <c r="B1270" s="191"/>
      <c r="C1270" s="191"/>
      <c r="D1270" s="191"/>
      <c r="E1270" s="191"/>
      <c r="F1270" s="191"/>
      <c r="G1270" s="191"/>
      <c r="H1270" s="191"/>
      <c r="I1270" s="191"/>
      <c r="J1270" s="191"/>
      <c r="K1270" s="191"/>
      <c r="L1270" s="191"/>
      <c r="M1270" s="192"/>
      <c r="N1270" s="192"/>
      <c r="O1270" s="192"/>
      <c r="P1270" s="191"/>
      <c r="Q1270" s="191"/>
      <c r="R1270" s="191"/>
      <c r="S1270" s="191"/>
      <c r="T1270" s="191"/>
      <c r="U1270" s="191"/>
      <c r="V1270" s="191"/>
      <c r="W1270" s="191"/>
      <c r="X1270" s="191"/>
      <c r="Y1270" s="191"/>
      <c r="Z1270" s="191"/>
      <c r="AA1270" s="191"/>
      <c r="AB1270" s="191"/>
      <c r="AC1270" s="191"/>
    </row>
    <row r="1271" spans="1:29" ht="12.75" customHeight="1" x14ac:dyDescent="0.2">
      <c r="A1271" s="191"/>
      <c r="B1271" s="191"/>
      <c r="C1271" s="191"/>
      <c r="D1271" s="191"/>
      <c r="E1271" s="191"/>
      <c r="F1271" s="191"/>
      <c r="G1271" s="191"/>
      <c r="H1271" s="191"/>
      <c r="I1271" s="191"/>
      <c r="J1271" s="191"/>
      <c r="K1271" s="191"/>
      <c r="L1271" s="191"/>
      <c r="M1271" s="192"/>
      <c r="N1271" s="192"/>
      <c r="O1271" s="192"/>
      <c r="P1271" s="191"/>
      <c r="Q1271" s="191"/>
      <c r="R1271" s="191"/>
      <c r="S1271" s="191"/>
      <c r="T1271" s="191"/>
      <c r="U1271" s="191"/>
      <c r="V1271" s="191"/>
      <c r="W1271" s="191"/>
      <c r="X1271" s="191"/>
      <c r="Y1271" s="191"/>
      <c r="Z1271" s="191"/>
      <c r="AA1271" s="191"/>
      <c r="AB1271" s="191"/>
      <c r="AC1271" s="191"/>
    </row>
    <row r="1272" spans="1:29" ht="12.75" customHeight="1" x14ac:dyDescent="0.2">
      <c r="A1272" s="191"/>
      <c r="B1272" s="191"/>
      <c r="C1272" s="191"/>
      <c r="D1272" s="191"/>
      <c r="E1272" s="191"/>
      <c r="F1272" s="191"/>
      <c r="G1272" s="191"/>
      <c r="H1272" s="191"/>
      <c r="I1272" s="191"/>
      <c r="J1272" s="191"/>
      <c r="K1272" s="191"/>
      <c r="L1272" s="191"/>
      <c r="M1272" s="192"/>
      <c r="N1272" s="192"/>
      <c r="O1272" s="192"/>
      <c r="P1272" s="191"/>
      <c r="Q1272" s="191"/>
      <c r="R1272" s="191"/>
      <c r="S1272" s="191"/>
      <c r="T1272" s="191"/>
      <c r="U1272" s="191"/>
      <c r="V1272" s="191"/>
      <c r="W1272" s="191"/>
      <c r="X1272" s="191"/>
      <c r="Y1272" s="191"/>
      <c r="Z1272" s="191"/>
      <c r="AA1272" s="191"/>
      <c r="AB1272" s="191"/>
      <c r="AC1272" s="191"/>
    </row>
    <row r="1273" spans="1:29" ht="12.75" customHeight="1" x14ac:dyDescent="0.2">
      <c r="A1273" s="191"/>
      <c r="B1273" s="191"/>
      <c r="C1273" s="191"/>
      <c r="D1273" s="191"/>
      <c r="E1273" s="191"/>
      <c r="F1273" s="191"/>
      <c r="G1273" s="191"/>
      <c r="H1273" s="191"/>
      <c r="I1273" s="191"/>
      <c r="J1273" s="191"/>
      <c r="K1273" s="191"/>
      <c r="L1273" s="191"/>
      <c r="M1273" s="192"/>
      <c r="N1273" s="192"/>
      <c r="O1273" s="192"/>
      <c r="P1273" s="191"/>
      <c r="Q1273" s="191"/>
      <c r="R1273" s="191"/>
      <c r="S1273" s="191"/>
      <c r="T1273" s="191"/>
      <c r="U1273" s="191"/>
      <c r="V1273" s="191"/>
      <c r="W1273" s="191"/>
      <c r="X1273" s="191"/>
      <c r="Y1273" s="191"/>
      <c r="Z1273" s="191"/>
      <c r="AA1273" s="191"/>
      <c r="AB1273" s="191"/>
      <c r="AC1273" s="191"/>
    </row>
    <row r="1274" spans="1:29" ht="12.75" customHeight="1" x14ac:dyDescent="0.2">
      <c r="A1274" s="191"/>
      <c r="B1274" s="191"/>
      <c r="C1274" s="191"/>
      <c r="D1274" s="191"/>
      <c r="E1274" s="191"/>
      <c r="F1274" s="191"/>
      <c r="G1274" s="191"/>
      <c r="H1274" s="191"/>
      <c r="I1274" s="191"/>
      <c r="J1274" s="191"/>
      <c r="K1274" s="191"/>
      <c r="L1274" s="191"/>
      <c r="M1274" s="192"/>
      <c r="N1274" s="192"/>
      <c r="O1274" s="192"/>
      <c r="P1274" s="191"/>
      <c r="Q1274" s="191"/>
      <c r="R1274" s="191"/>
      <c r="S1274" s="191"/>
      <c r="T1274" s="191"/>
      <c r="U1274" s="191"/>
      <c r="V1274" s="191"/>
      <c r="W1274" s="191"/>
      <c r="X1274" s="191"/>
      <c r="Y1274" s="191"/>
      <c r="Z1274" s="191"/>
      <c r="AA1274" s="191"/>
      <c r="AB1274" s="191"/>
      <c r="AC1274" s="191"/>
    </row>
    <row r="1275" spans="1:29" ht="12.75" customHeight="1" x14ac:dyDescent="0.2">
      <c r="A1275" s="191"/>
      <c r="B1275" s="191"/>
      <c r="C1275" s="191"/>
      <c r="D1275" s="191"/>
      <c r="E1275" s="191"/>
      <c r="F1275" s="191"/>
      <c r="G1275" s="191"/>
      <c r="H1275" s="191"/>
      <c r="I1275" s="191"/>
      <c r="J1275" s="191"/>
      <c r="K1275" s="191"/>
      <c r="L1275" s="191"/>
      <c r="M1275" s="192"/>
      <c r="N1275" s="192"/>
      <c r="O1275" s="192"/>
      <c r="P1275" s="191"/>
      <c r="Q1275" s="191"/>
      <c r="R1275" s="191"/>
      <c r="S1275" s="191"/>
      <c r="T1275" s="191"/>
      <c r="U1275" s="191"/>
      <c r="V1275" s="191"/>
      <c r="W1275" s="191"/>
      <c r="X1275" s="191"/>
      <c r="Y1275" s="191"/>
      <c r="Z1275" s="191"/>
      <c r="AA1275" s="191"/>
      <c r="AB1275" s="191"/>
      <c r="AC1275" s="191"/>
    </row>
    <row r="1276" spans="1:29" ht="12.75" customHeight="1" x14ac:dyDescent="0.2">
      <c r="A1276" s="191"/>
      <c r="B1276" s="191"/>
      <c r="C1276" s="191"/>
      <c r="D1276" s="191"/>
      <c r="E1276" s="191"/>
      <c r="F1276" s="191"/>
      <c r="G1276" s="191"/>
      <c r="H1276" s="191"/>
      <c r="I1276" s="191"/>
      <c r="J1276" s="191"/>
      <c r="K1276" s="191"/>
      <c r="L1276" s="191"/>
      <c r="M1276" s="192"/>
      <c r="N1276" s="192"/>
      <c r="O1276" s="192"/>
      <c r="P1276" s="191"/>
      <c r="Q1276" s="191"/>
      <c r="R1276" s="191"/>
      <c r="S1276" s="191"/>
      <c r="T1276" s="191"/>
      <c r="U1276" s="191"/>
      <c r="V1276" s="191"/>
      <c r="W1276" s="191"/>
      <c r="X1276" s="191"/>
      <c r="Y1276" s="191"/>
      <c r="Z1276" s="191"/>
      <c r="AA1276" s="191"/>
      <c r="AB1276" s="191"/>
      <c r="AC1276" s="191"/>
    </row>
    <row r="1277" spans="1:29" ht="12.75" customHeight="1" x14ac:dyDescent="0.2">
      <c r="A1277" s="191"/>
      <c r="B1277" s="191"/>
      <c r="C1277" s="191"/>
      <c r="D1277" s="191"/>
      <c r="E1277" s="191"/>
      <c r="F1277" s="191"/>
      <c r="G1277" s="191"/>
      <c r="H1277" s="191"/>
      <c r="I1277" s="191"/>
      <c r="J1277" s="191"/>
      <c r="K1277" s="191"/>
      <c r="L1277" s="191"/>
      <c r="M1277" s="192"/>
      <c r="N1277" s="192"/>
      <c r="O1277" s="192"/>
      <c r="P1277" s="191"/>
      <c r="Q1277" s="191"/>
      <c r="R1277" s="191"/>
      <c r="S1277" s="191"/>
      <c r="T1277" s="191"/>
      <c r="U1277" s="191"/>
      <c r="V1277" s="191"/>
      <c r="W1277" s="191"/>
      <c r="X1277" s="191"/>
      <c r="Y1277" s="191"/>
      <c r="Z1277" s="191"/>
      <c r="AA1277" s="191"/>
      <c r="AB1277" s="191"/>
      <c r="AC1277" s="191"/>
    </row>
    <row r="1278" spans="1:29" ht="12.75" customHeight="1" x14ac:dyDescent="0.2">
      <c r="A1278" s="191"/>
      <c r="B1278" s="191"/>
      <c r="C1278" s="191"/>
      <c r="D1278" s="191"/>
      <c r="E1278" s="191"/>
      <c r="F1278" s="191"/>
      <c r="G1278" s="191"/>
      <c r="H1278" s="191"/>
      <c r="I1278" s="191"/>
      <c r="J1278" s="191"/>
      <c r="K1278" s="191"/>
      <c r="L1278" s="191"/>
      <c r="M1278" s="192"/>
      <c r="N1278" s="192"/>
      <c r="O1278" s="192"/>
      <c r="P1278" s="191"/>
      <c r="Q1278" s="191"/>
      <c r="R1278" s="191"/>
      <c r="S1278" s="191"/>
      <c r="T1278" s="191"/>
      <c r="U1278" s="191"/>
      <c r="V1278" s="191"/>
      <c r="W1278" s="191"/>
      <c r="X1278" s="191"/>
      <c r="Y1278" s="191"/>
      <c r="Z1278" s="191"/>
      <c r="AA1278" s="191"/>
      <c r="AB1278" s="191"/>
      <c r="AC1278" s="191"/>
    </row>
    <row r="1279" spans="1:29" ht="12.75" customHeight="1" x14ac:dyDescent="0.2">
      <c r="A1279" s="191"/>
      <c r="B1279" s="191"/>
      <c r="C1279" s="191"/>
      <c r="D1279" s="191"/>
      <c r="E1279" s="191"/>
      <c r="F1279" s="191"/>
      <c r="G1279" s="191"/>
      <c r="H1279" s="191"/>
      <c r="I1279" s="191"/>
      <c r="J1279" s="191"/>
      <c r="K1279" s="191"/>
      <c r="L1279" s="191"/>
      <c r="M1279" s="192"/>
      <c r="N1279" s="192"/>
      <c r="O1279" s="192"/>
      <c r="P1279" s="191"/>
      <c r="Q1279" s="191"/>
      <c r="R1279" s="191"/>
      <c r="S1279" s="191"/>
      <c r="T1279" s="191"/>
      <c r="U1279" s="191"/>
      <c r="V1279" s="191"/>
      <c r="W1279" s="191"/>
      <c r="X1279" s="191"/>
      <c r="Y1279" s="191"/>
      <c r="Z1279" s="191"/>
      <c r="AA1279" s="191"/>
      <c r="AB1279" s="191"/>
      <c r="AC1279" s="191"/>
    </row>
    <row r="1280" spans="1:29" ht="12.75" customHeight="1" x14ac:dyDescent="0.2">
      <c r="A1280" s="191"/>
      <c r="B1280" s="191"/>
      <c r="C1280" s="191"/>
      <c r="D1280" s="191"/>
      <c r="E1280" s="191"/>
      <c r="F1280" s="191"/>
      <c r="G1280" s="191"/>
      <c r="H1280" s="191"/>
      <c r="I1280" s="191"/>
      <c r="J1280" s="191"/>
      <c r="K1280" s="191"/>
      <c r="L1280" s="191"/>
      <c r="M1280" s="192"/>
      <c r="N1280" s="192"/>
      <c r="O1280" s="192"/>
      <c r="P1280" s="191"/>
      <c r="Q1280" s="191"/>
      <c r="R1280" s="191"/>
      <c r="S1280" s="191"/>
      <c r="T1280" s="191"/>
      <c r="U1280" s="191"/>
      <c r="V1280" s="191"/>
      <c r="W1280" s="191"/>
      <c r="X1280" s="191"/>
      <c r="Y1280" s="191"/>
      <c r="Z1280" s="191"/>
      <c r="AA1280" s="191"/>
      <c r="AB1280" s="191"/>
      <c r="AC1280" s="191"/>
    </row>
    <row r="1281" spans="1:29" ht="12.75" customHeight="1" x14ac:dyDescent="0.2">
      <c r="A1281" s="191"/>
      <c r="B1281" s="191"/>
      <c r="C1281" s="191"/>
      <c r="D1281" s="191"/>
      <c r="E1281" s="191"/>
      <c r="F1281" s="191"/>
      <c r="G1281" s="191"/>
      <c r="H1281" s="191"/>
      <c r="I1281" s="191"/>
      <c r="J1281" s="191"/>
      <c r="K1281" s="191"/>
      <c r="L1281" s="191"/>
      <c r="M1281" s="192"/>
      <c r="N1281" s="192"/>
      <c r="O1281" s="192"/>
      <c r="P1281" s="191"/>
      <c r="Q1281" s="191"/>
      <c r="R1281" s="191"/>
      <c r="S1281" s="191"/>
      <c r="T1281" s="191"/>
      <c r="U1281" s="191"/>
      <c r="V1281" s="191"/>
      <c r="W1281" s="191"/>
      <c r="X1281" s="191"/>
      <c r="Y1281" s="191"/>
      <c r="Z1281" s="191"/>
      <c r="AA1281" s="191"/>
      <c r="AB1281" s="191"/>
      <c r="AC1281" s="191"/>
    </row>
    <row r="1282" spans="1:29" ht="12.75" customHeight="1" x14ac:dyDescent="0.2">
      <c r="A1282" s="191"/>
      <c r="B1282" s="191"/>
      <c r="C1282" s="191"/>
      <c r="D1282" s="191"/>
      <c r="E1282" s="191"/>
      <c r="F1282" s="191"/>
      <c r="G1282" s="191"/>
      <c r="H1282" s="191"/>
      <c r="I1282" s="191"/>
      <c r="J1282" s="191"/>
      <c r="K1282" s="191"/>
      <c r="L1282" s="191"/>
      <c r="M1282" s="192"/>
      <c r="N1282" s="192"/>
      <c r="O1282" s="192"/>
      <c r="P1282" s="191"/>
      <c r="Q1282" s="191"/>
      <c r="R1282" s="191"/>
      <c r="S1282" s="191"/>
      <c r="T1282" s="191"/>
      <c r="U1282" s="191"/>
      <c r="V1282" s="191"/>
      <c r="W1282" s="191"/>
      <c r="X1282" s="191"/>
      <c r="Y1282" s="191"/>
      <c r="Z1282" s="191"/>
      <c r="AA1282" s="191"/>
      <c r="AB1282" s="191"/>
      <c r="AC1282" s="191"/>
    </row>
    <row r="1283" spans="1:29" ht="12.75" customHeight="1" x14ac:dyDescent="0.2">
      <c r="A1283" s="191"/>
      <c r="B1283" s="191"/>
      <c r="C1283" s="191"/>
      <c r="D1283" s="191"/>
      <c r="E1283" s="191"/>
      <c r="F1283" s="191"/>
      <c r="G1283" s="191"/>
      <c r="H1283" s="191"/>
      <c r="I1283" s="191"/>
      <c r="J1283" s="191"/>
      <c r="K1283" s="191"/>
      <c r="L1283" s="191"/>
      <c r="M1283" s="192"/>
      <c r="N1283" s="192"/>
      <c r="O1283" s="192"/>
      <c r="P1283" s="191"/>
      <c r="Q1283" s="191"/>
      <c r="R1283" s="191"/>
      <c r="S1283" s="191"/>
      <c r="T1283" s="191"/>
      <c r="U1283" s="191"/>
      <c r="V1283" s="191"/>
      <c r="W1283" s="191"/>
      <c r="X1283" s="191"/>
      <c r="Y1283" s="191"/>
      <c r="Z1283" s="191"/>
      <c r="AA1283" s="191"/>
      <c r="AB1283" s="191"/>
      <c r="AC1283" s="191"/>
    </row>
    <row r="1284" spans="1:29" ht="12.75" customHeight="1" x14ac:dyDescent="0.2">
      <c r="A1284" s="191"/>
      <c r="B1284" s="191"/>
      <c r="C1284" s="191"/>
      <c r="D1284" s="191"/>
      <c r="E1284" s="191"/>
      <c r="F1284" s="191"/>
      <c r="G1284" s="191"/>
      <c r="H1284" s="191"/>
      <c r="I1284" s="191"/>
      <c r="J1284" s="191"/>
      <c r="K1284" s="191"/>
      <c r="L1284" s="191"/>
      <c r="M1284" s="192"/>
      <c r="N1284" s="192"/>
      <c r="O1284" s="192"/>
      <c r="P1284" s="191"/>
      <c r="Q1284" s="191"/>
      <c r="R1284" s="191"/>
      <c r="S1284" s="191"/>
      <c r="T1284" s="191"/>
      <c r="U1284" s="191"/>
      <c r="V1284" s="191"/>
      <c r="W1284" s="191"/>
      <c r="X1284" s="191"/>
      <c r="Y1284" s="191"/>
      <c r="Z1284" s="191"/>
      <c r="AA1284" s="191"/>
      <c r="AB1284" s="191"/>
      <c r="AC1284" s="191"/>
    </row>
    <row r="1285" spans="1:29" ht="12.75" customHeight="1" x14ac:dyDescent="0.2">
      <c r="A1285" s="191"/>
      <c r="B1285" s="191"/>
      <c r="C1285" s="191"/>
      <c r="D1285" s="191"/>
      <c r="E1285" s="191"/>
      <c r="F1285" s="191"/>
      <c r="G1285" s="191"/>
      <c r="H1285" s="191"/>
      <c r="I1285" s="191"/>
      <c r="J1285" s="191"/>
      <c r="K1285" s="191"/>
      <c r="L1285" s="191"/>
      <c r="M1285" s="192"/>
      <c r="N1285" s="192"/>
      <c r="O1285" s="192"/>
      <c r="P1285" s="191"/>
      <c r="Q1285" s="191"/>
      <c r="R1285" s="191"/>
      <c r="S1285" s="191"/>
      <c r="T1285" s="191"/>
      <c r="U1285" s="191"/>
      <c r="V1285" s="191"/>
      <c r="W1285" s="191"/>
      <c r="X1285" s="191"/>
      <c r="Y1285" s="191"/>
      <c r="Z1285" s="191"/>
      <c r="AA1285" s="191"/>
      <c r="AB1285" s="191"/>
      <c r="AC1285" s="191"/>
    </row>
    <row r="1286" spans="1:29" ht="12.75" customHeight="1" x14ac:dyDescent="0.2">
      <c r="A1286" s="191"/>
      <c r="B1286" s="191"/>
      <c r="C1286" s="191"/>
      <c r="D1286" s="191"/>
      <c r="E1286" s="191"/>
      <c r="F1286" s="191"/>
      <c r="G1286" s="191"/>
      <c r="H1286" s="191"/>
      <c r="I1286" s="191"/>
      <c r="J1286" s="191"/>
      <c r="K1286" s="191"/>
      <c r="L1286" s="191"/>
      <c r="M1286" s="192"/>
      <c r="N1286" s="192"/>
      <c r="O1286" s="192"/>
      <c r="P1286" s="191"/>
      <c r="Q1286" s="191"/>
      <c r="R1286" s="191"/>
      <c r="S1286" s="191"/>
      <c r="T1286" s="191"/>
      <c r="U1286" s="191"/>
      <c r="V1286" s="191"/>
      <c r="W1286" s="191"/>
      <c r="X1286" s="191"/>
      <c r="Y1286" s="191"/>
      <c r="Z1286" s="191"/>
      <c r="AA1286" s="191"/>
      <c r="AB1286" s="191"/>
      <c r="AC1286" s="191"/>
    </row>
    <row r="1287" spans="1:29" ht="12.75" customHeight="1" x14ac:dyDescent="0.2">
      <c r="A1287" s="191"/>
      <c r="B1287" s="191"/>
      <c r="C1287" s="191"/>
      <c r="D1287" s="191"/>
      <c r="E1287" s="191"/>
      <c r="F1287" s="191"/>
      <c r="G1287" s="191"/>
      <c r="H1287" s="191"/>
      <c r="I1287" s="191"/>
      <c r="J1287" s="191"/>
      <c r="K1287" s="191"/>
      <c r="L1287" s="191"/>
      <c r="M1287" s="192"/>
      <c r="N1287" s="192"/>
      <c r="O1287" s="192"/>
      <c r="P1287" s="191"/>
      <c r="Q1287" s="191"/>
      <c r="R1287" s="191"/>
      <c r="S1287" s="191"/>
      <c r="T1287" s="191"/>
      <c r="U1287" s="191"/>
      <c r="V1287" s="191"/>
      <c r="W1287" s="191"/>
      <c r="X1287" s="191"/>
      <c r="Y1287" s="191"/>
      <c r="Z1287" s="191"/>
      <c r="AA1287" s="191"/>
      <c r="AB1287" s="191"/>
      <c r="AC1287" s="191"/>
    </row>
    <row r="1288" spans="1:29" ht="12.75" customHeight="1" x14ac:dyDescent="0.2">
      <c r="A1288" s="191"/>
      <c r="B1288" s="191"/>
      <c r="C1288" s="191"/>
      <c r="D1288" s="191"/>
      <c r="E1288" s="191"/>
      <c r="F1288" s="191"/>
      <c r="G1288" s="191"/>
      <c r="H1288" s="191"/>
      <c r="I1288" s="191"/>
      <c r="J1288" s="191"/>
      <c r="K1288" s="191"/>
      <c r="L1288" s="191"/>
      <c r="M1288" s="192"/>
      <c r="N1288" s="192"/>
      <c r="O1288" s="192"/>
      <c r="P1288" s="191"/>
      <c r="Q1288" s="191"/>
      <c r="R1288" s="191"/>
      <c r="S1288" s="191"/>
      <c r="T1288" s="191"/>
      <c r="U1288" s="191"/>
      <c r="V1288" s="191"/>
      <c r="W1288" s="191"/>
      <c r="X1288" s="191"/>
      <c r="Y1288" s="191"/>
      <c r="Z1288" s="191"/>
      <c r="AA1288" s="191"/>
      <c r="AB1288" s="191"/>
      <c r="AC1288" s="191"/>
    </row>
    <row r="1289" spans="1:29" ht="12.75" customHeight="1" x14ac:dyDescent="0.2">
      <c r="A1289" s="191"/>
      <c r="B1289" s="191"/>
      <c r="C1289" s="191"/>
      <c r="D1289" s="191"/>
      <c r="E1289" s="191"/>
      <c r="F1289" s="191"/>
      <c r="G1289" s="191"/>
      <c r="H1289" s="191"/>
      <c r="I1289" s="191"/>
      <c r="J1289" s="191"/>
      <c r="K1289" s="191"/>
      <c r="L1289" s="191"/>
      <c r="M1289" s="192"/>
      <c r="N1289" s="192"/>
      <c r="O1289" s="192"/>
      <c r="P1289" s="191"/>
      <c r="Q1289" s="191"/>
      <c r="R1289" s="191"/>
      <c r="S1289" s="191"/>
      <c r="T1289" s="191"/>
      <c r="U1289" s="191"/>
      <c r="V1289" s="191"/>
      <c r="W1289" s="191"/>
      <c r="X1289" s="191"/>
      <c r="Y1289" s="191"/>
      <c r="Z1289" s="191"/>
      <c r="AA1289" s="191"/>
      <c r="AB1289" s="191"/>
      <c r="AC1289" s="191"/>
    </row>
    <row r="1290" spans="1:29" ht="12.75" customHeight="1" x14ac:dyDescent="0.2">
      <c r="A1290" s="191"/>
      <c r="B1290" s="191"/>
      <c r="C1290" s="191"/>
      <c r="D1290" s="191"/>
      <c r="E1290" s="191"/>
      <c r="F1290" s="191"/>
      <c r="G1290" s="191"/>
      <c r="H1290" s="191"/>
      <c r="I1290" s="191"/>
      <c r="J1290" s="191"/>
      <c r="K1290" s="191"/>
      <c r="L1290" s="191"/>
      <c r="M1290" s="192"/>
      <c r="N1290" s="192"/>
      <c r="O1290" s="192"/>
      <c r="P1290" s="191"/>
      <c r="Q1290" s="191"/>
      <c r="R1290" s="191"/>
      <c r="S1290" s="191"/>
      <c r="T1290" s="191"/>
      <c r="U1290" s="191"/>
      <c r="V1290" s="191"/>
      <c r="W1290" s="191"/>
      <c r="X1290" s="191"/>
      <c r="Y1290" s="191"/>
      <c r="Z1290" s="191"/>
      <c r="AA1290" s="191"/>
      <c r="AB1290" s="191"/>
      <c r="AC1290" s="191"/>
    </row>
    <row r="1291" spans="1:29" ht="12.75" customHeight="1" x14ac:dyDescent="0.2">
      <c r="A1291" s="191"/>
      <c r="B1291" s="191"/>
      <c r="C1291" s="191"/>
      <c r="D1291" s="191"/>
      <c r="E1291" s="191"/>
      <c r="F1291" s="191"/>
      <c r="G1291" s="191"/>
      <c r="H1291" s="191"/>
      <c r="I1291" s="191"/>
      <c r="J1291" s="191"/>
      <c r="K1291" s="191"/>
      <c r="L1291" s="191"/>
      <c r="M1291" s="192"/>
      <c r="N1291" s="192"/>
      <c r="O1291" s="192"/>
      <c r="P1291" s="191"/>
      <c r="Q1291" s="191"/>
      <c r="R1291" s="191"/>
      <c r="S1291" s="191"/>
      <c r="T1291" s="191"/>
      <c r="U1291" s="191"/>
      <c r="V1291" s="191"/>
      <c r="W1291" s="191"/>
      <c r="X1291" s="191"/>
      <c r="Y1291" s="191"/>
      <c r="Z1291" s="191"/>
      <c r="AA1291" s="191"/>
      <c r="AB1291" s="191"/>
      <c r="AC1291" s="191"/>
    </row>
    <row r="1292" spans="1:29" ht="12.75" customHeight="1" x14ac:dyDescent="0.2">
      <c r="A1292" s="191"/>
      <c r="B1292" s="191"/>
      <c r="C1292" s="191"/>
      <c r="D1292" s="191"/>
      <c r="E1292" s="191"/>
      <c r="F1292" s="191"/>
      <c r="G1292" s="191"/>
      <c r="H1292" s="191"/>
      <c r="I1292" s="191"/>
      <c r="J1292" s="191"/>
      <c r="K1292" s="191"/>
      <c r="L1292" s="191"/>
      <c r="M1292" s="192"/>
      <c r="N1292" s="192"/>
      <c r="O1292" s="192"/>
      <c r="P1292" s="191"/>
      <c r="Q1292" s="191"/>
      <c r="R1292" s="191"/>
      <c r="S1292" s="191"/>
      <c r="T1292" s="191"/>
      <c r="U1292" s="191"/>
      <c r="V1292" s="191"/>
      <c r="W1292" s="191"/>
      <c r="X1292" s="191"/>
      <c r="Y1292" s="191"/>
      <c r="Z1292" s="191"/>
      <c r="AA1292" s="191"/>
      <c r="AB1292" s="191"/>
      <c r="AC1292" s="191"/>
    </row>
    <row r="1293" spans="1:29" ht="12.75" customHeight="1" x14ac:dyDescent="0.2">
      <c r="A1293" s="191"/>
      <c r="B1293" s="191"/>
      <c r="C1293" s="191"/>
      <c r="D1293" s="191"/>
      <c r="E1293" s="191"/>
      <c r="F1293" s="191"/>
      <c r="G1293" s="191"/>
      <c r="H1293" s="191"/>
      <c r="I1293" s="191"/>
      <c r="J1293" s="191"/>
      <c r="K1293" s="191"/>
      <c r="L1293" s="191"/>
      <c r="M1293" s="192"/>
      <c r="N1293" s="192"/>
      <c r="O1293" s="192"/>
      <c r="P1293" s="191"/>
      <c r="Q1293" s="191"/>
      <c r="R1293" s="191"/>
      <c r="S1293" s="191"/>
      <c r="T1293" s="191"/>
      <c r="U1293" s="191"/>
      <c r="V1293" s="191"/>
      <c r="W1293" s="191"/>
      <c r="X1293" s="191"/>
      <c r="Y1293" s="191"/>
      <c r="Z1293" s="191"/>
      <c r="AA1293" s="191"/>
      <c r="AB1293" s="191"/>
      <c r="AC1293" s="191"/>
    </row>
    <row r="1294" spans="1:29" ht="12.75" customHeight="1" x14ac:dyDescent="0.2">
      <c r="A1294" s="191"/>
      <c r="B1294" s="191"/>
      <c r="C1294" s="191"/>
      <c r="D1294" s="191"/>
      <c r="E1294" s="191"/>
      <c r="F1294" s="191"/>
      <c r="G1294" s="191"/>
      <c r="H1294" s="191"/>
      <c r="I1294" s="191"/>
      <c r="J1294" s="191"/>
      <c r="K1294" s="191"/>
      <c r="L1294" s="191"/>
      <c r="M1294" s="192"/>
      <c r="N1294" s="192"/>
      <c r="O1294" s="192"/>
      <c r="P1294" s="191"/>
      <c r="Q1294" s="191"/>
      <c r="R1294" s="191"/>
      <c r="S1294" s="191"/>
      <c r="T1294" s="191"/>
      <c r="U1294" s="191"/>
      <c r="V1294" s="191"/>
      <c r="W1294" s="191"/>
      <c r="X1294" s="191"/>
      <c r="Y1294" s="191"/>
      <c r="Z1294" s="191"/>
      <c r="AA1294" s="191"/>
      <c r="AB1294" s="191"/>
      <c r="AC1294" s="191"/>
    </row>
    <row r="1295" spans="1:29" ht="12.75" customHeight="1" x14ac:dyDescent="0.2">
      <c r="A1295" s="191"/>
      <c r="B1295" s="191"/>
      <c r="C1295" s="191"/>
      <c r="D1295" s="191"/>
      <c r="E1295" s="191"/>
      <c r="F1295" s="191"/>
      <c r="G1295" s="191"/>
      <c r="H1295" s="191"/>
      <c r="I1295" s="191"/>
      <c r="J1295" s="191"/>
      <c r="K1295" s="191"/>
      <c r="L1295" s="191"/>
      <c r="M1295" s="192"/>
      <c r="N1295" s="192"/>
      <c r="O1295" s="192"/>
      <c r="P1295" s="191"/>
      <c r="Q1295" s="191"/>
      <c r="R1295" s="191"/>
      <c r="S1295" s="191"/>
      <c r="T1295" s="191"/>
      <c r="U1295" s="191"/>
      <c r="V1295" s="191"/>
      <c r="W1295" s="191"/>
      <c r="X1295" s="191"/>
      <c r="Y1295" s="191"/>
      <c r="Z1295" s="191"/>
      <c r="AA1295" s="191"/>
      <c r="AB1295" s="191"/>
      <c r="AC1295" s="191"/>
    </row>
    <row r="1296" spans="1:29" ht="12.75" customHeight="1" x14ac:dyDescent="0.2">
      <c r="A1296" s="191"/>
      <c r="B1296" s="191"/>
      <c r="C1296" s="191"/>
      <c r="D1296" s="191"/>
      <c r="E1296" s="191"/>
      <c r="F1296" s="191"/>
      <c r="G1296" s="191"/>
      <c r="H1296" s="191"/>
      <c r="I1296" s="191"/>
      <c r="J1296" s="191"/>
      <c r="K1296" s="191"/>
      <c r="L1296" s="191"/>
      <c r="M1296" s="192"/>
      <c r="N1296" s="192"/>
      <c r="O1296" s="192"/>
      <c r="P1296" s="191"/>
      <c r="Q1296" s="191"/>
      <c r="R1296" s="191"/>
      <c r="S1296" s="191"/>
      <c r="T1296" s="191"/>
      <c r="U1296" s="191"/>
      <c r="V1296" s="191"/>
      <c r="W1296" s="191"/>
      <c r="X1296" s="191"/>
      <c r="Y1296" s="191"/>
      <c r="Z1296" s="191"/>
      <c r="AA1296" s="191"/>
      <c r="AB1296" s="191"/>
      <c r="AC1296" s="191"/>
    </row>
    <row r="1297" spans="1:29" ht="12.75" customHeight="1" x14ac:dyDescent="0.2">
      <c r="A1297" s="191"/>
      <c r="B1297" s="191"/>
      <c r="C1297" s="191"/>
      <c r="D1297" s="191"/>
      <c r="E1297" s="191"/>
      <c r="F1297" s="191"/>
      <c r="G1297" s="191"/>
      <c r="H1297" s="191"/>
      <c r="I1297" s="191"/>
      <c r="J1297" s="191"/>
      <c r="K1297" s="191"/>
      <c r="L1297" s="191"/>
      <c r="M1297" s="192"/>
      <c r="N1297" s="192"/>
      <c r="O1297" s="192"/>
      <c r="P1297" s="191"/>
      <c r="Q1297" s="191"/>
      <c r="R1297" s="191"/>
      <c r="S1297" s="191"/>
      <c r="T1297" s="191"/>
      <c r="U1297" s="191"/>
      <c r="V1297" s="191"/>
      <c r="W1297" s="191"/>
      <c r="X1297" s="191"/>
      <c r="Y1297" s="191"/>
      <c r="Z1297" s="191"/>
      <c r="AA1297" s="191"/>
      <c r="AB1297" s="191"/>
      <c r="AC1297" s="191"/>
    </row>
    <row r="1298" spans="1:29" ht="12.75" customHeight="1" x14ac:dyDescent="0.2">
      <c r="A1298" s="191"/>
      <c r="B1298" s="191"/>
      <c r="C1298" s="191"/>
      <c r="D1298" s="191"/>
      <c r="E1298" s="191"/>
      <c r="F1298" s="191"/>
      <c r="G1298" s="191"/>
      <c r="H1298" s="191"/>
      <c r="I1298" s="191"/>
      <c r="J1298" s="191"/>
      <c r="K1298" s="191"/>
      <c r="L1298" s="191"/>
      <c r="M1298" s="192"/>
      <c r="N1298" s="192"/>
      <c r="O1298" s="192"/>
      <c r="P1298" s="191"/>
      <c r="Q1298" s="191"/>
      <c r="R1298" s="191"/>
      <c r="S1298" s="191"/>
      <c r="T1298" s="191"/>
      <c r="U1298" s="191"/>
      <c r="V1298" s="191"/>
      <c r="W1298" s="191"/>
      <c r="X1298" s="191"/>
      <c r="Y1298" s="191"/>
      <c r="Z1298" s="191"/>
      <c r="AA1298" s="191"/>
      <c r="AB1298" s="191"/>
      <c r="AC1298" s="191"/>
    </row>
    <row r="1299" spans="1:29" ht="12.75" customHeight="1" x14ac:dyDescent="0.2">
      <c r="A1299" s="191"/>
      <c r="B1299" s="191"/>
      <c r="C1299" s="191"/>
      <c r="D1299" s="191"/>
      <c r="E1299" s="191"/>
      <c r="F1299" s="191"/>
      <c r="G1299" s="191"/>
      <c r="H1299" s="191"/>
      <c r="I1299" s="191"/>
      <c r="J1299" s="191"/>
      <c r="K1299" s="191"/>
      <c r="L1299" s="191"/>
      <c r="M1299" s="192"/>
      <c r="N1299" s="192"/>
      <c r="O1299" s="192"/>
      <c r="P1299" s="191"/>
      <c r="Q1299" s="191"/>
      <c r="R1299" s="191"/>
      <c r="S1299" s="191"/>
      <c r="T1299" s="191"/>
      <c r="U1299" s="191"/>
      <c r="V1299" s="191"/>
      <c r="W1299" s="191"/>
      <c r="X1299" s="191"/>
      <c r="Y1299" s="191"/>
      <c r="Z1299" s="191"/>
      <c r="AA1299" s="191"/>
      <c r="AB1299" s="191"/>
      <c r="AC1299" s="191"/>
    </row>
    <row r="1300" spans="1:29" ht="12.75" customHeight="1" x14ac:dyDescent="0.2">
      <c r="A1300" s="191"/>
      <c r="B1300" s="191"/>
      <c r="C1300" s="191"/>
      <c r="D1300" s="191"/>
      <c r="E1300" s="191"/>
      <c r="F1300" s="191"/>
      <c r="G1300" s="191"/>
      <c r="H1300" s="191"/>
      <c r="I1300" s="191"/>
      <c r="J1300" s="191"/>
      <c r="K1300" s="191"/>
      <c r="L1300" s="191"/>
      <c r="M1300" s="192"/>
      <c r="N1300" s="192"/>
      <c r="O1300" s="192"/>
      <c r="P1300" s="191"/>
      <c r="Q1300" s="191"/>
      <c r="R1300" s="191"/>
      <c r="S1300" s="191"/>
      <c r="T1300" s="191"/>
      <c r="U1300" s="191"/>
      <c r="V1300" s="191"/>
      <c r="W1300" s="191"/>
      <c r="X1300" s="191"/>
      <c r="Y1300" s="191"/>
      <c r="Z1300" s="191"/>
      <c r="AA1300" s="191"/>
      <c r="AB1300" s="191"/>
      <c r="AC1300" s="191"/>
    </row>
    <row r="1301" spans="1:29" ht="12.75" customHeight="1" x14ac:dyDescent="0.2">
      <c r="A1301" s="191"/>
      <c r="B1301" s="191"/>
      <c r="C1301" s="191"/>
      <c r="D1301" s="191"/>
      <c r="E1301" s="191"/>
      <c r="F1301" s="191"/>
      <c r="G1301" s="191"/>
      <c r="H1301" s="191"/>
      <c r="I1301" s="191"/>
      <c r="J1301" s="191"/>
      <c r="K1301" s="191"/>
      <c r="L1301" s="191"/>
      <c r="M1301" s="192"/>
      <c r="N1301" s="192"/>
      <c r="O1301" s="192"/>
      <c r="P1301" s="191"/>
      <c r="Q1301" s="191"/>
      <c r="R1301" s="191"/>
      <c r="S1301" s="191"/>
      <c r="T1301" s="191"/>
      <c r="U1301" s="191"/>
      <c r="V1301" s="191"/>
      <c r="W1301" s="191"/>
      <c r="X1301" s="191"/>
      <c r="Y1301" s="191"/>
      <c r="Z1301" s="191"/>
      <c r="AA1301" s="191"/>
      <c r="AB1301" s="191"/>
      <c r="AC1301" s="191"/>
    </row>
    <row r="1302" spans="1:29" ht="12.75" customHeight="1" x14ac:dyDescent="0.2">
      <c r="A1302" s="191"/>
      <c r="B1302" s="191"/>
      <c r="C1302" s="191"/>
      <c r="D1302" s="191"/>
      <c r="E1302" s="191"/>
      <c r="F1302" s="191"/>
      <c r="G1302" s="191"/>
      <c r="H1302" s="191"/>
      <c r="I1302" s="191"/>
      <c r="J1302" s="191"/>
      <c r="K1302" s="191"/>
      <c r="L1302" s="191"/>
      <c r="M1302" s="192"/>
      <c r="N1302" s="192"/>
      <c r="O1302" s="192"/>
      <c r="P1302" s="191"/>
      <c r="Q1302" s="191"/>
      <c r="R1302" s="191"/>
      <c r="S1302" s="191"/>
      <c r="T1302" s="191"/>
      <c r="U1302" s="191"/>
      <c r="V1302" s="191"/>
      <c r="W1302" s="191"/>
      <c r="X1302" s="191"/>
      <c r="Y1302" s="191"/>
      <c r="Z1302" s="191"/>
      <c r="AA1302" s="191"/>
      <c r="AB1302" s="191"/>
      <c r="AC1302" s="191"/>
    </row>
    <row r="1303" spans="1:29" ht="12.75" customHeight="1" x14ac:dyDescent="0.2">
      <c r="A1303" s="191"/>
      <c r="B1303" s="191"/>
      <c r="C1303" s="191"/>
      <c r="D1303" s="191"/>
      <c r="E1303" s="191"/>
      <c r="F1303" s="191"/>
      <c r="G1303" s="191"/>
      <c r="H1303" s="191"/>
      <c r="I1303" s="191"/>
      <c r="J1303" s="191"/>
      <c r="K1303" s="191"/>
      <c r="L1303" s="191"/>
      <c r="M1303" s="192"/>
      <c r="N1303" s="192"/>
      <c r="O1303" s="192"/>
      <c r="P1303" s="191"/>
      <c r="Q1303" s="191"/>
      <c r="R1303" s="191"/>
      <c r="S1303" s="191"/>
      <c r="T1303" s="191"/>
      <c r="U1303" s="191"/>
      <c r="V1303" s="191"/>
      <c r="W1303" s="191"/>
      <c r="X1303" s="191"/>
      <c r="Y1303" s="191"/>
      <c r="Z1303" s="191"/>
      <c r="AA1303" s="191"/>
      <c r="AB1303" s="191"/>
      <c r="AC1303" s="191"/>
    </row>
    <row r="1304" spans="1:29" ht="12.75" customHeight="1" x14ac:dyDescent="0.2">
      <c r="A1304" s="191"/>
      <c r="B1304" s="191"/>
      <c r="C1304" s="191"/>
      <c r="D1304" s="191"/>
      <c r="E1304" s="191"/>
      <c r="F1304" s="191"/>
      <c r="G1304" s="191"/>
      <c r="H1304" s="191"/>
      <c r="I1304" s="191"/>
      <c r="J1304" s="191"/>
      <c r="K1304" s="191"/>
      <c r="L1304" s="191"/>
      <c r="M1304" s="192"/>
      <c r="N1304" s="192"/>
      <c r="O1304" s="192"/>
      <c r="P1304" s="191"/>
      <c r="Q1304" s="191"/>
      <c r="R1304" s="191"/>
      <c r="S1304" s="191"/>
      <c r="T1304" s="191"/>
      <c r="U1304" s="191"/>
      <c r="V1304" s="191"/>
      <c r="W1304" s="191"/>
      <c r="X1304" s="191"/>
      <c r="Y1304" s="191"/>
      <c r="Z1304" s="191"/>
      <c r="AA1304" s="191"/>
      <c r="AB1304" s="191"/>
      <c r="AC1304" s="191"/>
    </row>
    <row r="1305" spans="1:29" ht="12.75" customHeight="1" x14ac:dyDescent="0.2">
      <c r="A1305" s="191"/>
      <c r="B1305" s="191"/>
      <c r="C1305" s="191"/>
      <c r="D1305" s="191"/>
      <c r="E1305" s="191"/>
      <c r="F1305" s="191"/>
      <c r="G1305" s="191"/>
      <c r="H1305" s="191"/>
      <c r="I1305" s="191"/>
      <c r="J1305" s="191"/>
      <c r="K1305" s="191"/>
      <c r="L1305" s="191"/>
      <c r="M1305" s="192"/>
      <c r="N1305" s="192"/>
      <c r="O1305" s="192"/>
      <c r="P1305" s="191"/>
      <c r="Q1305" s="191"/>
      <c r="R1305" s="191"/>
      <c r="S1305" s="191"/>
      <c r="T1305" s="191"/>
      <c r="U1305" s="191"/>
      <c r="V1305" s="191"/>
      <c r="W1305" s="191"/>
      <c r="X1305" s="191"/>
      <c r="Y1305" s="191"/>
      <c r="Z1305" s="191"/>
      <c r="AA1305" s="191"/>
      <c r="AB1305" s="191"/>
      <c r="AC1305" s="191"/>
    </row>
    <row r="1306" spans="1:29" ht="12.75" customHeight="1" x14ac:dyDescent="0.2">
      <c r="A1306" s="191"/>
      <c r="B1306" s="191"/>
      <c r="C1306" s="191"/>
      <c r="D1306" s="191"/>
      <c r="E1306" s="191"/>
      <c r="F1306" s="191"/>
      <c r="G1306" s="191"/>
      <c r="H1306" s="191"/>
      <c r="I1306" s="191"/>
      <c r="J1306" s="191"/>
      <c r="K1306" s="191"/>
      <c r="L1306" s="191"/>
      <c r="M1306" s="192"/>
      <c r="N1306" s="192"/>
      <c r="O1306" s="192"/>
      <c r="P1306" s="191"/>
      <c r="Q1306" s="191"/>
      <c r="R1306" s="191"/>
      <c r="S1306" s="191"/>
      <c r="T1306" s="191"/>
      <c r="U1306" s="191"/>
      <c r="V1306" s="191"/>
      <c r="W1306" s="191"/>
      <c r="X1306" s="191"/>
      <c r="Y1306" s="191"/>
      <c r="Z1306" s="191"/>
      <c r="AA1306" s="191"/>
      <c r="AB1306" s="191"/>
      <c r="AC1306" s="191"/>
    </row>
    <row r="1307" spans="1:29" ht="12.75" customHeight="1" x14ac:dyDescent="0.2">
      <c r="A1307" s="191"/>
      <c r="B1307" s="191"/>
      <c r="C1307" s="191"/>
      <c r="D1307" s="191"/>
      <c r="E1307" s="191"/>
      <c r="F1307" s="191"/>
      <c r="G1307" s="191"/>
      <c r="H1307" s="191"/>
      <c r="I1307" s="191"/>
      <c r="J1307" s="191"/>
      <c r="K1307" s="191"/>
      <c r="L1307" s="191"/>
      <c r="M1307" s="192"/>
      <c r="N1307" s="192"/>
      <c r="O1307" s="192"/>
      <c r="P1307" s="191"/>
      <c r="Q1307" s="191"/>
      <c r="R1307" s="191"/>
      <c r="S1307" s="191"/>
      <c r="T1307" s="191"/>
      <c r="U1307" s="191"/>
      <c r="V1307" s="191"/>
      <c r="W1307" s="191"/>
      <c r="X1307" s="191"/>
      <c r="Y1307" s="191"/>
      <c r="Z1307" s="191"/>
      <c r="AA1307" s="191"/>
      <c r="AB1307" s="191"/>
      <c r="AC1307" s="191"/>
    </row>
    <row r="1308" spans="1:29" ht="12.75" customHeight="1" x14ac:dyDescent="0.2">
      <c r="A1308" s="191"/>
      <c r="B1308" s="191"/>
      <c r="C1308" s="191"/>
      <c r="D1308" s="191"/>
      <c r="E1308" s="191"/>
      <c r="F1308" s="191"/>
      <c r="G1308" s="191"/>
      <c r="H1308" s="191"/>
      <c r="I1308" s="191"/>
      <c r="J1308" s="191"/>
      <c r="K1308" s="191"/>
      <c r="L1308" s="191"/>
      <c r="M1308" s="192"/>
      <c r="N1308" s="192"/>
      <c r="O1308" s="192"/>
      <c r="P1308" s="191"/>
      <c r="Q1308" s="191"/>
      <c r="R1308" s="191"/>
      <c r="S1308" s="191"/>
      <c r="T1308" s="191"/>
      <c r="U1308" s="191"/>
      <c r="V1308" s="191"/>
      <c r="W1308" s="191"/>
      <c r="X1308" s="191"/>
      <c r="Y1308" s="191"/>
      <c r="Z1308" s="191"/>
      <c r="AA1308" s="191"/>
      <c r="AB1308" s="191"/>
      <c r="AC1308" s="191"/>
    </row>
    <row r="1309" spans="1:29" ht="12.75" customHeight="1" x14ac:dyDescent="0.2">
      <c r="A1309" s="191"/>
      <c r="B1309" s="191"/>
      <c r="C1309" s="191"/>
      <c r="D1309" s="191"/>
      <c r="E1309" s="191"/>
      <c r="F1309" s="191"/>
      <c r="G1309" s="191"/>
      <c r="H1309" s="191"/>
      <c r="I1309" s="191"/>
      <c r="J1309" s="191"/>
      <c r="K1309" s="191"/>
      <c r="L1309" s="191"/>
      <c r="M1309" s="192"/>
      <c r="N1309" s="192"/>
      <c r="O1309" s="192"/>
      <c r="P1309" s="191"/>
      <c r="Q1309" s="191"/>
      <c r="R1309" s="191"/>
      <c r="S1309" s="191"/>
      <c r="T1309" s="191"/>
      <c r="U1309" s="191"/>
      <c r="V1309" s="191"/>
      <c r="W1309" s="191"/>
      <c r="X1309" s="191"/>
      <c r="Y1309" s="191"/>
      <c r="Z1309" s="191"/>
      <c r="AA1309" s="191"/>
      <c r="AB1309" s="191"/>
      <c r="AC1309" s="191"/>
    </row>
    <row r="1310" spans="1:29" ht="12.75" customHeight="1" x14ac:dyDescent="0.2">
      <c r="A1310" s="191"/>
      <c r="B1310" s="191"/>
      <c r="C1310" s="191"/>
      <c r="D1310" s="191"/>
      <c r="E1310" s="191"/>
      <c r="F1310" s="191"/>
      <c r="G1310" s="191"/>
      <c r="H1310" s="191"/>
      <c r="I1310" s="191"/>
      <c r="J1310" s="191"/>
      <c r="K1310" s="191"/>
      <c r="L1310" s="191"/>
      <c r="M1310" s="192"/>
      <c r="N1310" s="192"/>
      <c r="O1310" s="192"/>
      <c r="P1310" s="191"/>
      <c r="Q1310" s="191"/>
      <c r="R1310" s="191"/>
      <c r="S1310" s="191"/>
      <c r="T1310" s="191"/>
      <c r="U1310" s="191"/>
      <c r="V1310" s="191"/>
      <c r="W1310" s="191"/>
      <c r="X1310" s="191"/>
      <c r="Y1310" s="191"/>
      <c r="Z1310" s="191"/>
      <c r="AA1310" s="191"/>
      <c r="AB1310" s="191"/>
      <c r="AC1310" s="191"/>
    </row>
    <row r="1311" spans="1:29" ht="12.75" customHeight="1" x14ac:dyDescent="0.2">
      <c r="A1311" s="191"/>
      <c r="B1311" s="191"/>
      <c r="C1311" s="191"/>
      <c r="D1311" s="191"/>
      <c r="E1311" s="191"/>
      <c r="F1311" s="191"/>
      <c r="G1311" s="191"/>
      <c r="H1311" s="191"/>
      <c r="I1311" s="191"/>
      <c r="J1311" s="191"/>
      <c r="K1311" s="191"/>
      <c r="L1311" s="191"/>
      <c r="M1311" s="192"/>
      <c r="N1311" s="192"/>
      <c r="O1311" s="192"/>
      <c r="P1311" s="191"/>
      <c r="Q1311" s="191"/>
      <c r="R1311" s="191"/>
      <c r="S1311" s="191"/>
      <c r="T1311" s="191"/>
      <c r="U1311" s="191"/>
      <c r="V1311" s="191"/>
      <c r="W1311" s="191"/>
      <c r="X1311" s="191"/>
      <c r="Y1311" s="191"/>
      <c r="Z1311" s="191"/>
      <c r="AA1311" s="191"/>
      <c r="AB1311" s="191"/>
      <c r="AC1311" s="191"/>
    </row>
    <row r="1312" spans="1:29" ht="12.75" customHeight="1" x14ac:dyDescent="0.2">
      <c r="A1312" s="191"/>
      <c r="B1312" s="191"/>
      <c r="C1312" s="191"/>
      <c r="D1312" s="191"/>
      <c r="E1312" s="191"/>
      <c r="F1312" s="191"/>
      <c r="G1312" s="191"/>
      <c r="H1312" s="191"/>
      <c r="I1312" s="191"/>
      <c r="J1312" s="191"/>
      <c r="K1312" s="191"/>
      <c r="L1312" s="191"/>
      <c r="M1312" s="192"/>
      <c r="N1312" s="192"/>
      <c r="O1312" s="192"/>
      <c r="P1312" s="191"/>
      <c r="Q1312" s="191"/>
      <c r="R1312" s="191"/>
      <c r="S1312" s="191"/>
      <c r="T1312" s="191"/>
      <c r="U1312" s="191"/>
      <c r="V1312" s="191"/>
      <c r="W1312" s="191"/>
      <c r="X1312" s="191"/>
      <c r="Y1312" s="191"/>
      <c r="Z1312" s="191"/>
      <c r="AA1312" s="191"/>
      <c r="AB1312" s="191"/>
      <c r="AC1312" s="191"/>
    </row>
    <row r="1313" spans="1:29" ht="12.75" customHeight="1" x14ac:dyDescent="0.2">
      <c r="A1313" s="191"/>
      <c r="B1313" s="191"/>
      <c r="C1313" s="191"/>
      <c r="D1313" s="191"/>
      <c r="E1313" s="191"/>
      <c r="F1313" s="191"/>
      <c r="G1313" s="191"/>
      <c r="H1313" s="191"/>
      <c r="I1313" s="191"/>
      <c r="J1313" s="191"/>
      <c r="K1313" s="191"/>
      <c r="L1313" s="191"/>
      <c r="M1313" s="192"/>
      <c r="N1313" s="192"/>
      <c r="O1313" s="192"/>
      <c r="P1313" s="191"/>
      <c r="Q1313" s="191"/>
      <c r="R1313" s="191"/>
      <c r="S1313" s="191"/>
      <c r="T1313" s="191"/>
      <c r="U1313" s="191"/>
      <c r="V1313" s="191"/>
      <c r="W1313" s="191"/>
      <c r="X1313" s="191"/>
      <c r="Y1313" s="191"/>
      <c r="Z1313" s="191"/>
      <c r="AA1313" s="191"/>
      <c r="AB1313" s="191"/>
      <c r="AC1313" s="191"/>
    </row>
    <row r="1314" spans="1:29" ht="12.75" customHeight="1" x14ac:dyDescent="0.2">
      <c r="A1314" s="191"/>
      <c r="B1314" s="191"/>
      <c r="C1314" s="191"/>
      <c r="D1314" s="191"/>
      <c r="E1314" s="191"/>
      <c r="F1314" s="191"/>
      <c r="G1314" s="191"/>
      <c r="H1314" s="191"/>
      <c r="I1314" s="191"/>
      <c r="J1314" s="191"/>
      <c r="K1314" s="191"/>
      <c r="L1314" s="191"/>
      <c r="M1314" s="192"/>
      <c r="N1314" s="192"/>
      <c r="O1314" s="192"/>
      <c r="P1314" s="191"/>
      <c r="Q1314" s="191"/>
      <c r="R1314" s="191"/>
      <c r="S1314" s="191"/>
      <c r="T1314" s="191"/>
      <c r="U1314" s="191"/>
      <c r="V1314" s="191"/>
      <c r="W1314" s="191"/>
      <c r="X1314" s="191"/>
      <c r="Y1314" s="191"/>
      <c r="Z1314" s="191"/>
      <c r="AA1314" s="191"/>
      <c r="AB1314" s="191"/>
      <c r="AC1314" s="191"/>
    </row>
    <row r="1315" spans="1:29" ht="12.75" customHeight="1" x14ac:dyDescent="0.2">
      <c r="A1315" s="191"/>
      <c r="B1315" s="191"/>
      <c r="C1315" s="191"/>
      <c r="D1315" s="191"/>
      <c r="E1315" s="191"/>
      <c r="F1315" s="191"/>
      <c r="G1315" s="191"/>
      <c r="H1315" s="191"/>
      <c r="I1315" s="191"/>
      <c r="J1315" s="191"/>
      <c r="K1315" s="191"/>
      <c r="L1315" s="191"/>
      <c r="M1315" s="192"/>
      <c r="N1315" s="192"/>
      <c r="O1315" s="192"/>
      <c r="P1315" s="191"/>
      <c r="Q1315" s="191"/>
      <c r="R1315" s="191"/>
      <c r="S1315" s="191"/>
      <c r="T1315" s="191"/>
      <c r="U1315" s="191"/>
      <c r="V1315" s="191"/>
      <c r="W1315" s="191"/>
      <c r="X1315" s="191"/>
      <c r="Y1315" s="191"/>
      <c r="Z1315" s="191"/>
      <c r="AA1315" s="191"/>
      <c r="AB1315" s="191"/>
      <c r="AC1315" s="191"/>
    </row>
    <row r="1316" spans="1:29" ht="12.75" customHeight="1" x14ac:dyDescent="0.2">
      <c r="A1316" s="191"/>
      <c r="B1316" s="191"/>
      <c r="C1316" s="191"/>
      <c r="D1316" s="191"/>
      <c r="E1316" s="191"/>
      <c r="F1316" s="191"/>
      <c r="G1316" s="191"/>
      <c r="H1316" s="191"/>
      <c r="I1316" s="191"/>
      <c r="J1316" s="191"/>
      <c r="K1316" s="191"/>
      <c r="L1316" s="191"/>
      <c r="M1316" s="192"/>
      <c r="N1316" s="192"/>
      <c r="O1316" s="192"/>
      <c r="P1316" s="191"/>
      <c r="Q1316" s="191"/>
      <c r="R1316" s="191"/>
      <c r="S1316" s="191"/>
      <c r="T1316" s="191"/>
      <c r="U1316" s="191"/>
      <c r="V1316" s="191"/>
      <c r="W1316" s="191"/>
      <c r="X1316" s="191"/>
      <c r="Y1316" s="191"/>
      <c r="Z1316" s="191"/>
      <c r="AA1316" s="191"/>
      <c r="AB1316" s="191"/>
      <c r="AC1316" s="191"/>
    </row>
    <row r="1317" spans="1:29" ht="12.75" customHeight="1" x14ac:dyDescent="0.2">
      <c r="A1317" s="191"/>
      <c r="B1317" s="191"/>
      <c r="C1317" s="191"/>
      <c r="D1317" s="191"/>
      <c r="E1317" s="191"/>
      <c r="F1317" s="191"/>
      <c r="G1317" s="191"/>
      <c r="H1317" s="191"/>
      <c r="I1317" s="191"/>
      <c r="J1317" s="191"/>
      <c r="K1317" s="191"/>
      <c r="L1317" s="191"/>
      <c r="M1317" s="192"/>
      <c r="N1317" s="192"/>
      <c r="O1317" s="192"/>
      <c r="P1317" s="191"/>
      <c r="Q1317" s="191"/>
      <c r="R1317" s="191"/>
      <c r="S1317" s="191"/>
      <c r="T1317" s="191"/>
      <c r="U1317" s="191"/>
      <c r="V1317" s="191"/>
      <c r="W1317" s="191"/>
      <c r="X1317" s="191"/>
      <c r="Y1317" s="191"/>
      <c r="Z1317" s="191"/>
      <c r="AA1317" s="191"/>
      <c r="AB1317" s="191"/>
      <c r="AC1317" s="191"/>
    </row>
    <row r="1318" spans="1:29" ht="12.75" customHeight="1" x14ac:dyDescent="0.2">
      <c r="A1318" s="191"/>
      <c r="B1318" s="191"/>
      <c r="C1318" s="191"/>
      <c r="D1318" s="191"/>
      <c r="E1318" s="191"/>
      <c r="F1318" s="191"/>
      <c r="G1318" s="191"/>
      <c r="H1318" s="191"/>
      <c r="I1318" s="191"/>
      <c r="J1318" s="191"/>
      <c r="K1318" s="191"/>
      <c r="L1318" s="191"/>
      <c r="M1318" s="192"/>
      <c r="N1318" s="192"/>
      <c r="O1318" s="192"/>
      <c r="P1318" s="191"/>
      <c r="Q1318" s="191"/>
      <c r="R1318" s="191"/>
      <c r="S1318" s="191"/>
      <c r="T1318" s="191"/>
      <c r="U1318" s="191"/>
      <c r="V1318" s="191"/>
      <c r="W1318" s="191"/>
      <c r="X1318" s="191"/>
      <c r="Y1318" s="191"/>
      <c r="Z1318" s="191"/>
      <c r="AA1318" s="191"/>
      <c r="AB1318" s="191"/>
      <c r="AC1318" s="191"/>
    </row>
    <row r="1319" spans="1:29" ht="12.75" customHeight="1" x14ac:dyDescent="0.2">
      <c r="A1319" s="191"/>
      <c r="B1319" s="191"/>
      <c r="C1319" s="191"/>
      <c r="D1319" s="191"/>
      <c r="E1319" s="191"/>
      <c r="F1319" s="191"/>
      <c r="G1319" s="191"/>
      <c r="H1319" s="191"/>
      <c r="I1319" s="191"/>
      <c r="J1319" s="191"/>
      <c r="K1319" s="191"/>
      <c r="L1319" s="191"/>
      <c r="M1319" s="192"/>
      <c r="N1319" s="192"/>
      <c r="O1319" s="192"/>
      <c r="P1319" s="191"/>
      <c r="Q1319" s="191"/>
      <c r="R1319" s="191"/>
      <c r="S1319" s="191"/>
      <c r="T1319" s="191"/>
      <c r="U1319" s="191"/>
      <c r="V1319" s="191"/>
      <c r="W1319" s="191"/>
      <c r="X1319" s="191"/>
      <c r="Y1319" s="191"/>
      <c r="Z1319" s="191"/>
      <c r="AA1319" s="191"/>
      <c r="AB1319" s="191"/>
      <c r="AC1319" s="191"/>
    </row>
    <row r="1320" spans="1:29" ht="12.75" customHeight="1" x14ac:dyDescent="0.2">
      <c r="A1320" s="191"/>
      <c r="B1320" s="191"/>
      <c r="C1320" s="191"/>
      <c r="D1320" s="191"/>
      <c r="E1320" s="191"/>
      <c r="F1320" s="191"/>
      <c r="G1320" s="191"/>
      <c r="H1320" s="191"/>
      <c r="I1320" s="191"/>
      <c r="J1320" s="191"/>
      <c r="K1320" s="191"/>
      <c r="L1320" s="191"/>
      <c r="M1320" s="192"/>
      <c r="N1320" s="192"/>
      <c r="O1320" s="192"/>
      <c r="P1320" s="191"/>
      <c r="Q1320" s="191"/>
      <c r="R1320" s="191"/>
      <c r="S1320" s="191"/>
      <c r="T1320" s="191"/>
      <c r="U1320" s="191"/>
      <c r="V1320" s="191"/>
      <c r="W1320" s="191"/>
      <c r="X1320" s="191"/>
      <c r="Y1320" s="191"/>
      <c r="Z1320" s="191"/>
      <c r="AA1320" s="191"/>
      <c r="AB1320" s="191"/>
      <c r="AC1320" s="191"/>
    </row>
    <row r="1321" spans="1:29" ht="12.75" customHeight="1" x14ac:dyDescent="0.2">
      <c r="A1321" s="191"/>
      <c r="B1321" s="191"/>
      <c r="C1321" s="191"/>
      <c r="D1321" s="191"/>
      <c r="E1321" s="191"/>
      <c r="F1321" s="191"/>
      <c r="G1321" s="191"/>
      <c r="H1321" s="191"/>
      <c r="I1321" s="191"/>
      <c r="J1321" s="191"/>
      <c r="K1321" s="191"/>
      <c r="L1321" s="191"/>
      <c r="M1321" s="192"/>
      <c r="N1321" s="192"/>
      <c r="O1321" s="192"/>
      <c r="P1321" s="191"/>
      <c r="Q1321" s="191"/>
      <c r="R1321" s="191"/>
      <c r="S1321" s="191"/>
      <c r="T1321" s="191"/>
      <c r="U1321" s="191"/>
      <c r="V1321" s="191"/>
      <c r="W1321" s="191"/>
      <c r="X1321" s="191"/>
      <c r="Y1321" s="191"/>
      <c r="Z1321" s="191"/>
      <c r="AA1321" s="191"/>
      <c r="AB1321" s="191"/>
      <c r="AC1321" s="191"/>
    </row>
    <row r="1322" spans="1:29" ht="12.75" customHeight="1" x14ac:dyDescent="0.2">
      <c r="A1322" s="191"/>
      <c r="B1322" s="191"/>
      <c r="C1322" s="191"/>
      <c r="D1322" s="191"/>
      <c r="E1322" s="191"/>
      <c r="F1322" s="191"/>
      <c r="G1322" s="191"/>
      <c r="H1322" s="191"/>
      <c r="I1322" s="191"/>
      <c r="J1322" s="191"/>
      <c r="K1322" s="191"/>
      <c r="L1322" s="191"/>
      <c r="M1322" s="192"/>
      <c r="N1322" s="192"/>
      <c r="O1322" s="192"/>
      <c r="P1322" s="191"/>
      <c r="Q1322" s="191"/>
      <c r="R1322" s="191"/>
      <c r="S1322" s="191"/>
      <c r="T1322" s="191"/>
      <c r="U1322" s="191"/>
      <c r="V1322" s="191"/>
      <c r="W1322" s="191"/>
      <c r="X1322" s="191"/>
      <c r="Y1322" s="191"/>
      <c r="Z1322" s="191"/>
      <c r="AA1322" s="191"/>
      <c r="AB1322" s="191"/>
      <c r="AC1322" s="191"/>
    </row>
    <row r="1323" spans="1:29" ht="12.75" customHeight="1" x14ac:dyDescent="0.2">
      <c r="A1323" s="191"/>
      <c r="B1323" s="191"/>
      <c r="C1323" s="191"/>
      <c r="D1323" s="191"/>
      <c r="E1323" s="191"/>
      <c r="F1323" s="191"/>
      <c r="G1323" s="191"/>
      <c r="H1323" s="191"/>
      <c r="I1323" s="191"/>
      <c r="J1323" s="191"/>
      <c r="K1323" s="191"/>
      <c r="L1323" s="191"/>
      <c r="M1323" s="192"/>
      <c r="N1323" s="192"/>
      <c r="O1323" s="192"/>
      <c r="P1323" s="191"/>
      <c r="Q1323" s="191"/>
      <c r="R1323" s="191"/>
      <c r="S1323" s="191"/>
      <c r="T1323" s="191"/>
      <c r="U1323" s="191"/>
      <c r="V1323" s="191"/>
      <c r="W1323" s="191"/>
      <c r="X1323" s="191"/>
      <c r="Y1323" s="191"/>
      <c r="Z1323" s="191"/>
      <c r="AA1323" s="191"/>
      <c r="AB1323" s="191"/>
      <c r="AC1323" s="191"/>
    </row>
    <row r="1324" spans="1:29" ht="12.75" customHeight="1" x14ac:dyDescent="0.2">
      <c r="A1324" s="191"/>
      <c r="B1324" s="191"/>
      <c r="C1324" s="191"/>
      <c r="D1324" s="191"/>
      <c r="E1324" s="191"/>
      <c r="F1324" s="191"/>
      <c r="G1324" s="191"/>
      <c r="H1324" s="191"/>
      <c r="I1324" s="191"/>
      <c r="J1324" s="191"/>
      <c r="K1324" s="191"/>
      <c r="L1324" s="191"/>
      <c r="M1324" s="192"/>
      <c r="N1324" s="192"/>
      <c r="O1324" s="192"/>
      <c r="P1324" s="191"/>
      <c r="Q1324" s="191"/>
      <c r="R1324" s="191"/>
      <c r="S1324" s="191"/>
      <c r="T1324" s="191"/>
      <c r="U1324" s="191"/>
      <c r="V1324" s="191"/>
      <c r="W1324" s="191"/>
      <c r="X1324" s="191"/>
      <c r="Y1324" s="191"/>
      <c r="Z1324" s="191"/>
      <c r="AA1324" s="191"/>
      <c r="AB1324" s="191"/>
      <c r="AC1324" s="191"/>
    </row>
    <row r="1325" spans="1:29" ht="12.75" customHeight="1" x14ac:dyDescent="0.2">
      <c r="A1325" s="191"/>
      <c r="B1325" s="191"/>
      <c r="C1325" s="191"/>
      <c r="D1325" s="191"/>
      <c r="E1325" s="191"/>
      <c r="F1325" s="191"/>
      <c r="G1325" s="191"/>
      <c r="H1325" s="191"/>
      <c r="I1325" s="191"/>
      <c r="J1325" s="191"/>
      <c r="K1325" s="191"/>
      <c r="L1325" s="191"/>
      <c r="M1325" s="192"/>
      <c r="N1325" s="192"/>
      <c r="O1325" s="192"/>
      <c r="P1325" s="191"/>
      <c r="Q1325" s="191"/>
      <c r="R1325" s="191"/>
      <c r="S1325" s="191"/>
      <c r="T1325" s="191"/>
      <c r="U1325" s="191"/>
      <c r="V1325" s="191"/>
      <c r="W1325" s="191"/>
      <c r="X1325" s="191"/>
      <c r="Y1325" s="191"/>
      <c r="Z1325" s="191"/>
      <c r="AA1325" s="191"/>
      <c r="AB1325" s="191"/>
      <c r="AC1325" s="191"/>
    </row>
    <row r="1326" spans="1:29" ht="12.75" customHeight="1" x14ac:dyDescent="0.2">
      <c r="A1326" s="191"/>
      <c r="B1326" s="191"/>
      <c r="C1326" s="191"/>
      <c r="D1326" s="191"/>
      <c r="E1326" s="191"/>
      <c r="F1326" s="191"/>
      <c r="G1326" s="191"/>
      <c r="H1326" s="191"/>
      <c r="I1326" s="191"/>
      <c r="J1326" s="191"/>
      <c r="K1326" s="191"/>
      <c r="L1326" s="191"/>
      <c r="M1326" s="192"/>
      <c r="N1326" s="192"/>
      <c r="O1326" s="192"/>
      <c r="P1326" s="191"/>
      <c r="Q1326" s="191"/>
      <c r="R1326" s="191"/>
      <c r="S1326" s="191"/>
      <c r="T1326" s="191"/>
      <c r="U1326" s="191"/>
      <c r="V1326" s="191"/>
      <c r="W1326" s="191"/>
      <c r="X1326" s="191"/>
      <c r="Y1326" s="191"/>
      <c r="Z1326" s="191"/>
      <c r="AA1326" s="191"/>
      <c r="AB1326" s="191"/>
      <c r="AC1326" s="191"/>
    </row>
    <row r="1327" spans="1:29" ht="12.75" customHeight="1" x14ac:dyDescent="0.2">
      <c r="A1327" s="191"/>
      <c r="B1327" s="191"/>
      <c r="C1327" s="191"/>
      <c r="D1327" s="191"/>
      <c r="E1327" s="191"/>
      <c r="F1327" s="191"/>
      <c r="G1327" s="191"/>
      <c r="H1327" s="191"/>
      <c r="I1327" s="191"/>
      <c r="J1327" s="191"/>
      <c r="K1327" s="191"/>
      <c r="L1327" s="191"/>
      <c r="M1327" s="192"/>
      <c r="N1327" s="192"/>
      <c r="O1327" s="192"/>
      <c r="P1327" s="191"/>
      <c r="Q1327" s="191"/>
      <c r="R1327" s="191"/>
      <c r="S1327" s="191"/>
      <c r="T1327" s="191"/>
      <c r="U1327" s="191"/>
      <c r="V1327" s="191"/>
      <c r="W1327" s="191"/>
      <c r="X1327" s="191"/>
      <c r="Y1327" s="191"/>
      <c r="Z1327" s="191"/>
      <c r="AA1327" s="191"/>
      <c r="AB1327" s="191"/>
      <c r="AC1327" s="191"/>
    </row>
    <row r="1328" spans="1:29" ht="12.75" customHeight="1" x14ac:dyDescent="0.2">
      <c r="A1328" s="191"/>
      <c r="B1328" s="191"/>
      <c r="C1328" s="191"/>
      <c r="D1328" s="191"/>
      <c r="E1328" s="191"/>
      <c r="F1328" s="191"/>
      <c r="G1328" s="191"/>
      <c r="H1328" s="191"/>
      <c r="I1328" s="191"/>
      <c r="J1328" s="191"/>
      <c r="K1328" s="191"/>
      <c r="L1328" s="191"/>
      <c r="M1328" s="192"/>
      <c r="N1328" s="192"/>
      <c r="O1328" s="192"/>
      <c r="P1328" s="191"/>
      <c r="Q1328" s="191"/>
      <c r="R1328" s="191"/>
      <c r="S1328" s="191"/>
      <c r="T1328" s="191"/>
      <c r="U1328" s="191"/>
      <c r="V1328" s="191"/>
      <c r="W1328" s="191"/>
      <c r="X1328" s="191"/>
      <c r="Y1328" s="191"/>
      <c r="Z1328" s="191"/>
      <c r="AA1328" s="191"/>
      <c r="AB1328" s="191"/>
      <c r="AC1328" s="191"/>
    </row>
    <row r="1329" spans="1:29" ht="12.75" customHeight="1" x14ac:dyDescent="0.2">
      <c r="A1329" s="191"/>
      <c r="B1329" s="191"/>
      <c r="C1329" s="191"/>
      <c r="D1329" s="191"/>
      <c r="E1329" s="191"/>
      <c r="F1329" s="191"/>
      <c r="G1329" s="191"/>
      <c r="H1329" s="191"/>
      <c r="I1329" s="191"/>
      <c r="J1329" s="191"/>
      <c r="K1329" s="191"/>
      <c r="L1329" s="191"/>
      <c r="M1329" s="192"/>
      <c r="N1329" s="192"/>
      <c r="O1329" s="192"/>
      <c r="P1329" s="191"/>
      <c r="Q1329" s="191"/>
      <c r="R1329" s="191"/>
      <c r="S1329" s="191"/>
      <c r="T1329" s="191"/>
      <c r="U1329" s="191"/>
      <c r="V1329" s="191"/>
      <c r="W1329" s="191"/>
      <c r="X1329" s="191"/>
      <c r="Y1329" s="191"/>
      <c r="Z1329" s="191"/>
      <c r="AA1329" s="191"/>
      <c r="AB1329" s="191"/>
      <c r="AC1329" s="191"/>
    </row>
    <row r="1330" spans="1:29" ht="12.75" customHeight="1" x14ac:dyDescent="0.2">
      <c r="A1330" s="191"/>
      <c r="B1330" s="191"/>
      <c r="C1330" s="191"/>
      <c r="D1330" s="191"/>
      <c r="E1330" s="191"/>
      <c r="F1330" s="191"/>
      <c r="G1330" s="191"/>
      <c r="H1330" s="191"/>
      <c r="I1330" s="191"/>
      <c r="J1330" s="191"/>
      <c r="K1330" s="191"/>
      <c r="L1330" s="191"/>
      <c r="M1330" s="192"/>
      <c r="N1330" s="192"/>
      <c r="O1330" s="192"/>
      <c r="P1330" s="191"/>
      <c r="Q1330" s="191"/>
      <c r="R1330" s="191"/>
      <c r="S1330" s="191"/>
      <c r="T1330" s="191"/>
      <c r="U1330" s="191"/>
      <c r="V1330" s="191"/>
      <c r="W1330" s="191"/>
      <c r="X1330" s="191"/>
      <c r="Y1330" s="191"/>
      <c r="Z1330" s="191"/>
      <c r="AA1330" s="191"/>
      <c r="AB1330" s="191"/>
      <c r="AC1330" s="191"/>
    </row>
    <row r="1331" spans="1:29" ht="12.75" customHeight="1" x14ac:dyDescent="0.2">
      <c r="A1331" s="191"/>
      <c r="B1331" s="191"/>
      <c r="C1331" s="191"/>
      <c r="D1331" s="191"/>
      <c r="E1331" s="191"/>
      <c r="F1331" s="191"/>
      <c r="G1331" s="191"/>
      <c r="H1331" s="191"/>
      <c r="I1331" s="191"/>
      <c r="J1331" s="191"/>
      <c r="K1331" s="191"/>
      <c r="L1331" s="191"/>
      <c r="M1331" s="192"/>
      <c r="N1331" s="192"/>
      <c r="O1331" s="192"/>
      <c r="P1331" s="191"/>
      <c r="Q1331" s="191"/>
      <c r="R1331" s="191"/>
      <c r="S1331" s="191"/>
      <c r="T1331" s="191"/>
      <c r="U1331" s="191"/>
      <c r="V1331" s="191"/>
      <c r="W1331" s="191"/>
      <c r="X1331" s="191"/>
      <c r="Y1331" s="191"/>
      <c r="Z1331" s="191"/>
      <c r="AA1331" s="191"/>
      <c r="AB1331" s="191"/>
      <c r="AC1331" s="191"/>
    </row>
    <row r="1332" spans="1:29" ht="12.75" customHeight="1" x14ac:dyDescent="0.2">
      <c r="A1332" s="191"/>
      <c r="B1332" s="191"/>
      <c r="C1332" s="191"/>
      <c r="D1332" s="191"/>
      <c r="E1332" s="191"/>
      <c r="F1332" s="191"/>
      <c r="G1332" s="191"/>
      <c r="H1332" s="191"/>
      <c r="I1332" s="191"/>
      <c r="J1332" s="191"/>
      <c r="K1332" s="191"/>
      <c r="L1332" s="191"/>
      <c r="M1332" s="192"/>
      <c r="N1332" s="192"/>
      <c r="O1332" s="192"/>
      <c r="P1332" s="191"/>
      <c r="Q1332" s="191"/>
      <c r="R1332" s="191"/>
      <c r="S1332" s="191"/>
      <c r="T1332" s="191"/>
      <c r="U1332" s="191"/>
      <c r="V1332" s="191"/>
      <c r="W1332" s="191"/>
      <c r="X1332" s="191"/>
      <c r="Y1332" s="191"/>
      <c r="Z1332" s="191"/>
      <c r="AA1332" s="191"/>
      <c r="AB1332" s="191"/>
      <c r="AC1332" s="191"/>
    </row>
    <row r="1333" spans="1:29" ht="12.75" customHeight="1" x14ac:dyDescent="0.2">
      <c r="A1333" s="191"/>
      <c r="B1333" s="191"/>
      <c r="C1333" s="191"/>
      <c r="D1333" s="191"/>
      <c r="E1333" s="191"/>
      <c r="F1333" s="191"/>
      <c r="G1333" s="191"/>
      <c r="H1333" s="191"/>
      <c r="I1333" s="191"/>
      <c r="J1333" s="191"/>
      <c r="K1333" s="191"/>
      <c r="L1333" s="191"/>
      <c r="M1333" s="192"/>
      <c r="N1333" s="192"/>
      <c r="O1333" s="192"/>
      <c r="P1333" s="191"/>
      <c r="Q1333" s="191"/>
      <c r="R1333" s="191"/>
      <c r="S1333" s="191"/>
      <c r="T1333" s="191"/>
      <c r="U1333" s="191"/>
      <c r="V1333" s="191"/>
      <c r="W1333" s="191"/>
      <c r="X1333" s="191"/>
      <c r="Y1333" s="191"/>
      <c r="Z1333" s="191"/>
      <c r="AA1333" s="191"/>
      <c r="AB1333" s="191"/>
      <c r="AC1333" s="191"/>
    </row>
    <row r="1334" spans="1:29" ht="12.75" customHeight="1" x14ac:dyDescent="0.2">
      <c r="A1334" s="191"/>
      <c r="B1334" s="191"/>
      <c r="C1334" s="191"/>
      <c r="D1334" s="191"/>
      <c r="E1334" s="191"/>
      <c r="F1334" s="191"/>
      <c r="G1334" s="191"/>
      <c r="H1334" s="191"/>
      <c r="I1334" s="191"/>
      <c r="J1334" s="191"/>
      <c r="K1334" s="191"/>
      <c r="L1334" s="191"/>
      <c r="M1334" s="192"/>
      <c r="N1334" s="192"/>
      <c r="O1334" s="192"/>
      <c r="P1334" s="191"/>
      <c r="Q1334" s="191"/>
      <c r="R1334" s="191"/>
      <c r="S1334" s="191"/>
      <c r="T1334" s="191"/>
      <c r="U1334" s="191"/>
      <c r="V1334" s="191"/>
      <c r="W1334" s="191"/>
      <c r="X1334" s="191"/>
      <c r="Y1334" s="191"/>
      <c r="Z1334" s="191"/>
      <c r="AA1334" s="191"/>
      <c r="AB1334" s="191"/>
      <c r="AC1334" s="191"/>
    </row>
    <row r="1335" spans="1:29" ht="12.75" customHeight="1" x14ac:dyDescent="0.2">
      <c r="A1335" s="191"/>
      <c r="B1335" s="191"/>
      <c r="C1335" s="191"/>
      <c r="D1335" s="191"/>
      <c r="E1335" s="191"/>
      <c r="F1335" s="191"/>
      <c r="G1335" s="191"/>
      <c r="H1335" s="191"/>
      <c r="I1335" s="191"/>
      <c r="J1335" s="191"/>
      <c r="K1335" s="191"/>
      <c r="L1335" s="191"/>
      <c r="M1335" s="192"/>
      <c r="N1335" s="192"/>
      <c r="O1335" s="192"/>
      <c r="P1335" s="191"/>
      <c r="Q1335" s="191"/>
      <c r="R1335" s="191"/>
      <c r="S1335" s="191"/>
      <c r="T1335" s="191"/>
      <c r="U1335" s="191"/>
      <c r="V1335" s="191"/>
      <c r="W1335" s="191"/>
      <c r="X1335" s="191"/>
      <c r="Y1335" s="191"/>
      <c r="Z1335" s="191"/>
      <c r="AA1335" s="191"/>
      <c r="AB1335" s="191"/>
      <c r="AC1335" s="191"/>
    </row>
    <row r="1336" spans="1:29" ht="12.75" customHeight="1" x14ac:dyDescent="0.2">
      <c r="A1336" s="191"/>
      <c r="B1336" s="191"/>
      <c r="C1336" s="191"/>
      <c r="D1336" s="191"/>
      <c r="E1336" s="191"/>
      <c r="F1336" s="191"/>
      <c r="G1336" s="191"/>
      <c r="H1336" s="191"/>
      <c r="I1336" s="191"/>
      <c r="J1336" s="191"/>
      <c r="K1336" s="191"/>
      <c r="L1336" s="191"/>
      <c r="M1336" s="192"/>
      <c r="N1336" s="192"/>
      <c r="O1336" s="192"/>
      <c r="P1336" s="191"/>
      <c r="Q1336" s="191"/>
      <c r="R1336" s="191"/>
      <c r="S1336" s="191"/>
      <c r="T1336" s="191"/>
      <c r="U1336" s="191"/>
      <c r="V1336" s="191"/>
      <c r="W1336" s="191"/>
      <c r="X1336" s="191"/>
      <c r="Y1336" s="191"/>
      <c r="Z1336" s="191"/>
      <c r="AA1336" s="191"/>
      <c r="AB1336" s="191"/>
      <c r="AC1336" s="191"/>
    </row>
    <row r="1337" spans="1:29" ht="12.75" customHeight="1" x14ac:dyDescent="0.2">
      <c r="A1337" s="191"/>
      <c r="B1337" s="191"/>
      <c r="C1337" s="191"/>
      <c r="D1337" s="191"/>
      <c r="E1337" s="191"/>
      <c r="F1337" s="191"/>
      <c r="G1337" s="191"/>
      <c r="H1337" s="191"/>
      <c r="I1337" s="191"/>
      <c r="J1337" s="191"/>
      <c r="K1337" s="191"/>
      <c r="L1337" s="191"/>
      <c r="M1337" s="192"/>
      <c r="N1337" s="192"/>
      <c r="O1337" s="192"/>
      <c r="P1337" s="191"/>
      <c r="Q1337" s="191"/>
      <c r="R1337" s="191"/>
      <c r="S1337" s="191"/>
      <c r="T1337" s="191"/>
      <c r="U1337" s="191"/>
      <c r="V1337" s="191"/>
      <c r="W1337" s="191"/>
      <c r="X1337" s="191"/>
      <c r="Y1337" s="191"/>
      <c r="Z1337" s="191"/>
      <c r="AA1337" s="191"/>
      <c r="AB1337" s="191"/>
      <c r="AC1337" s="191"/>
    </row>
    <row r="1338" spans="1:29" ht="12.75" customHeight="1" x14ac:dyDescent="0.2">
      <c r="A1338" s="191"/>
      <c r="B1338" s="191"/>
      <c r="C1338" s="191"/>
      <c r="D1338" s="191"/>
      <c r="E1338" s="191"/>
      <c r="F1338" s="191"/>
      <c r="G1338" s="191"/>
      <c r="H1338" s="191"/>
      <c r="I1338" s="191"/>
      <c r="J1338" s="191"/>
      <c r="K1338" s="191"/>
      <c r="L1338" s="191"/>
      <c r="M1338" s="192"/>
      <c r="N1338" s="192"/>
      <c r="O1338" s="192"/>
      <c r="P1338" s="191"/>
      <c r="Q1338" s="191"/>
      <c r="R1338" s="191"/>
      <c r="S1338" s="191"/>
      <c r="T1338" s="191"/>
      <c r="U1338" s="191"/>
      <c r="V1338" s="191"/>
      <c r="W1338" s="191"/>
      <c r="X1338" s="191"/>
      <c r="Y1338" s="191"/>
      <c r="Z1338" s="191"/>
      <c r="AA1338" s="191"/>
      <c r="AB1338" s="191"/>
      <c r="AC1338" s="191"/>
    </row>
    <row r="1339" spans="1:29" ht="12.75" customHeight="1" x14ac:dyDescent="0.2">
      <c r="A1339" s="191"/>
      <c r="B1339" s="191"/>
      <c r="C1339" s="191"/>
      <c r="D1339" s="191"/>
      <c r="E1339" s="191"/>
      <c r="F1339" s="191"/>
      <c r="G1339" s="191"/>
      <c r="H1339" s="191"/>
      <c r="I1339" s="191"/>
      <c r="J1339" s="191"/>
      <c r="K1339" s="191"/>
      <c r="L1339" s="191"/>
      <c r="M1339" s="192"/>
      <c r="N1339" s="192"/>
      <c r="O1339" s="192"/>
      <c r="P1339" s="191"/>
      <c r="Q1339" s="191"/>
      <c r="R1339" s="191"/>
      <c r="S1339" s="191"/>
      <c r="T1339" s="191"/>
      <c r="U1339" s="191"/>
      <c r="V1339" s="191"/>
      <c r="W1339" s="191"/>
      <c r="X1339" s="191"/>
      <c r="Y1339" s="191"/>
      <c r="Z1339" s="191"/>
      <c r="AA1339" s="191"/>
      <c r="AB1339" s="191"/>
      <c r="AC1339" s="191"/>
    </row>
    <row r="1340" spans="1:29" ht="12.75" customHeight="1" x14ac:dyDescent="0.2">
      <c r="A1340" s="191"/>
      <c r="B1340" s="191"/>
      <c r="C1340" s="191"/>
      <c r="D1340" s="191"/>
      <c r="E1340" s="191"/>
      <c r="F1340" s="191"/>
      <c r="G1340" s="191"/>
      <c r="H1340" s="191"/>
      <c r="I1340" s="191"/>
      <c r="J1340" s="191"/>
      <c r="K1340" s="191"/>
      <c r="L1340" s="191"/>
      <c r="M1340" s="192"/>
      <c r="N1340" s="192"/>
      <c r="O1340" s="192"/>
      <c r="P1340" s="191"/>
      <c r="Q1340" s="191"/>
      <c r="R1340" s="191"/>
      <c r="S1340" s="191"/>
      <c r="T1340" s="191"/>
      <c r="U1340" s="191"/>
      <c r="V1340" s="191"/>
      <c r="W1340" s="191"/>
      <c r="X1340" s="191"/>
      <c r="Y1340" s="191"/>
      <c r="Z1340" s="191"/>
      <c r="AA1340" s="191"/>
      <c r="AB1340" s="191"/>
      <c r="AC1340" s="191"/>
    </row>
    <row r="1341" spans="1:29" ht="12.75" customHeight="1" x14ac:dyDescent="0.2">
      <c r="A1341" s="191"/>
      <c r="B1341" s="191"/>
      <c r="C1341" s="191"/>
      <c r="D1341" s="191"/>
      <c r="E1341" s="191"/>
      <c r="F1341" s="191"/>
      <c r="G1341" s="191"/>
      <c r="H1341" s="191"/>
      <c r="I1341" s="191"/>
      <c r="J1341" s="191"/>
      <c r="K1341" s="191"/>
      <c r="L1341" s="191"/>
      <c r="M1341" s="192"/>
      <c r="N1341" s="192"/>
      <c r="O1341" s="192"/>
      <c r="P1341" s="191"/>
      <c r="Q1341" s="191"/>
      <c r="R1341" s="191"/>
      <c r="S1341" s="191"/>
      <c r="T1341" s="191"/>
      <c r="U1341" s="191"/>
      <c r="V1341" s="191"/>
      <c r="W1341" s="191"/>
      <c r="X1341" s="191"/>
      <c r="Y1341" s="191"/>
      <c r="Z1341" s="191"/>
      <c r="AA1341" s="191"/>
      <c r="AB1341" s="191"/>
      <c r="AC1341" s="191"/>
    </row>
    <row r="1342" spans="1:29" ht="12.75" customHeight="1" x14ac:dyDescent="0.2">
      <c r="A1342" s="191"/>
      <c r="B1342" s="191"/>
      <c r="C1342" s="191"/>
      <c r="D1342" s="191"/>
      <c r="E1342" s="191"/>
      <c r="F1342" s="191"/>
      <c r="G1342" s="191"/>
      <c r="H1342" s="191"/>
      <c r="I1342" s="191"/>
      <c r="J1342" s="191"/>
      <c r="K1342" s="191"/>
      <c r="L1342" s="191"/>
      <c r="M1342" s="192"/>
      <c r="N1342" s="192"/>
      <c r="O1342" s="192"/>
      <c r="P1342" s="191"/>
      <c r="Q1342" s="191"/>
      <c r="R1342" s="191"/>
      <c r="S1342" s="191"/>
      <c r="T1342" s="191"/>
      <c r="U1342" s="191"/>
      <c r="V1342" s="191"/>
      <c r="W1342" s="191"/>
      <c r="X1342" s="191"/>
      <c r="Y1342" s="191"/>
      <c r="Z1342" s="191"/>
      <c r="AA1342" s="191"/>
      <c r="AB1342" s="191"/>
      <c r="AC1342" s="191"/>
    </row>
    <row r="1343" spans="1:29" ht="12.75" customHeight="1" x14ac:dyDescent="0.2">
      <c r="A1343" s="191"/>
      <c r="B1343" s="191"/>
      <c r="C1343" s="191"/>
      <c r="D1343" s="191"/>
      <c r="E1343" s="191"/>
      <c r="F1343" s="191"/>
      <c r="G1343" s="191"/>
      <c r="H1343" s="191"/>
      <c r="I1343" s="191"/>
      <c r="J1343" s="191"/>
      <c r="K1343" s="191"/>
      <c r="L1343" s="191"/>
      <c r="M1343" s="192"/>
      <c r="N1343" s="192"/>
      <c r="O1343" s="192"/>
      <c r="P1343" s="191"/>
      <c r="Q1343" s="191"/>
      <c r="R1343" s="191"/>
      <c r="S1343" s="191"/>
      <c r="T1343" s="191"/>
      <c r="U1343" s="191"/>
      <c r="V1343" s="191"/>
      <c r="W1343" s="191"/>
      <c r="X1343" s="191"/>
      <c r="Y1343" s="191"/>
      <c r="Z1343" s="191"/>
      <c r="AA1343" s="191"/>
      <c r="AB1343" s="191"/>
      <c r="AC1343" s="191"/>
    </row>
    <row r="1344" spans="1:29" ht="12.75" customHeight="1" x14ac:dyDescent="0.2">
      <c r="A1344" s="191"/>
      <c r="B1344" s="191"/>
      <c r="C1344" s="191"/>
      <c r="D1344" s="191"/>
      <c r="E1344" s="191"/>
      <c r="F1344" s="191"/>
      <c r="G1344" s="191"/>
      <c r="H1344" s="191"/>
      <c r="I1344" s="191"/>
      <c r="J1344" s="191"/>
      <c r="K1344" s="191"/>
      <c r="L1344" s="191"/>
      <c r="M1344" s="192"/>
      <c r="N1344" s="192"/>
      <c r="O1344" s="192"/>
      <c r="P1344" s="191"/>
      <c r="Q1344" s="191"/>
      <c r="R1344" s="191"/>
      <c r="S1344" s="191"/>
      <c r="T1344" s="191"/>
      <c r="U1344" s="191"/>
      <c r="V1344" s="191"/>
      <c r="W1344" s="191"/>
      <c r="X1344" s="191"/>
      <c r="Y1344" s="191"/>
      <c r="Z1344" s="191"/>
      <c r="AA1344" s="191"/>
      <c r="AB1344" s="191"/>
      <c r="AC1344" s="191"/>
    </row>
    <row r="1345" spans="1:29" ht="12.75" customHeight="1" x14ac:dyDescent="0.2">
      <c r="A1345" s="191"/>
      <c r="B1345" s="191"/>
      <c r="C1345" s="191"/>
      <c r="D1345" s="191"/>
      <c r="E1345" s="191"/>
      <c r="F1345" s="191"/>
      <c r="G1345" s="191"/>
      <c r="H1345" s="191"/>
      <c r="I1345" s="191"/>
      <c r="J1345" s="191"/>
      <c r="K1345" s="191"/>
      <c r="L1345" s="191"/>
      <c r="M1345" s="192"/>
      <c r="N1345" s="192"/>
      <c r="O1345" s="192"/>
      <c r="P1345" s="191"/>
      <c r="Q1345" s="191"/>
      <c r="R1345" s="191"/>
      <c r="S1345" s="191"/>
      <c r="T1345" s="191"/>
      <c r="U1345" s="191"/>
      <c r="V1345" s="191"/>
      <c r="W1345" s="191"/>
      <c r="X1345" s="191"/>
      <c r="Y1345" s="191"/>
      <c r="Z1345" s="191"/>
      <c r="AA1345" s="191"/>
      <c r="AB1345" s="191"/>
      <c r="AC1345" s="191"/>
    </row>
    <row r="1346" spans="1:29" ht="12.75" customHeight="1" x14ac:dyDescent="0.2">
      <c r="A1346" s="191"/>
      <c r="B1346" s="191"/>
      <c r="C1346" s="191"/>
      <c r="D1346" s="191"/>
      <c r="E1346" s="191"/>
      <c r="F1346" s="191"/>
      <c r="G1346" s="191"/>
      <c r="H1346" s="191"/>
      <c r="I1346" s="191"/>
      <c r="J1346" s="191"/>
      <c r="K1346" s="191"/>
      <c r="L1346" s="191"/>
      <c r="M1346" s="192"/>
      <c r="N1346" s="192"/>
      <c r="O1346" s="192"/>
      <c r="P1346" s="191"/>
      <c r="Q1346" s="191"/>
      <c r="R1346" s="191"/>
      <c r="S1346" s="191"/>
      <c r="T1346" s="191"/>
      <c r="U1346" s="191"/>
      <c r="V1346" s="191"/>
      <c r="W1346" s="191"/>
      <c r="X1346" s="191"/>
      <c r="Y1346" s="191"/>
      <c r="Z1346" s="191"/>
      <c r="AA1346" s="191"/>
      <c r="AB1346" s="191"/>
      <c r="AC1346" s="191"/>
    </row>
    <row r="1347" spans="1:29" ht="12.75" customHeight="1" x14ac:dyDescent="0.2">
      <c r="A1347" s="191"/>
      <c r="B1347" s="191"/>
      <c r="C1347" s="191"/>
      <c r="D1347" s="191"/>
      <c r="E1347" s="191"/>
      <c r="F1347" s="191"/>
      <c r="G1347" s="191"/>
      <c r="H1347" s="191"/>
      <c r="I1347" s="191"/>
      <c r="J1347" s="191"/>
      <c r="K1347" s="191"/>
      <c r="L1347" s="191"/>
      <c r="M1347" s="192"/>
      <c r="N1347" s="192"/>
      <c r="O1347" s="192"/>
      <c r="P1347" s="191"/>
      <c r="Q1347" s="191"/>
      <c r="R1347" s="191"/>
      <c r="S1347" s="191"/>
      <c r="T1347" s="191"/>
      <c r="U1347" s="191"/>
      <c r="V1347" s="191"/>
      <c r="W1347" s="191"/>
      <c r="X1347" s="191"/>
      <c r="Y1347" s="191"/>
      <c r="Z1347" s="191"/>
      <c r="AA1347" s="191"/>
      <c r="AB1347" s="191"/>
      <c r="AC1347" s="191"/>
    </row>
    <row r="1348" spans="1:29" ht="12.75" customHeight="1" x14ac:dyDescent="0.2">
      <c r="A1348" s="191"/>
      <c r="B1348" s="191"/>
      <c r="C1348" s="191"/>
      <c r="D1348" s="191"/>
      <c r="E1348" s="191"/>
      <c r="F1348" s="191"/>
      <c r="G1348" s="191"/>
      <c r="H1348" s="191"/>
      <c r="I1348" s="191"/>
      <c r="J1348" s="191"/>
      <c r="K1348" s="191"/>
      <c r="L1348" s="191"/>
      <c r="M1348" s="192"/>
      <c r="N1348" s="192"/>
      <c r="O1348" s="192"/>
      <c r="P1348" s="191"/>
      <c r="Q1348" s="191"/>
      <c r="R1348" s="191"/>
      <c r="S1348" s="191"/>
      <c r="T1348" s="191"/>
      <c r="U1348" s="191"/>
      <c r="V1348" s="191"/>
      <c r="W1348" s="191"/>
      <c r="X1348" s="191"/>
      <c r="Y1348" s="191"/>
      <c r="Z1348" s="191"/>
      <c r="AA1348" s="191"/>
      <c r="AB1348" s="191"/>
      <c r="AC1348" s="191"/>
    </row>
    <row r="1349" spans="1:29" ht="12.75" customHeight="1" x14ac:dyDescent="0.2">
      <c r="A1349" s="191"/>
      <c r="B1349" s="191"/>
      <c r="C1349" s="191"/>
      <c r="D1349" s="191"/>
      <c r="E1349" s="191"/>
      <c r="F1349" s="191"/>
      <c r="G1349" s="191"/>
      <c r="H1349" s="191"/>
      <c r="I1349" s="191"/>
      <c r="J1349" s="191"/>
      <c r="K1349" s="191"/>
      <c r="L1349" s="191"/>
      <c r="M1349" s="192"/>
      <c r="N1349" s="192"/>
      <c r="O1349" s="192"/>
      <c r="P1349" s="191"/>
      <c r="Q1349" s="191"/>
      <c r="R1349" s="191"/>
      <c r="S1349" s="191"/>
      <c r="T1349" s="191"/>
      <c r="U1349" s="191"/>
      <c r="V1349" s="191"/>
      <c r="W1349" s="191"/>
      <c r="X1349" s="191"/>
      <c r="Y1349" s="191"/>
      <c r="Z1349" s="191"/>
      <c r="AA1349" s="191"/>
      <c r="AB1349" s="191"/>
      <c r="AC1349" s="191"/>
    </row>
    <row r="1350" spans="1:29" ht="12.75" customHeight="1" x14ac:dyDescent="0.2">
      <c r="A1350" s="191"/>
      <c r="B1350" s="191"/>
      <c r="C1350" s="191"/>
      <c r="D1350" s="191"/>
      <c r="E1350" s="191"/>
      <c r="F1350" s="191"/>
      <c r="G1350" s="191"/>
      <c r="H1350" s="191"/>
      <c r="I1350" s="191"/>
      <c r="J1350" s="191"/>
      <c r="K1350" s="191"/>
      <c r="L1350" s="191"/>
      <c r="M1350" s="192"/>
      <c r="N1350" s="192"/>
      <c r="O1350" s="192"/>
      <c r="P1350" s="191"/>
      <c r="Q1350" s="191"/>
      <c r="R1350" s="191"/>
      <c r="S1350" s="191"/>
      <c r="T1350" s="191"/>
      <c r="U1350" s="191"/>
      <c r="V1350" s="191"/>
      <c r="W1350" s="191"/>
      <c r="X1350" s="191"/>
      <c r="Y1350" s="191"/>
      <c r="Z1350" s="191"/>
      <c r="AA1350" s="191"/>
      <c r="AB1350" s="191"/>
      <c r="AC1350" s="191"/>
    </row>
    <row r="1351" spans="1:29" ht="12.75" customHeight="1" x14ac:dyDescent="0.2">
      <c r="A1351" s="191"/>
      <c r="B1351" s="191"/>
      <c r="C1351" s="191"/>
      <c r="D1351" s="191"/>
      <c r="E1351" s="191"/>
      <c r="F1351" s="191"/>
      <c r="G1351" s="191"/>
      <c r="H1351" s="191"/>
      <c r="I1351" s="191"/>
      <c r="J1351" s="191"/>
      <c r="K1351" s="191"/>
      <c r="L1351" s="191"/>
      <c r="M1351" s="192"/>
      <c r="N1351" s="192"/>
      <c r="O1351" s="192"/>
      <c r="P1351" s="191"/>
      <c r="Q1351" s="191"/>
      <c r="R1351" s="191"/>
      <c r="S1351" s="191"/>
      <c r="T1351" s="191"/>
      <c r="U1351" s="191"/>
      <c r="V1351" s="191"/>
      <c r="W1351" s="191"/>
      <c r="X1351" s="191"/>
      <c r="Y1351" s="191"/>
      <c r="Z1351" s="191"/>
      <c r="AA1351" s="191"/>
      <c r="AB1351" s="191"/>
      <c r="AC1351" s="191"/>
    </row>
    <row r="1352" spans="1:29" ht="12.75" customHeight="1" x14ac:dyDescent="0.2">
      <c r="A1352" s="191"/>
      <c r="B1352" s="191"/>
      <c r="C1352" s="191"/>
      <c r="D1352" s="191"/>
      <c r="E1352" s="191"/>
      <c r="F1352" s="191"/>
      <c r="G1352" s="191"/>
      <c r="H1352" s="191"/>
      <c r="I1352" s="191"/>
      <c r="J1352" s="191"/>
      <c r="K1352" s="191"/>
      <c r="L1352" s="191"/>
      <c r="M1352" s="192"/>
      <c r="N1352" s="192"/>
      <c r="O1352" s="192"/>
      <c r="P1352" s="191"/>
      <c r="Q1352" s="191"/>
      <c r="R1352" s="191"/>
      <c r="S1352" s="191"/>
      <c r="T1352" s="191"/>
      <c r="U1352" s="191"/>
      <c r="V1352" s="191"/>
      <c r="W1352" s="191"/>
      <c r="X1352" s="191"/>
      <c r="Y1352" s="191"/>
      <c r="Z1352" s="191"/>
      <c r="AA1352" s="191"/>
      <c r="AB1352" s="191"/>
      <c r="AC1352" s="191"/>
    </row>
    <row r="1353" spans="1:29" ht="12.75" customHeight="1" x14ac:dyDescent="0.2">
      <c r="A1353" s="191"/>
      <c r="B1353" s="191"/>
      <c r="C1353" s="191"/>
      <c r="D1353" s="191"/>
      <c r="E1353" s="191"/>
      <c r="F1353" s="191"/>
      <c r="G1353" s="191"/>
      <c r="H1353" s="191"/>
      <c r="I1353" s="191"/>
      <c r="J1353" s="191"/>
      <c r="K1353" s="191"/>
      <c r="L1353" s="191"/>
      <c r="M1353" s="192"/>
      <c r="N1353" s="192"/>
      <c r="O1353" s="192"/>
      <c r="P1353" s="191"/>
      <c r="Q1353" s="191"/>
      <c r="R1353" s="191"/>
      <c r="S1353" s="191"/>
      <c r="T1353" s="191"/>
      <c r="U1353" s="191"/>
      <c r="V1353" s="191"/>
      <c r="W1353" s="191"/>
      <c r="X1353" s="191"/>
      <c r="Y1353" s="191"/>
      <c r="Z1353" s="191"/>
      <c r="AA1353" s="191"/>
      <c r="AB1353" s="191"/>
      <c r="AC1353" s="191"/>
    </row>
    <row r="1354" spans="1:29" ht="12.75" customHeight="1" x14ac:dyDescent="0.2">
      <c r="A1354" s="191"/>
      <c r="B1354" s="191"/>
      <c r="C1354" s="191"/>
      <c r="D1354" s="191"/>
      <c r="E1354" s="191"/>
      <c r="F1354" s="191"/>
      <c r="G1354" s="191"/>
      <c r="H1354" s="191"/>
      <c r="I1354" s="191"/>
      <c r="J1354" s="191"/>
      <c r="K1354" s="191"/>
      <c r="L1354" s="191"/>
      <c r="M1354" s="192"/>
      <c r="N1354" s="192"/>
      <c r="O1354" s="192"/>
      <c r="P1354" s="191"/>
      <c r="Q1354" s="191"/>
      <c r="R1354" s="191"/>
      <c r="S1354" s="191"/>
      <c r="T1354" s="191"/>
      <c r="U1354" s="191"/>
      <c r="V1354" s="191"/>
      <c r="W1354" s="191"/>
      <c r="X1354" s="191"/>
      <c r="Y1354" s="191"/>
      <c r="Z1354" s="191"/>
      <c r="AA1354" s="191"/>
      <c r="AB1354" s="191"/>
      <c r="AC1354" s="191"/>
    </row>
    <row r="1355" spans="1:29" ht="12.75" customHeight="1" x14ac:dyDescent="0.2">
      <c r="A1355" s="191"/>
      <c r="B1355" s="191"/>
      <c r="C1355" s="191"/>
      <c r="D1355" s="191"/>
      <c r="E1355" s="191"/>
      <c r="F1355" s="191"/>
      <c r="G1355" s="191"/>
      <c r="H1355" s="191"/>
      <c r="I1355" s="191"/>
      <c r="J1355" s="191"/>
      <c r="K1355" s="191"/>
      <c r="L1355" s="191"/>
      <c r="M1355" s="192"/>
      <c r="N1355" s="192"/>
      <c r="O1355" s="192"/>
      <c r="P1355" s="191"/>
      <c r="Q1355" s="191"/>
      <c r="R1355" s="191"/>
      <c r="S1355" s="191"/>
      <c r="T1355" s="191"/>
      <c r="U1355" s="191"/>
      <c r="V1355" s="191"/>
      <c r="W1355" s="191"/>
      <c r="X1355" s="191"/>
      <c r="Y1355" s="191"/>
      <c r="Z1355" s="191"/>
      <c r="AA1355" s="191"/>
      <c r="AB1355" s="191"/>
      <c r="AC1355" s="191"/>
    </row>
    <row r="1356" spans="1:29" ht="12.75" customHeight="1" x14ac:dyDescent="0.2">
      <c r="A1356" s="191"/>
      <c r="B1356" s="191"/>
      <c r="C1356" s="191"/>
      <c r="D1356" s="191"/>
      <c r="E1356" s="191"/>
      <c r="F1356" s="191"/>
      <c r="G1356" s="191"/>
      <c r="H1356" s="191"/>
      <c r="I1356" s="191"/>
      <c r="J1356" s="191"/>
      <c r="K1356" s="191"/>
      <c r="L1356" s="191"/>
      <c r="M1356" s="192"/>
      <c r="N1356" s="192"/>
      <c r="O1356" s="192"/>
      <c r="P1356" s="191"/>
      <c r="Q1356" s="191"/>
      <c r="R1356" s="191"/>
      <c r="S1356" s="191"/>
      <c r="T1356" s="191"/>
      <c r="U1356" s="191"/>
      <c r="V1356" s="191"/>
      <c r="W1356" s="191"/>
      <c r="X1356" s="191"/>
      <c r="Y1356" s="191"/>
      <c r="Z1356" s="191"/>
      <c r="AA1356" s="191"/>
      <c r="AB1356" s="191"/>
      <c r="AC1356" s="191"/>
    </row>
    <row r="1357" spans="1:29" ht="12.75" customHeight="1" x14ac:dyDescent="0.2">
      <c r="A1357" s="191"/>
      <c r="B1357" s="191"/>
      <c r="C1357" s="191"/>
      <c r="D1357" s="191"/>
      <c r="E1357" s="191"/>
      <c r="F1357" s="191"/>
      <c r="G1357" s="191"/>
      <c r="H1357" s="191"/>
      <c r="I1357" s="191"/>
      <c r="J1357" s="191"/>
      <c r="K1357" s="191"/>
      <c r="L1357" s="191"/>
      <c r="M1357" s="192"/>
      <c r="N1357" s="192"/>
      <c r="O1357" s="192"/>
      <c r="P1357" s="191"/>
      <c r="Q1357" s="191"/>
      <c r="R1357" s="191"/>
      <c r="S1357" s="191"/>
      <c r="T1357" s="191"/>
      <c r="U1357" s="191"/>
      <c r="V1357" s="191"/>
      <c r="W1357" s="191"/>
      <c r="X1357" s="191"/>
      <c r="Y1357" s="191"/>
      <c r="Z1357" s="191"/>
      <c r="AA1357" s="191"/>
      <c r="AB1357" s="191"/>
      <c r="AC1357" s="191"/>
    </row>
    <row r="1358" spans="1:29" ht="12.75" customHeight="1" x14ac:dyDescent="0.2">
      <c r="A1358" s="191"/>
      <c r="B1358" s="191"/>
      <c r="C1358" s="191"/>
      <c r="D1358" s="191"/>
      <c r="E1358" s="191"/>
      <c r="F1358" s="191"/>
      <c r="G1358" s="191"/>
      <c r="H1358" s="191"/>
      <c r="I1358" s="191"/>
      <c r="J1358" s="191"/>
      <c r="K1358" s="191"/>
      <c r="L1358" s="191"/>
      <c r="M1358" s="192"/>
      <c r="N1358" s="192"/>
      <c r="O1358" s="192"/>
      <c r="P1358" s="191"/>
      <c r="Q1358" s="191"/>
      <c r="R1358" s="191"/>
      <c r="S1358" s="191"/>
      <c r="T1358" s="191"/>
      <c r="U1358" s="191"/>
      <c r="V1358" s="191"/>
      <c r="W1358" s="191"/>
      <c r="X1358" s="191"/>
      <c r="Y1358" s="191"/>
      <c r="Z1358" s="191"/>
      <c r="AA1358" s="191"/>
      <c r="AB1358" s="191"/>
      <c r="AC1358" s="191"/>
    </row>
    <row r="1359" spans="1:29" ht="12.75" customHeight="1" x14ac:dyDescent="0.2">
      <c r="A1359" s="191"/>
      <c r="B1359" s="191"/>
      <c r="C1359" s="191"/>
      <c r="D1359" s="191"/>
      <c r="E1359" s="191"/>
      <c r="F1359" s="191"/>
      <c r="G1359" s="191"/>
      <c r="H1359" s="191"/>
      <c r="I1359" s="191"/>
      <c r="J1359" s="191"/>
      <c r="K1359" s="191"/>
      <c r="L1359" s="191"/>
      <c r="M1359" s="192"/>
      <c r="N1359" s="192"/>
      <c r="O1359" s="192"/>
      <c r="P1359" s="191"/>
      <c r="Q1359" s="191"/>
      <c r="R1359" s="191"/>
      <c r="S1359" s="191"/>
      <c r="T1359" s="191"/>
      <c r="U1359" s="191"/>
      <c r="V1359" s="191"/>
      <c r="W1359" s="191"/>
      <c r="X1359" s="191"/>
      <c r="Y1359" s="191"/>
      <c r="Z1359" s="191"/>
      <c r="AA1359" s="191"/>
      <c r="AB1359" s="191"/>
      <c r="AC1359" s="191"/>
    </row>
    <row r="1360" spans="1:29" ht="12.75" customHeight="1" x14ac:dyDescent="0.2">
      <c r="A1360" s="191"/>
      <c r="B1360" s="191"/>
      <c r="C1360" s="191"/>
      <c r="D1360" s="191"/>
      <c r="E1360" s="191"/>
      <c r="F1360" s="191"/>
      <c r="G1360" s="191"/>
      <c r="H1360" s="191"/>
      <c r="I1360" s="191"/>
      <c r="J1360" s="191"/>
      <c r="K1360" s="191"/>
      <c r="L1360" s="191"/>
      <c r="M1360" s="192"/>
      <c r="N1360" s="192"/>
      <c r="O1360" s="192"/>
      <c r="P1360" s="191"/>
      <c r="Q1360" s="191"/>
      <c r="R1360" s="191"/>
      <c r="S1360" s="191"/>
      <c r="T1360" s="191"/>
      <c r="U1360" s="191"/>
      <c r="V1360" s="191"/>
      <c r="W1360" s="191"/>
      <c r="X1360" s="191"/>
      <c r="Y1360" s="191"/>
      <c r="Z1360" s="191"/>
      <c r="AA1360" s="191"/>
      <c r="AB1360" s="191"/>
      <c r="AC1360" s="191"/>
    </row>
    <row r="1361" spans="1:29" ht="12.75" customHeight="1" x14ac:dyDescent="0.2">
      <c r="A1361" s="191"/>
      <c r="B1361" s="191"/>
      <c r="C1361" s="191"/>
      <c r="D1361" s="191"/>
      <c r="E1361" s="191"/>
      <c r="F1361" s="191"/>
      <c r="G1361" s="191"/>
      <c r="H1361" s="191"/>
      <c r="I1361" s="191"/>
      <c r="J1361" s="191"/>
      <c r="K1361" s="191"/>
      <c r="L1361" s="191"/>
      <c r="M1361" s="192"/>
      <c r="N1361" s="192"/>
      <c r="O1361" s="192"/>
      <c r="P1361" s="191"/>
      <c r="Q1361" s="191"/>
      <c r="R1361" s="191"/>
      <c r="S1361" s="191"/>
      <c r="T1361" s="191"/>
      <c r="U1361" s="191"/>
      <c r="V1361" s="191"/>
      <c r="W1361" s="191"/>
      <c r="X1361" s="191"/>
      <c r="Y1361" s="191"/>
      <c r="Z1361" s="191"/>
      <c r="AA1361" s="191"/>
      <c r="AB1361" s="191"/>
      <c r="AC1361" s="191"/>
    </row>
    <row r="1362" spans="1:29" ht="12.75" customHeight="1" x14ac:dyDescent="0.2">
      <c r="A1362" s="191"/>
      <c r="B1362" s="191"/>
      <c r="C1362" s="191"/>
      <c r="D1362" s="191"/>
      <c r="E1362" s="191"/>
      <c r="F1362" s="191"/>
      <c r="G1362" s="191"/>
      <c r="H1362" s="191"/>
      <c r="I1362" s="191"/>
      <c r="J1362" s="191"/>
      <c r="K1362" s="191"/>
      <c r="L1362" s="191"/>
      <c r="M1362" s="192"/>
      <c r="N1362" s="192"/>
      <c r="O1362" s="192"/>
      <c r="P1362" s="191"/>
      <c r="Q1362" s="191"/>
      <c r="R1362" s="191"/>
      <c r="S1362" s="191"/>
      <c r="T1362" s="191"/>
      <c r="U1362" s="191"/>
      <c r="V1362" s="191"/>
      <c r="W1362" s="191"/>
      <c r="X1362" s="191"/>
      <c r="Y1362" s="191"/>
      <c r="Z1362" s="191"/>
      <c r="AA1362" s="191"/>
      <c r="AB1362" s="191"/>
      <c r="AC1362" s="191"/>
    </row>
    <row r="1363" spans="1:29" ht="12.75" customHeight="1" x14ac:dyDescent="0.2">
      <c r="A1363" s="191"/>
      <c r="B1363" s="191"/>
      <c r="C1363" s="191"/>
      <c r="D1363" s="191"/>
      <c r="E1363" s="191"/>
      <c r="F1363" s="191"/>
      <c r="G1363" s="191"/>
      <c r="H1363" s="191"/>
      <c r="I1363" s="191"/>
      <c r="J1363" s="191"/>
      <c r="K1363" s="191"/>
      <c r="L1363" s="191"/>
      <c r="M1363" s="192"/>
      <c r="N1363" s="192"/>
      <c r="O1363" s="192"/>
      <c r="P1363" s="191"/>
      <c r="Q1363" s="191"/>
      <c r="R1363" s="191"/>
      <c r="S1363" s="191"/>
      <c r="T1363" s="191"/>
      <c r="U1363" s="191"/>
      <c r="V1363" s="191"/>
      <c r="W1363" s="191"/>
      <c r="X1363" s="191"/>
      <c r="Y1363" s="191"/>
      <c r="Z1363" s="191"/>
      <c r="AA1363" s="191"/>
      <c r="AB1363" s="191"/>
      <c r="AC1363" s="191"/>
    </row>
    <row r="1364" spans="1:29" ht="12.75" customHeight="1" x14ac:dyDescent="0.2">
      <c r="A1364" s="191"/>
      <c r="B1364" s="191"/>
      <c r="C1364" s="191"/>
      <c r="D1364" s="191"/>
      <c r="E1364" s="191"/>
      <c r="F1364" s="191"/>
      <c r="G1364" s="191"/>
      <c r="H1364" s="191"/>
      <c r="I1364" s="191"/>
      <c r="J1364" s="191"/>
      <c r="K1364" s="191"/>
      <c r="L1364" s="191"/>
      <c r="M1364" s="192"/>
      <c r="N1364" s="192"/>
      <c r="O1364" s="192"/>
      <c r="P1364" s="191"/>
      <c r="Q1364" s="191"/>
      <c r="R1364" s="191"/>
      <c r="S1364" s="191"/>
      <c r="T1364" s="191"/>
      <c r="U1364" s="191"/>
      <c r="V1364" s="191"/>
      <c r="W1364" s="191"/>
      <c r="X1364" s="191"/>
      <c r="Y1364" s="191"/>
      <c r="Z1364" s="191"/>
      <c r="AA1364" s="191"/>
      <c r="AB1364" s="191"/>
      <c r="AC1364" s="191"/>
    </row>
    <row r="1365" spans="1:29" ht="12.75" customHeight="1" x14ac:dyDescent="0.2">
      <c r="A1365" s="191"/>
      <c r="B1365" s="191"/>
      <c r="C1365" s="191"/>
      <c r="D1365" s="191"/>
      <c r="E1365" s="191"/>
      <c r="F1365" s="191"/>
      <c r="G1365" s="191"/>
      <c r="H1365" s="191"/>
      <c r="I1365" s="191"/>
      <c r="J1365" s="191"/>
      <c r="K1365" s="191"/>
      <c r="L1365" s="191"/>
      <c r="M1365" s="192"/>
      <c r="N1365" s="192"/>
      <c r="O1365" s="192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1"/>
      <c r="AA1365" s="191"/>
      <c r="AB1365" s="191"/>
      <c r="AC1365" s="191"/>
    </row>
    <row r="1366" spans="1:29" ht="12.75" customHeight="1" x14ac:dyDescent="0.2">
      <c r="A1366" s="191"/>
      <c r="B1366" s="191"/>
      <c r="C1366" s="191"/>
      <c r="D1366" s="191"/>
      <c r="E1366" s="191"/>
      <c r="F1366" s="191"/>
      <c r="G1366" s="191"/>
      <c r="H1366" s="191"/>
      <c r="I1366" s="191"/>
      <c r="J1366" s="191"/>
      <c r="K1366" s="191"/>
      <c r="L1366" s="191"/>
      <c r="M1366" s="192"/>
      <c r="N1366" s="192"/>
      <c r="O1366" s="192"/>
      <c r="P1366" s="191"/>
      <c r="Q1366" s="191"/>
      <c r="R1366" s="191"/>
      <c r="S1366" s="191"/>
      <c r="T1366" s="191"/>
      <c r="U1366" s="191"/>
      <c r="V1366" s="191"/>
      <c r="W1366" s="191"/>
      <c r="X1366" s="191"/>
      <c r="Y1366" s="191"/>
      <c r="Z1366" s="191"/>
      <c r="AA1366" s="191"/>
      <c r="AB1366" s="191"/>
      <c r="AC1366" s="191"/>
    </row>
    <row r="1367" spans="1:29" ht="12.75" customHeight="1" x14ac:dyDescent="0.2">
      <c r="A1367" s="191"/>
      <c r="B1367" s="191"/>
      <c r="C1367" s="191"/>
      <c r="D1367" s="191"/>
      <c r="E1367" s="191"/>
      <c r="F1367" s="191"/>
      <c r="G1367" s="191"/>
      <c r="H1367" s="191"/>
      <c r="I1367" s="191"/>
      <c r="J1367" s="191"/>
      <c r="K1367" s="191"/>
      <c r="L1367" s="191"/>
      <c r="M1367" s="192"/>
      <c r="N1367" s="192"/>
      <c r="O1367" s="192"/>
      <c r="P1367" s="191"/>
      <c r="Q1367" s="191"/>
      <c r="R1367" s="191"/>
      <c r="S1367" s="191"/>
      <c r="T1367" s="191"/>
      <c r="U1367" s="191"/>
      <c r="V1367" s="191"/>
      <c r="W1367" s="191"/>
      <c r="X1367" s="191"/>
      <c r="Y1367" s="191"/>
      <c r="Z1367" s="191"/>
      <c r="AA1367" s="191"/>
      <c r="AB1367" s="191"/>
      <c r="AC1367" s="191"/>
    </row>
    <row r="1368" spans="1:29" ht="12.75" customHeight="1" x14ac:dyDescent="0.2">
      <c r="A1368" s="191"/>
      <c r="B1368" s="191"/>
      <c r="C1368" s="191"/>
      <c r="D1368" s="191"/>
      <c r="E1368" s="191"/>
      <c r="F1368" s="191"/>
      <c r="G1368" s="191"/>
      <c r="H1368" s="191"/>
      <c r="I1368" s="191"/>
      <c r="J1368" s="191"/>
      <c r="K1368" s="191"/>
      <c r="L1368" s="191"/>
      <c r="M1368" s="192"/>
      <c r="N1368" s="192"/>
      <c r="O1368" s="192"/>
      <c r="P1368" s="191"/>
      <c r="Q1368" s="191"/>
      <c r="R1368" s="191"/>
      <c r="S1368" s="191"/>
      <c r="T1368" s="191"/>
      <c r="U1368" s="191"/>
      <c r="V1368" s="191"/>
      <c r="W1368" s="191"/>
      <c r="X1368" s="191"/>
      <c r="Y1368" s="191"/>
      <c r="Z1368" s="191"/>
      <c r="AA1368" s="191"/>
      <c r="AB1368" s="191"/>
      <c r="AC1368" s="191"/>
    </row>
    <row r="1369" spans="1:29" ht="12.75" customHeight="1" x14ac:dyDescent="0.2">
      <c r="A1369" s="191"/>
      <c r="B1369" s="191"/>
      <c r="C1369" s="191"/>
      <c r="D1369" s="191"/>
      <c r="E1369" s="191"/>
      <c r="F1369" s="191"/>
      <c r="G1369" s="191"/>
      <c r="H1369" s="191"/>
      <c r="I1369" s="191"/>
      <c r="J1369" s="191"/>
      <c r="K1369" s="191"/>
      <c r="L1369" s="191"/>
      <c r="M1369" s="192"/>
      <c r="N1369" s="192"/>
      <c r="O1369" s="192"/>
      <c r="P1369" s="191"/>
      <c r="Q1369" s="191"/>
      <c r="R1369" s="191"/>
      <c r="S1369" s="191"/>
      <c r="T1369" s="191"/>
      <c r="U1369" s="191"/>
      <c r="V1369" s="191"/>
      <c r="W1369" s="191"/>
      <c r="X1369" s="191"/>
      <c r="Y1369" s="191"/>
      <c r="Z1369" s="191"/>
      <c r="AA1369" s="191"/>
      <c r="AB1369" s="191"/>
      <c r="AC1369" s="191"/>
    </row>
    <row r="1370" spans="1:29" ht="12.75" customHeight="1" x14ac:dyDescent="0.2">
      <c r="A1370" s="191"/>
      <c r="B1370" s="191"/>
      <c r="C1370" s="191"/>
      <c r="D1370" s="191"/>
      <c r="E1370" s="191"/>
      <c r="F1370" s="191"/>
      <c r="G1370" s="191"/>
      <c r="H1370" s="191"/>
      <c r="I1370" s="191"/>
      <c r="J1370" s="191"/>
      <c r="K1370" s="191"/>
      <c r="L1370" s="191"/>
      <c r="M1370" s="192"/>
      <c r="N1370" s="192"/>
      <c r="O1370" s="192"/>
      <c r="P1370" s="191"/>
      <c r="Q1370" s="191"/>
      <c r="R1370" s="191"/>
      <c r="S1370" s="191"/>
      <c r="T1370" s="191"/>
      <c r="U1370" s="191"/>
      <c r="V1370" s="191"/>
      <c r="W1370" s="191"/>
      <c r="X1370" s="191"/>
      <c r="Y1370" s="191"/>
      <c r="Z1370" s="191"/>
      <c r="AA1370" s="191"/>
      <c r="AB1370" s="191"/>
      <c r="AC1370" s="191"/>
    </row>
    <row r="1371" spans="1:29" ht="12.75" customHeight="1" x14ac:dyDescent="0.2">
      <c r="A1371" s="191"/>
      <c r="B1371" s="191"/>
      <c r="C1371" s="191"/>
      <c r="D1371" s="191"/>
      <c r="E1371" s="191"/>
      <c r="F1371" s="191"/>
      <c r="G1371" s="191"/>
      <c r="H1371" s="191"/>
      <c r="I1371" s="191"/>
      <c r="J1371" s="191"/>
      <c r="K1371" s="191"/>
      <c r="L1371" s="191"/>
      <c r="M1371" s="192"/>
      <c r="N1371" s="192"/>
      <c r="O1371" s="192"/>
      <c r="P1371" s="191"/>
      <c r="Q1371" s="191"/>
      <c r="R1371" s="191"/>
      <c r="S1371" s="191"/>
      <c r="T1371" s="191"/>
      <c r="U1371" s="191"/>
      <c r="V1371" s="191"/>
      <c r="W1371" s="191"/>
      <c r="X1371" s="191"/>
      <c r="Y1371" s="191"/>
      <c r="Z1371" s="191"/>
      <c r="AA1371" s="191"/>
      <c r="AB1371" s="191"/>
      <c r="AC1371" s="191"/>
    </row>
    <row r="1372" spans="1:29" ht="12.75" customHeight="1" x14ac:dyDescent="0.2">
      <c r="A1372" s="191"/>
      <c r="B1372" s="191"/>
      <c r="C1372" s="191"/>
      <c r="D1372" s="191"/>
      <c r="E1372" s="191"/>
      <c r="F1372" s="191"/>
      <c r="G1372" s="191"/>
      <c r="H1372" s="191"/>
      <c r="I1372" s="191"/>
      <c r="J1372" s="191"/>
      <c r="K1372" s="191"/>
      <c r="L1372" s="191"/>
      <c r="M1372" s="192"/>
      <c r="N1372" s="192"/>
      <c r="O1372" s="192"/>
      <c r="P1372" s="191"/>
      <c r="Q1372" s="191"/>
      <c r="R1372" s="191"/>
      <c r="S1372" s="191"/>
      <c r="T1372" s="191"/>
      <c r="U1372" s="191"/>
      <c r="V1372" s="191"/>
      <c r="W1372" s="191"/>
      <c r="X1372" s="191"/>
      <c r="Y1372" s="191"/>
      <c r="Z1372" s="191"/>
      <c r="AA1372" s="191"/>
      <c r="AB1372" s="191"/>
      <c r="AC1372" s="191"/>
    </row>
    <row r="1373" spans="1:29" ht="12.75" customHeight="1" x14ac:dyDescent="0.2">
      <c r="A1373" s="191"/>
      <c r="B1373" s="191"/>
      <c r="C1373" s="191"/>
      <c r="D1373" s="191"/>
      <c r="E1373" s="191"/>
      <c r="F1373" s="191"/>
      <c r="G1373" s="191"/>
      <c r="H1373" s="191"/>
      <c r="I1373" s="191"/>
      <c r="J1373" s="191"/>
      <c r="K1373" s="191"/>
      <c r="L1373" s="191"/>
      <c r="M1373" s="192"/>
      <c r="N1373" s="192"/>
      <c r="O1373" s="192"/>
      <c r="P1373" s="191"/>
      <c r="Q1373" s="191"/>
      <c r="R1373" s="191"/>
      <c r="S1373" s="191"/>
      <c r="T1373" s="191"/>
      <c r="U1373" s="191"/>
      <c r="V1373" s="191"/>
      <c r="W1373" s="191"/>
      <c r="X1373" s="191"/>
      <c r="Y1373" s="191"/>
      <c r="Z1373" s="191"/>
      <c r="AA1373" s="191"/>
      <c r="AB1373" s="191"/>
      <c r="AC1373" s="191"/>
    </row>
    <row r="1374" spans="1:29" ht="12.75" customHeight="1" x14ac:dyDescent="0.2">
      <c r="A1374" s="191"/>
      <c r="B1374" s="191"/>
      <c r="C1374" s="191"/>
      <c r="D1374" s="191"/>
      <c r="E1374" s="191"/>
      <c r="F1374" s="191"/>
      <c r="G1374" s="191"/>
      <c r="H1374" s="191"/>
      <c r="I1374" s="191"/>
      <c r="J1374" s="191"/>
      <c r="K1374" s="191"/>
      <c r="L1374" s="191"/>
      <c r="M1374" s="192"/>
      <c r="N1374" s="192"/>
      <c r="O1374" s="192"/>
      <c r="P1374" s="191"/>
      <c r="Q1374" s="191"/>
      <c r="R1374" s="191"/>
      <c r="S1374" s="191"/>
      <c r="T1374" s="191"/>
      <c r="U1374" s="191"/>
      <c r="V1374" s="191"/>
      <c r="W1374" s="191"/>
      <c r="X1374" s="191"/>
      <c r="Y1374" s="191"/>
      <c r="Z1374" s="191"/>
      <c r="AA1374" s="191"/>
      <c r="AB1374" s="191"/>
      <c r="AC1374" s="191"/>
    </row>
    <row r="1375" spans="1:29" ht="12.75" customHeight="1" x14ac:dyDescent="0.2">
      <c r="A1375" s="191"/>
      <c r="B1375" s="191"/>
      <c r="C1375" s="191"/>
      <c r="D1375" s="191"/>
      <c r="E1375" s="191"/>
      <c r="F1375" s="191"/>
      <c r="G1375" s="191"/>
      <c r="H1375" s="191"/>
      <c r="I1375" s="191"/>
      <c r="J1375" s="191"/>
      <c r="K1375" s="191"/>
      <c r="L1375" s="191"/>
      <c r="M1375" s="192"/>
      <c r="N1375" s="192"/>
      <c r="O1375" s="192"/>
      <c r="P1375" s="191"/>
      <c r="Q1375" s="191"/>
      <c r="R1375" s="191"/>
      <c r="S1375" s="191"/>
      <c r="T1375" s="191"/>
      <c r="U1375" s="191"/>
      <c r="V1375" s="191"/>
      <c r="W1375" s="191"/>
      <c r="X1375" s="191"/>
      <c r="Y1375" s="191"/>
      <c r="Z1375" s="191"/>
      <c r="AA1375" s="191"/>
      <c r="AB1375" s="191"/>
      <c r="AC1375" s="191"/>
    </row>
    <row r="1376" spans="1:29" ht="12.75" customHeight="1" x14ac:dyDescent="0.2">
      <c r="A1376" s="191"/>
      <c r="B1376" s="191"/>
      <c r="C1376" s="191"/>
      <c r="D1376" s="191"/>
      <c r="E1376" s="191"/>
      <c r="F1376" s="191"/>
      <c r="G1376" s="191"/>
      <c r="H1376" s="191"/>
      <c r="I1376" s="191"/>
      <c r="J1376" s="191"/>
      <c r="K1376" s="191"/>
      <c r="L1376" s="191"/>
      <c r="M1376" s="192"/>
      <c r="N1376" s="192"/>
      <c r="O1376" s="192"/>
      <c r="P1376" s="191"/>
      <c r="Q1376" s="191"/>
      <c r="R1376" s="191"/>
      <c r="S1376" s="191"/>
      <c r="T1376" s="191"/>
      <c r="U1376" s="191"/>
      <c r="V1376" s="191"/>
      <c r="W1376" s="191"/>
      <c r="X1376" s="191"/>
      <c r="Y1376" s="191"/>
      <c r="Z1376" s="191"/>
      <c r="AA1376" s="191"/>
      <c r="AB1376" s="191"/>
      <c r="AC1376" s="191"/>
    </row>
    <row r="1377" spans="1:29" ht="12.75" customHeight="1" x14ac:dyDescent="0.2">
      <c r="A1377" s="191"/>
      <c r="B1377" s="191"/>
      <c r="C1377" s="191"/>
      <c r="D1377" s="191"/>
      <c r="E1377" s="191"/>
      <c r="F1377" s="191"/>
      <c r="G1377" s="191"/>
      <c r="H1377" s="191"/>
      <c r="I1377" s="191"/>
      <c r="J1377" s="191"/>
      <c r="K1377" s="191"/>
      <c r="L1377" s="191"/>
      <c r="M1377" s="192"/>
      <c r="N1377" s="192"/>
      <c r="O1377" s="192"/>
      <c r="P1377" s="191"/>
      <c r="Q1377" s="191"/>
      <c r="R1377" s="191"/>
      <c r="S1377" s="191"/>
      <c r="T1377" s="191"/>
      <c r="U1377" s="191"/>
      <c r="V1377" s="191"/>
      <c r="W1377" s="191"/>
      <c r="X1377" s="191"/>
      <c r="Y1377" s="191"/>
      <c r="Z1377" s="191"/>
      <c r="AA1377" s="191"/>
      <c r="AB1377" s="191"/>
      <c r="AC1377" s="191"/>
    </row>
    <row r="1378" spans="1:29" ht="12.75" customHeight="1" x14ac:dyDescent="0.2">
      <c r="A1378" s="191"/>
      <c r="B1378" s="191"/>
      <c r="C1378" s="191"/>
      <c r="D1378" s="191"/>
      <c r="E1378" s="191"/>
      <c r="F1378" s="191"/>
      <c r="G1378" s="191"/>
      <c r="H1378" s="191"/>
      <c r="I1378" s="191"/>
      <c r="J1378" s="191"/>
      <c r="K1378" s="191"/>
      <c r="L1378" s="191"/>
      <c r="M1378" s="192"/>
      <c r="N1378" s="192"/>
      <c r="O1378" s="192"/>
      <c r="P1378" s="191"/>
      <c r="Q1378" s="191"/>
      <c r="R1378" s="191"/>
      <c r="S1378" s="191"/>
      <c r="T1378" s="191"/>
      <c r="U1378" s="191"/>
      <c r="V1378" s="191"/>
      <c r="W1378" s="191"/>
      <c r="X1378" s="191"/>
      <c r="Y1378" s="191"/>
      <c r="Z1378" s="191"/>
      <c r="AA1378" s="191"/>
      <c r="AB1378" s="191"/>
      <c r="AC1378" s="191"/>
    </row>
    <row r="1379" spans="1:29" ht="12.75" customHeight="1" x14ac:dyDescent="0.2">
      <c r="A1379" s="191"/>
      <c r="B1379" s="191"/>
      <c r="C1379" s="191"/>
      <c r="D1379" s="191"/>
      <c r="E1379" s="191"/>
      <c r="F1379" s="191"/>
      <c r="G1379" s="191"/>
      <c r="H1379" s="191"/>
      <c r="I1379" s="191"/>
      <c r="J1379" s="191"/>
      <c r="K1379" s="191"/>
      <c r="L1379" s="191"/>
      <c r="M1379" s="192"/>
      <c r="N1379" s="192"/>
      <c r="O1379" s="192"/>
      <c r="P1379" s="191"/>
      <c r="Q1379" s="191"/>
      <c r="R1379" s="191"/>
      <c r="S1379" s="191"/>
      <c r="T1379" s="191"/>
      <c r="U1379" s="191"/>
      <c r="V1379" s="191"/>
      <c r="W1379" s="191"/>
      <c r="X1379" s="191"/>
      <c r="Y1379" s="191"/>
      <c r="Z1379" s="191"/>
      <c r="AA1379" s="191"/>
      <c r="AB1379" s="191"/>
      <c r="AC1379" s="191"/>
    </row>
    <row r="1380" spans="1:29" ht="12.75" customHeight="1" x14ac:dyDescent="0.2">
      <c r="A1380" s="191"/>
      <c r="B1380" s="191"/>
      <c r="C1380" s="191"/>
      <c r="D1380" s="191"/>
      <c r="E1380" s="191"/>
      <c r="F1380" s="191"/>
      <c r="G1380" s="191"/>
      <c r="H1380" s="191"/>
      <c r="I1380" s="191"/>
      <c r="J1380" s="191"/>
      <c r="K1380" s="191"/>
      <c r="L1380" s="191"/>
      <c r="M1380" s="192"/>
      <c r="N1380" s="192"/>
      <c r="O1380" s="192"/>
      <c r="P1380" s="191"/>
      <c r="Q1380" s="191"/>
      <c r="R1380" s="191"/>
      <c r="S1380" s="191"/>
      <c r="T1380" s="191"/>
      <c r="U1380" s="191"/>
      <c r="V1380" s="191"/>
      <c r="W1380" s="191"/>
      <c r="X1380" s="191"/>
      <c r="Y1380" s="191"/>
      <c r="Z1380" s="191"/>
      <c r="AA1380" s="191"/>
      <c r="AB1380" s="191"/>
      <c r="AC1380" s="191"/>
    </row>
    <row r="1381" spans="1:29" ht="12.75" customHeight="1" x14ac:dyDescent="0.2">
      <c r="A1381" s="191"/>
      <c r="B1381" s="191"/>
      <c r="C1381" s="191"/>
      <c r="D1381" s="191"/>
      <c r="E1381" s="191"/>
      <c r="F1381" s="191"/>
      <c r="G1381" s="191"/>
      <c r="H1381" s="191"/>
      <c r="I1381" s="191"/>
      <c r="J1381" s="191"/>
      <c r="K1381" s="191"/>
      <c r="L1381" s="191"/>
      <c r="M1381" s="192"/>
      <c r="N1381" s="192"/>
      <c r="O1381" s="192"/>
      <c r="P1381" s="191"/>
      <c r="Q1381" s="191"/>
      <c r="R1381" s="191"/>
      <c r="S1381" s="191"/>
      <c r="T1381" s="191"/>
      <c r="U1381" s="191"/>
      <c r="V1381" s="191"/>
      <c r="W1381" s="191"/>
      <c r="X1381" s="191"/>
      <c r="Y1381" s="191"/>
      <c r="Z1381" s="191"/>
      <c r="AA1381" s="191"/>
      <c r="AB1381" s="191"/>
      <c r="AC1381" s="191"/>
    </row>
    <row r="1382" spans="1:29" ht="12.75" customHeight="1" x14ac:dyDescent="0.2">
      <c r="A1382" s="191"/>
      <c r="B1382" s="191"/>
      <c r="C1382" s="191"/>
      <c r="D1382" s="191"/>
      <c r="E1382" s="191"/>
      <c r="F1382" s="191"/>
      <c r="G1382" s="191"/>
      <c r="H1382" s="191"/>
      <c r="I1382" s="191"/>
      <c r="J1382" s="191"/>
      <c r="K1382" s="191"/>
      <c r="L1382" s="191"/>
      <c r="M1382" s="192"/>
      <c r="N1382" s="192"/>
      <c r="O1382" s="192"/>
      <c r="P1382" s="191"/>
      <c r="Q1382" s="191"/>
      <c r="R1382" s="191"/>
      <c r="S1382" s="191"/>
      <c r="T1382" s="191"/>
      <c r="U1382" s="191"/>
      <c r="V1382" s="191"/>
      <c r="W1382" s="191"/>
      <c r="X1382" s="191"/>
      <c r="Y1382" s="191"/>
      <c r="Z1382" s="191"/>
      <c r="AA1382" s="191"/>
      <c r="AB1382" s="191"/>
      <c r="AC1382" s="191"/>
    </row>
    <row r="1383" spans="1:29" ht="12.75" customHeight="1" x14ac:dyDescent="0.2">
      <c r="A1383" s="191"/>
      <c r="B1383" s="191"/>
      <c r="C1383" s="191"/>
      <c r="D1383" s="191"/>
      <c r="E1383" s="191"/>
      <c r="F1383" s="191"/>
      <c r="G1383" s="191"/>
      <c r="H1383" s="191"/>
      <c r="I1383" s="191"/>
      <c r="J1383" s="191"/>
      <c r="K1383" s="191"/>
      <c r="L1383" s="191"/>
      <c r="M1383" s="192"/>
      <c r="N1383" s="192"/>
      <c r="O1383" s="192"/>
      <c r="P1383" s="191"/>
      <c r="Q1383" s="191"/>
      <c r="R1383" s="191"/>
      <c r="S1383" s="191"/>
      <c r="T1383" s="191"/>
      <c r="U1383" s="191"/>
      <c r="V1383" s="191"/>
      <c r="W1383" s="191"/>
      <c r="X1383" s="191"/>
      <c r="Y1383" s="191"/>
      <c r="Z1383" s="191"/>
      <c r="AA1383" s="191"/>
      <c r="AB1383" s="191"/>
      <c r="AC1383" s="191"/>
    </row>
    <row r="1384" spans="1:29" ht="12.75" customHeight="1" x14ac:dyDescent="0.2">
      <c r="A1384" s="191"/>
      <c r="B1384" s="191"/>
      <c r="C1384" s="191"/>
      <c r="D1384" s="191"/>
      <c r="E1384" s="191"/>
      <c r="F1384" s="191"/>
      <c r="G1384" s="191"/>
      <c r="H1384" s="191"/>
      <c r="I1384" s="191"/>
      <c r="J1384" s="191"/>
      <c r="K1384" s="191"/>
      <c r="L1384" s="191"/>
      <c r="M1384" s="192"/>
      <c r="N1384" s="192"/>
      <c r="O1384" s="192"/>
      <c r="P1384" s="191"/>
      <c r="Q1384" s="191"/>
      <c r="R1384" s="191"/>
      <c r="S1384" s="191"/>
      <c r="T1384" s="191"/>
      <c r="U1384" s="191"/>
      <c r="V1384" s="191"/>
      <c r="W1384" s="191"/>
      <c r="X1384" s="191"/>
      <c r="Y1384" s="191"/>
      <c r="Z1384" s="191"/>
      <c r="AA1384" s="191"/>
      <c r="AB1384" s="191"/>
      <c r="AC1384" s="191"/>
    </row>
    <row r="1385" spans="1:29" ht="12.75" customHeight="1" x14ac:dyDescent="0.2">
      <c r="A1385" s="191"/>
      <c r="B1385" s="191"/>
      <c r="C1385" s="191"/>
      <c r="D1385" s="191"/>
      <c r="E1385" s="191"/>
      <c r="F1385" s="191"/>
      <c r="G1385" s="191"/>
      <c r="H1385" s="191"/>
      <c r="I1385" s="191"/>
      <c r="J1385" s="191"/>
      <c r="K1385" s="191"/>
      <c r="L1385" s="191"/>
      <c r="M1385" s="192"/>
      <c r="N1385" s="192"/>
      <c r="O1385" s="192"/>
      <c r="P1385" s="191"/>
      <c r="Q1385" s="191"/>
      <c r="R1385" s="191"/>
      <c r="S1385" s="191"/>
      <c r="T1385" s="191"/>
      <c r="U1385" s="191"/>
      <c r="V1385" s="191"/>
      <c r="W1385" s="191"/>
      <c r="X1385" s="191"/>
      <c r="Y1385" s="191"/>
      <c r="Z1385" s="191"/>
      <c r="AA1385" s="191"/>
      <c r="AB1385" s="191"/>
      <c r="AC1385" s="191"/>
    </row>
    <row r="1386" spans="1:29" ht="12.75" customHeight="1" x14ac:dyDescent="0.2">
      <c r="A1386" s="191"/>
      <c r="B1386" s="191"/>
      <c r="C1386" s="191"/>
      <c r="D1386" s="191"/>
      <c r="E1386" s="191"/>
      <c r="F1386" s="191"/>
      <c r="G1386" s="191"/>
      <c r="H1386" s="191"/>
      <c r="I1386" s="191"/>
      <c r="J1386" s="191"/>
      <c r="K1386" s="191"/>
      <c r="L1386" s="191"/>
      <c r="M1386" s="192"/>
      <c r="N1386" s="192"/>
      <c r="O1386" s="192"/>
      <c r="P1386" s="191"/>
      <c r="Q1386" s="191"/>
      <c r="R1386" s="191"/>
      <c r="S1386" s="191"/>
      <c r="T1386" s="191"/>
      <c r="U1386" s="191"/>
      <c r="V1386" s="191"/>
      <c r="W1386" s="191"/>
      <c r="X1386" s="191"/>
      <c r="Y1386" s="191"/>
      <c r="Z1386" s="191"/>
      <c r="AA1386" s="191"/>
      <c r="AB1386" s="191"/>
      <c r="AC1386" s="191"/>
    </row>
    <row r="1387" spans="1:29" ht="12.75" customHeight="1" x14ac:dyDescent="0.2">
      <c r="A1387" s="191"/>
      <c r="B1387" s="191"/>
      <c r="C1387" s="191"/>
      <c r="D1387" s="191"/>
      <c r="E1387" s="191"/>
      <c r="F1387" s="191"/>
      <c r="G1387" s="191"/>
      <c r="H1387" s="191"/>
      <c r="I1387" s="191"/>
      <c r="J1387" s="191"/>
      <c r="K1387" s="191"/>
      <c r="L1387" s="191"/>
      <c r="M1387" s="192"/>
      <c r="N1387" s="192"/>
      <c r="O1387" s="192"/>
      <c r="P1387" s="191"/>
      <c r="Q1387" s="191"/>
      <c r="R1387" s="191"/>
      <c r="S1387" s="191"/>
      <c r="T1387" s="191"/>
      <c r="U1387" s="191"/>
      <c r="V1387" s="191"/>
      <c r="W1387" s="191"/>
      <c r="X1387" s="191"/>
      <c r="Y1387" s="191"/>
      <c r="Z1387" s="191"/>
      <c r="AA1387" s="191"/>
      <c r="AB1387" s="191"/>
      <c r="AC1387" s="191"/>
    </row>
    <row r="1388" spans="1:29" ht="12.75" customHeight="1" x14ac:dyDescent="0.2">
      <c r="A1388" s="191"/>
      <c r="B1388" s="191"/>
      <c r="C1388" s="191"/>
      <c r="D1388" s="191"/>
      <c r="E1388" s="191"/>
      <c r="F1388" s="191"/>
      <c r="G1388" s="191"/>
      <c r="H1388" s="191"/>
      <c r="I1388" s="191"/>
      <c r="J1388" s="191"/>
      <c r="K1388" s="191"/>
      <c r="L1388" s="191"/>
      <c r="M1388" s="192"/>
      <c r="N1388" s="192"/>
      <c r="O1388" s="192"/>
      <c r="P1388" s="191"/>
      <c r="Q1388" s="191"/>
      <c r="R1388" s="191"/>
      <c r="S1388" s="191"/>
      <c r="T1388" s="191"/>
      <c r="U1388" s="191"/>
      <c r="V1388" s="191"/>
      <c r="W1388" s="191"/>
      <c r="X1388" s="191"/>
      <c r="Y1388" s="191"/>
      <c r="Z1388" s="191"/>
      <c r="AA1388" s="191"/>
      <c r="AB1388" s="191"/>
      <c r="AC1388" s="191"/>
    </row>
    <row r="1389" spans="1:29" ht="12.75" customHeight="1" x14ac:dyDescent="0.2">
      <c r="A1389" s="191"/>
      <c r="B1389" s="191"/>
      <c r="C1389" s="191"/>
      <c r="D1389" s="191"/>
      <c r="E1389" s="191"/>
      <c r="F1389" s="191"/>
      <c r="G1389" s="191"/>
      <c r="H1389" s="191"/>
      <c r="I1389" s="191"/>
      <c r="J1389" s="191"/>
      <c r="K1389" s="191"/>
      <c r="L1389" s="191"/>
      <c r="M1389" s="192"/>
      <c r="N1389" s="192"/>
      <c r="O1389" s="192"/>
      <c r="P1389" s="191"/>
      <c r="Q1389" s="191"/>
      <c r="R1389" s="191"/>
      <c r="S1389" s="191"/>
      <c r="T1389" s="191"/>
      <c r="U1389" s="191"/>
      <c r="V1389" s="191"/>
      <c r="W1389" s="191"/>
      <c r="X1389" s="191"/>
      <c r="Y1389" s="191"/>
      <c r="Z1389" s="191"/>
      <c r="AA1389" s="191"/>
      <c r="AB1389" s="191"/>
      <c r="AC1389" s="191"/>
    </row>
    <row r="1390" spans="1:29" ht="12.75" customHeight="1" x14ac:dyDescent="0.2">
      <c r="A1390" s="191"/>
      <c r="B1390" s="191"/>
      <c r="C1390" s="191"/>
      <c r="D1390" s="191"/>
      <c r="E1390" s="191"/>
      <c r="F1390" s="191"/>
      <c r="G1390" s="191"/>
      <c r="H1390" s="191"/>
      <c r="I1390" s="191"/>
      <c r="J1390" s="191"/>
      <c r="K1390" s="191"/>
      <c r="L1390" s="191"/>
      <c r="M1390" s="192"/>
      <c r="N1390" s="192"/>
      <c r="O1390" s="192"/>
      <c r="P1390" s="191"/>
      <c r="Q1390" s="191"/>
      <c r="R1390" s="191"/>
      <c r="S1390" s="191"/>
      <c r="T1390" s="191"/>
      <c r="U1390" s="191"/>
      <c r="V1390" s="191"/>
      <c r="W1390" s="191"/>
      <c r="X1390" s="191"/>
      <c r="Y1390" s="191"/>
      <c r="Z1390" s="191"/>
      <c r="AA1390" s="191"/>
      <c r="AB1390" s="191"/>
      <c r="AC1390" s="191"/>
    </row>
    <row r="1391" spans="1:29" ht="12.75" customHeight="1" x14ac:dyDescent="0.2">
      <c r="A1391" s="191"/>
      <c r="B1391" s="191"/>
      <c r="C1391" s="191"/>
      <c r="D1391" s="191"/>
      <c r="E1391" s="191"/>
      <c r="F1391" s="191"/>
      <c r="G1391" s="191"/>
      <c r="H1391" s="191"/>
      <c r="I1391" s="191"/>
      <c r="J1391" s="191"/>
      <c r="K1391" s="191"/>
      <c r="L1391" s="191"/>
      <c r="M1391" s="192"/>
      <c r="N1391" s="192"/>
      <c r="O1391" s="192"/>
      <c r="P1391" s="191"/>
      <c r="Q1391" s="191"/>
      <c r="R1391" s="191"/>
      <c r="S1391" s="191"/>
      <c r="T1391" s="191"/>
      <c r="U1391" s="191"/>
      <c r="V1391" s="191"/>
      <c r="W1391" s="191"/>
      <c r="X1391" s="191"/>
      <c r="Y1391" s="191"/>
      <c r="Z1391" s="191"/>
      <c r="AA1391" s="191"/>
      <c r="AB1391" s="191"/>
      <c r="AC1391" s="191"/>
    </row>
    <row r="1392" spans="1:29" ht="12.75" customHeight="1" x14ac:dyDescent="0.2">
      <c r="A1392" s="191"/>
      <c r="B1392" s="191"/>
      <c r="C1392" s="191"/>
      <c r="D1392" s="191"/>
      <c r="E1392" s="191"/>
      <c r="F1392" s="191"/>
      <c r="G1392" s="191"/>
      <c r="H1392" s="191"/>
      <c r="I1392" s="191"/>
      <c r="J1392" s="191"/>
      <c r="K1392" s="191"/>
      <c r="L1392" s="191"/>
      <c r="M1392" s="192"/>
      <c r="N1392" s="192"/>
      <c r="O1392" s="192"/>
      <c r="P1392" s="191"/>
      <c r="Q1392" s="191"/>
      <c r="R1392" s="191"/>
      <c r="S1392" s="191"/>
      <c r="T1392" s="191"/>
      <c r="U1392" s="191"/>
      <c r="V1392" s="191"/>
      <c r="W1392" s="191"/>
      <c r="X1392" s="191"/>
      <c r="Y1392" s="191"/>
      <c r="Z1392" s="191"/>
      <c r="AA1392" s="191"/>
      <c r="AB1392" s="191"/>
      <c r="AC1392" s="191"/>
    </row>
    <row r="1393" spans="1:29" ht="12.75" customHeight="1" x14ac:dyDescent="0.2">
      <c r="A1393" s="191"/>
      <c r="B1393" s="191"/>
      <c r="C1393" s="191"/>
      <c r="D1393" s="191"/>
      <c r="E1393" s="191"/>
      <c r="F1393" s="191"/>
      <c r="G1393" s="191"/>
      <c r="H1393" s="191"/>
      <c r="I1393" s="191"/>
      <c r="J1393" s="191"/>
      <c r="K1393" s="191"/>
      <c r="L1393" s="191"/>
      <c r="M1393" s="192"/>
      <c r="N1393" s="192"/>
      <c r="O1393" s="192"/>
      <c r="P1393" s="191"/>
      <c r="Q1393" s="191"/>
      <c r="R1393" s="191"/>
      <c r="S1393" s="191"/>
      <c r="T1393" s="191"/>
      <c r="U1393" s="191"/>
      <c r="V1393" s="191"/>
      <c r="W1393" s="191"/>
      <c r="X1393" s="191"/>
      <c r="Y1393" s="191"/>
      <c r="Z1393" s="191"/>
      <c r="AA1393" s="191"/>
      <c r="AB1393" s="191"/>
      <c r="AC1393" s="191"/>
    </row>
    <row r="1394" spans="1:29" ht="12.75" customHeight="1" x14ac:dyDescent="0.2">
      <c r="A1394" s="191"/>
      <c r="B1394" s="191"/>
      <c r="C1394" s="191"/>
      <c r="D1394" s="191"/>
      <c r="E1394" s="191"/>
      <c r="F1394" s="191"/>
      <c r="G1394" s="191"/>
      <c r="H1394" s="191"/>
      <c r="I1394" s="191"/>
      <c r="J1394" s="191"/>
      <c r="K1394" s="191"/>
      <c r="L1394" s="191"/>
      <c r="M1394" s="192"/>
      <c r="N1394" s="192"/>
      <c r="O1394" s="192"/>
      <c r="P1394" s="191"/>
      <c r="Q1394" s="191"/>
      <c r="R1394" s="191"/>
      <c r="S1394" s="191"/>
      <c r="T1394" s="191"/>
      <c r="U1394" s="191"/>
      <c r="V1394" s="191"/>
      <c r="W1394" s="191"/>
      <c r="X1394" s="191"/>
      <c r="Y1394" s="191"/>
      <c r="Z1394" s="191"/>
      <c r="AA1394" s="191"/>
      <c r="AB1394" s="191"/>
      <c r="AC1394" s="191"/>
    </row>
    <row r="1395" spans="1:29" ht="12.75" customHeight="1" x14ac:dyDescent="0.2">
      <c r="A1395" s="191"/>
      <c r="B1395" s="191"/>
      <c r="C1395" s="191"/>
      <c r="D1395" s="191"/>
      <c r="E1395" s="191"/>
      <c r="F1395" s="191"/>
      <c r="G1395" s="191"/>
      <c r="H1395" s="191"/>
      <c r="I1395" s="191"/>
      <c r="J1395" s="191"/>
      <c r="K1395" s="191"/>
      <c r="L1395" s="191"/>
      <c r="M1395" s="192"/>
      <c r="N1395" s="192"/>
      <c r="O1395" s="192"/>
      <c r="P1395" s="191"/>
      <c r="Q1395" s="191"/>
      <c r="R1395" s="191"/>
      <c r="S1395" s="191"/>
      <c r="T1395" s="191"/>
      <c r="U1395" s="191"/>
      <c r="V1395" s="191"/>
      <c r="W1395" s="191"/>
      <c r="X1395" s="191"/>
      <c r="Y1395" s="191"/>
      <c r="Z1395" s="191"/>
      <c r="AA1395" s="191"/>
      <c r="AB1395" s="191"/>
      <c r="AC1395" s="191"/>
    </row>
    <row r="1396" spans="1:29" ht="12.75" customHeight="1" x14ac:dyDescent="0.2">
      <c r="A1396" s="191"/>
      <c r="B1396" s="191"/>
      <c r="C1396" s="191"/>
      <c r="D1396" s="191"/>
      <c r="E1396" s="191"/>
      <c r="F1396" s="191"/>
      <c r="G1396" s="191"/>
      <c r="H1396" s="191"/>
      <c r="I1396" s="191"/>
      <c r="J1396" s="191"/>
      <c r="K1396" s="191"/>
      <c r="L1396" s="191"/>
      <c r="M1396" s="192"/>
      <c r="N1396" s="192"/>
      <c r="O1396" s="192"/>
      <c r="P1396" s="191"/>
      <c r="Q1396" s="191"/>
      <c r="R1396" s="191"/>
      <c r="S1396" s="191"/>
      <c r="T1396" s="191"/>
      <c r="U1396" s="191"/>
      <c r="V1396" s="191"/>
      <c r="W1396" s="191"/>
      <c r="X1396" s="191"/>
      <c r="Y1396" s="191"/>
      <c r="Z1396" s="191"/>
      <c r="AA1396" s="191"/>
      <c r="AB1396" s="191"/>
      <c r="AC1396" s="191"/>
    </row>
    <row r="1397" spans="1:29" ht="12.75" customHeight="1" x14ac:dyDescent="0.2">
      <c r="A1397" s="191"/>
      <c r="B1397" s="191"/>
      <c r="C1397" s="191"/>
      <c r="D1397" s="191"/>
      <c r="E1397" s="191"/>
      <c r="F1397" s="191"/>
      <c r="G1397" s="191"/>
      <c r="H1397" s="191"/>
      <c r="I1397" s="191"/>
      <c r="J1397" s="191"/>
      <c r="K1397" s="191"/>
      <c r="L1397" s="191"/>
      <c r="M1397" s="192"/>
      <c r="N1397" s="192"/>
      <c r="O1397" s="192"/>
      <c r="P1397" s="191"/>
      <c r="Q1397" s="191"/>
      <c r="R1397" s="191"/>
      <c r="S1397" s="191"/>
      <c r="T1397" s="191"/>
      <c r="U1397" s="191"/>
      <c r="V1397" s="191"/>
      <c r="W1397" s="191"/>
      <c r="X1397" s="191"/>
      <c r="Y1397" s="191"/>
      <c r="Z1397" s="191"/>
      <c r="AA1397" s="191"/>
      <c r="AB1397" s="191"/>
      <c r="AC1397" s="191"/>
    </row>
    <row r="1398" spans="1:29" ht="12.75" customHeight="1" x14ac:dyDescent="0.2">
      <c r="A1398" s="191"/>
      <c r="B1398" s="191"/>
      <c r="C1398" s="191"/>
      <c r="D1398" s="191"/>
      <c r="E1398" s="191"/>
      <c r="F1398" s="191"/>
      <c r="G1398" s="191"/>
      <c r="H1398" s="191"/>
      <c r="I1398" s="191"/>
      <c r="J1398" s="191"/>
      <c r="K1398" s="191"/>
      <c r="L1398" s="191"/>
      <c r="M1398" s="192"/>
      <c r="N1398" s="192"/>
      <c r="O1398" s="192"/>
      <c r="P1398" s="191"/>
      <c r="Q1398" s="191"/>
      <c r="R1398" s="191"/>
      <c r="S1398" s="191"/>
      <c r="T1398" s="191"/>
      <c r="U1398" s="191"/>
      <c r="V1398" s="191"/>
      <c r="W1398" s="191"/>
      <c r="X1398" s="191"/>
      <c r="Y1398" s="191"/>
      <c r="Z1398" s="191"/>
      <c r="AA1398" s="191"/>
      <c r="AB1398" s="191"/>
      <c r="AC1398" s="191"/>
    </row>
    <row r="1399" spans="1:29" ht="12.75" customHeight="1" x14ac:dyDescent="0.2">
      <c r="A1399" s="191"/>
      <c r="B1399" s="191"/>
      <c r="C1399" s="191"/>
      <c r="D1399" s="191"/>
      <c r="E1399" s="191"/>
      <c r="F1399" s="191"/>
      <c r="G1399" s="191"/>
      <c r="H1399" s="191"/>
      <c r="I1399" s="191"/>
      <c r="J1399" s="191"/>
      <c r="K1399" s="191"/>
      <c r="L1399" s="191"/>
      <c r="M1399" s="192"/>
      <c r="N1399" s="192"/>
      <c r="O1399" s="192"/>
      <c r="P1399" s="191"/>
      <c r="Q1399" s="191"/>
      <c r="R1399" s="191"/>
      <c r="S1399" s="191"/>
      <c r="T1399" s="191"/>
      <c r="U1399" s="191"/>
      <c r="V1399" s="191"/>
      <c r="W1399" s="191"/>
      <c r="X1399" s="191"/>
      <c r="Y1399" s="191"/>
      <c r="Z1399" s="191"/>
      <c r="AA1399" s="191"/>
      <c r="AB1399" s="191"/>
      <c r="AC1399" s="191"/>
    </row>
    <row r="1400" spans="1:29" ht="12.75" customHeight="1" x14ac:dyDescent="0.2">
      <c r="A1400" s="191"/>
      <c r="B1400" s="191"/>
      <c r="C1400" s="191"/>
      <c r="D1400" s="191"/>
      <c r="E1400" s="191"/>
      <c r="F1400" s="191"/>
      <c r="G1400" s="191"/>
      <c r="H1400" s="191"/>
      <c r="I1400" s="191"/>
      <c r="J1400" s="191"/>
      <c r="K1400" s="191"/>
      <c r="L1400" s="191"/>
      <c r="M1400" s="192"/>
      <c r="N1400" s="192"/>
      <c r="O1400" s="192"/>
      <c r="P1400" s="191"/>
      <c r="Q1400" s="191"/>
      <c r="R1400" s="191"/>
      <c r="S1400" s="191"/>
      <c r="T1400" s="191"/>
      <c r="U1400" s="191"/>
      <c r="V1400" s="191"/>
      <c r="W1400" s="191"/>
      <c r="X1400" s="191"/>
      <c r="Y1400" s="191"/>
      <c r="Z1400" s="191"/>
      <c r="AA1400" s="191"/>
      <c r="AB1400" s="191"/>
      <c r="AC1400" s="191"/>
    </row>
    <row r="1401" spans="1:29" ht="12.75" customHeight="1" x14ac:dyDescent="0.2">
      <c r="A1401" s="191"/>
      <c r="B1401" s="191"/>
      <c r="C1401" s="191"/>
      <c r="D1401" s="191"/>
      <c r="E1401" s="191"/>
      <c r="F1401" s="191"/>
      <c r="G1401" s="191"/>
      <c r="H1401" s="191"/>
      <c r="I1401" s="191"/>
      <c r="J1401" s="191"/>
      <c r="K1401" s="191"/>
      <c r="L1401" s="191"/>
      <c r="M1401" s="192"/>
      <c r="N1401" s="192"/>
      <c r="O1401" s="192"/>
      <c r="P1401" s="191"/>
      <c r="Q1401" s="191"/>
      <c r="R1401" s="191"/>
      <c r="S1401" s="191"/>
      <c r="T1401" s="191"/>
      <c r="U1401" s="191"/>
      <c r="V1401" s="191"/>
      <c r="W1401" s="191"/>
      <c r="X1401" s="191"/>
      <c r="Y1401" s="191"/>
      <c r="Z1401" s="191"/>
      <c r="AA1401" s="191"/>
      <c r="AB1401" s="191"/>
      <c r="AC1401" s="191"/>
    </row>
    <row r="1402" spans="1:29" ht="12.75" customHeight="1" x14ac:dyDescent="0.2">
      <c r="A1402" s="191"/>
      <c r="B1402" s="191"/>
      <c r="C1402" s="191"/>
      <c r="D1402" s="191"/>
      <c r="E1402" s="191"/>
      <c r="F1402" s="191"/>
      <c r="G1402" s="191"/>
      <c r="H1402" s="191"/>
      <c r="I1402" s="191"/>
      <c r="J1402" s="191"/>
      <c r="K1402" s="191"/>
      <c r="L1402" s="191"/>
      <c r="M1402" s="192"/>
      <c r="N1402" s="192"/>
      <c r="O1402" s="192"/>
      <c r="P1402" s="191"/>
      <c r="Q1402" s="191"/>
      <c r="R1402" s="191"/>
      <c r="S1402" s="191"/>
      <c r="T1402" s="191"/>
      <c r="U1402" s="191"/>
      <c r="V1402" s="191"/>
      <c r="W1402" s="191"/>
      <c r="X1402" s="191"/>
      <c r="Y1402" s="191"/>
      <c r="Z1402" s="191"/>
      <c r="AA1402" s="191"/>
      <c r="AB1402" s="191"/>
      <c r="AC1402" s="191"/>
    </row>
    <row r="1403" spans="1:29" ht="12.75" customHeight="1" x14ac:dyDescent="0.2">
      <c r="A1403" s="191"/>
      <c r="B1403" s="191"/>
      <c r="C1403" s="191"/>
      <c r="D1403" s="191"/>
      <c r="E1403" s="191"/>
      <c r="F1403" s="191"/>
      <c r="G1403" s="191"/>
      <c r="H1403" s="191"/>
      <c r="I1403" s="191"/>
      <c r="J1403" s="191"/>
      <c r="K1403" s="191"/>
      <c r="L1403" s="191"/>
      <c r="M1403" s="192"/>
      <c r="N1403" s="192"/>
      <c r="O1403" s="192"/>
      <c r="P1403" s="191"/>
      <c r="Q1403" s="191"/>
      <c r="R1403" s="191"/>
      <c r="S1403" s="191"/>
      <c r="T1403" s="191"/>
      <c r="U1403" s="191"/>
      <c r="V1403" s="191"/>
      <c r="W1403" s="191"/>
      <c r="X1403" s="191"/>
      <c r="Y1403" s="191"/>
      <c r="Z1403" s="191"/>
      <c r="AA1403" s="191"/>
      <c r="AB1403" s="191"/>
      <c r="AC1403" s="191"/>
    </row>
    <row r="1404" spans="1:29" ht="12.75" customHeight="1" x14ac:dyDescent="0.2">
      <c r="A1404" s="191"/>
      <c r="B1404" s="191"/>
      <c r="C1404" s="191"/>
      <c r="D1404" s="191"/>
      <c r="E1404" s="191"/>
      <c r="F1404" s="191"/>
      <c r="G1404" s="191"/>
      <c r="H1404" s="191"/>
      <c r="I1404" s="191"/>
      <c r="J1404" s="191"/>
      <c r="K1404" s="191"/>
      <c r="L1404" s="191"/>
      <c r="M1404" s="192"/>
      <c r="N1404" s="192"/>
      <c r="O1404" s="192"/>
      <c r="P1404" s="191"/>
      <c r="Q1404" s="191"/>
      <c r="R1404" s="191"/>
      <c r="S1404" s="191"/>
      <c r="T1404" s="191"/>
      <c r="U1404" s="191"/>
      <c r="V1404" s="191"/>
      <c r="W1404" s="191"/>
      <c r="X1404" s="191"/>
      <c r="Y1404" s="191"/>
      <c r="Z1404" s="191"/>
      <c r="AA1404" s="191"/>
      <c r="AB1404" s="191"/>
      <c r="AC1404" s="191"/>
    </row>
    <row r="1405" spans="1:29" ht="12.75" customHeight="1" x14ac:dyDescent="0.2">
      <c r="A1405" s="191"/>
      <c r="B1405" s="191"/>
      <c r="C1405" s="191"/>
      <c r="D1405" s="191"/>
      <c r="E1405" s="191"/>
      <c r="F1405" s="191"/>
      <c r="G1405" s="191"/>
      <c r="H1405" s="191"/>
      <c r="I1405" s="191"/>
      <c r="J1405" s="191"/>
      <c r="K1405" s="191"/>
      <c r="L1405" s="191"/>
      <c r="M1405" s="192"/>
      <c r="N1405" s="192"/>
      <c r="O1405" s="192"/>
      <c r="P1405" s="191"/>
      <c r="Q1405" s="191"/>
      <c r="R1405" s="191"/>
      <c r="S1405" s="191"/>
      <c r="T1405" s="191"/>
      <c r="U1405" s="191"/>
      <c r="V1405" s="191"/>
      <c r="W1405" s="191"/>
      <c r="X1405" s="191"/>
      <c r="Y1405" s="191"/>
      <c r="Z1405" s="191"/>
      <c r="AA1405" s="191"/>
      <c r="AB1405" s="191"/>
      <c r="AC1405" s="191"/>
    </row>
    <row r="1406" spans="1:29" ht="12.75" customHeight="1" x14ac:dyDescent="0.2">
      <c r="A1406" s="191"/>
      <c r="B1406" s="191"/>
      <c r="C1406" s="191"/>
      <c r="D1406" s="191"/>
      <c r="E1406" s="191"/>
      <c r="F1406" s="191"/>
      <c r="G1406" s="191"/>
      <c r="H1406" s="191"/>
      <c r="I1406" s="191"/>
      <c r="J1406" s="191"/>
      <c r="K1406" s="191"/>
      <c r="L1406" s="191"/>
      <c r="M1406" s="192"/>
      <c r="N1406" s="192"/>
      <c r="O1406" s="192"/>
      <c r="P1406" s="191"/>
      <c r="Q1406" s="191"/>
      <c r="R1406" s="191"/>
      <c r="S1406" s="191"/>
      <c r="T1406" s="191"/>
      <c r="U1406" s="191"/>
      <c r="V1406" s="191"/>
      <c r="W1406" s="191"/>
      <c r="X1406" s="191"/>
      <c r="Y1406" s="191"/>
      <c r="Z1406" s="191"/>
      <c r="AA1406" s="191"/>
      <c r="AB1406" s="191"/>
      <c r="AC1406" s="191"/>
    </row>
    <row r="1407" spans="1:29" ht="12.75" customHeight="1" x14ac:dyDescent="0.2">
      <c r="A1407" s="191"/>
      <c r="B1407" s="191"/>
      <c r="C1407" s="191"/>
      <c r="D1407" s="191"/>
      <c r="E1407" s="191"/>
      <c r="F1407" s="191"/>
      <c r="G1407" s="191"/>
      <c r="H1407" s="191"/>
      <c r="I1407" s="191"/>
      <c r="J1407" s="191"/>
      <c r="K1407" s="191"/>
      <c r="L1407" s="191"/>
      <c r="M1407" s="192"/>
      <c r="N1407" s="192"/>
      <c r="O1407" s="192"/>
      <c r="P1407" s="191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1"/>
      <c r="AA1407" s="191"/>
      <c r="AB1407" s="191"/>
      <c r="AC1407" s="191"/>
    </row>
    <row r="1408" spans="1:29" ht="12.75" customHeight="1" x14ac:dyDescent="0.2">
      <c r="A1408" s="191"/>
      <c r="B1408" s="191"/>
      <c r="C1408" s="191"/>
      <c r="D1408" s="191"/>
      <c r="E1408" s="191"/>
      <c r="F1408" s="191"/>
      <c r="G1408" s="191"/>
      <c r="H1408" s="191"/>
      <c r="I1408" s="191"/>
      <c r="J1408" s="191"/>
      <c r="K1408" s="191"/>
      <c r="L1408" s="191"/>
      <c r="M1408" s="192"/>
      <c r="N1408" s="192"/>
      <c r="O1408" s="192"/>
      <c r="P1408" s="191"/>
      <c r="Q1408" s="191"/>
      <c r="R1408" s="191"/>
      <c r="S1408" s="191"/>
      <c r="T1408" s="191"/>
      <c r="U1408" s="191"/>
      <c r="V1408" s="191"/>
      <c r="W1408" s="191"/>
      <c r="X1408" s="191"/>
      <c r="Y1408" s="191"/>
      <c r="Z1408" s="191"/>
      <c r="AA1408" s="191"/>
      <c r="AB1408" s="191"/>
      <c r="AC1408" s="191"/>
    </row>
    <row r="1409" spans="1:29" ht="12.75" customHeight="1" x14ac:dyDescent="0.2">
      <c r="A1409" s="191"/>
      <c r="B1409" s="191"/>
      <c r="C1409" s="191"/>
      <c r="D1409" s="191"/>
      <c r="E1409" s="191"/>
      <c r="F1409" s="191"/>
      <c r="G1409" s="191"/>
      <c r="H1409" s="191"/>
      <c r="I1409" s="191"/>
      <c r="J1409" s="191"/>
      <c r="K1409" s="191"/>
      <c r="L1409" s="191"/>
      <c r="M1409" s="192"/>
      <c r="N1409" s="192"/>
      <c r="O1409" s="192"/>
      <c r="P1409" s="191"/>
      <c r="Q1409" s="191"/>
      <c r="R1409" s="191"/>
      <c r="S1409" s="191"/>
      <c r="T1409" s="191"/>
      <c r="U1409" s="191"/>
      <c r="V1409" s="191"/>
      <c r="W1409" s="191"/>
      <c r="X1409" s="191"/>
      <c r="Y1409" s="191"/>
      <c r="Z1409" s="191"/>
      <c r="AA1409" s="191"/>
      <c r="AB1409" s="191"/>
      <c r="AC1409" s="191"/>
    </row>
    <row r="1410" spans="1:29" ht="12.75" customHeight="1" x14ac:dyDescent="0.2">
      <c r="A1410" s="191"/>
      <c r="B1410" s="191"/>
      <c r="C1410" s="191"/>
      <c r="D1410" s="191"/>
      <c r="E1410" s="191"/>
      <c r="F1410" s="191"/>
      <c r="G1410" s="191"/>
      <c r="H1410" s="191"/>
      <c r="I1410" s="191"/>
      <c r="J1410" s="191"/>
      <c r="K1410" s="191"/>
      <c r="L1410" s="191"/>
      <c r="M1410" s="192"/>
      <c r="N1410" s="192"/>
      <c r="O1410" s="192"/>
      <c r="P1410" s="191"/>
      <c r="Q1410" s="191"/>
      <c r="R1410" s="191"/>
      <c r="S1410" s="191"/>
      <c r="T1410" s="191"/>
      <c r="U1410" s="191"/>
      <c r="V1410" s="191"/>
      <c r="W1410" s="191"/>
      <c r="X1410" s="191"/>
      <c r="Y1410" s="191"/>
      <c r="Z1410" s="191"/>
      <c r="AA1410" s="191"/>
      <c r="AB1410" s="191"/>
      <c r="AC1410" s="191"/>
    </row>
    <row r="1411" spans="1:29" ht="12.75" customHeight="1" x14ac:dyDescent="0.2">
      <c r="A1411" s="191"/>
      <c r="B1411" s="191"/>
      <c r="C1411" s="191"/>
      <c r="D1411" s="191"/>
      <c r="E1411" s="191"/>
      <c r="F1411" s="191"/>
      <c r="G1411" s="191"/>
      <c r="H1411" s="191"/>
      <c r="I1411" s="191"/>
      <c r="J1411" s="191"/>
      <c r="K1411" s="191"/>
      <c r="L1411" s="191"/>
      <c r="M1411" s="192"/>
      <c r="N1411" s="192"/>
      <c r="O1411" s="192"/>
      <c r="P1411" s="191"/>
      <c r="Q1411" s="191"/>
      <c r="R1411" s="191"/>
      <c r="S1411" s="191"/>
      <c r="T1411" s="191"/>
      <c r="U1411" s="191"/>
      <c r="V1411" s="191"/>
      <c r="W1411" s="191"/>
      <c r="X1411" s="191"/>
      <c r="Y1411" s="191"/>
      <c r="Z1411" s="191"/>
      <c r="AA1411" s="191"/>
      <c r="AB1411" s="191"/>
      <c r="AC1411" s="191"/>
    </row>
    <row r="1412" spans="1:29" ht="12.75" customHeight="1" x14ac:dyDescent="0.2">
      <c r="A1412" s="191"/>
      <c r="B1412" s="191"/>
      <c r="C1412" s="191"/>
      <c r="D1412" s="191"/>
      <c r="E1412" s="191"/>
      <c r="F1412" s="191"/>
      <c r="G1412" s="191"/>
      <c r="H1412" s="191"/>
      <c r="I1412" s="191"/>
      <c r="J1412" s="191"/>
      <c r="K1412" s="191"/>
      <c r="L1412" s="191"/>
      <c r="M1412" s="192"/>
      <c r="N1412" s="192"/>
      <c r="O1412" s="192"/>
      <c r="P1412" s="191"/>
      <c r="Q1412" s="191"/>
      <c r="R1412" s="191"/>
      <c r="S1412" s="191"/>
      <c r="T1412" s="191"/>
      <c r="U1412" s="191"/>
      <c r="V1412" s="191"/>
      <c r="W1412" s="191"/>
      <c r="X1412" s="191"/>
      <c r="Y1412" s="191"/>
      <c r="Z1412" s="191"/>
      <c r="AA1412" s="191"/>
      <c r="AB1412" s="191"/>
      <c r="AC1412" s="191"/>
    </row>
    <row r="1413" spans="1:29" ht="12.75" customHeight="1" x14ac:dyDescent="0.2">
      <c r="A1413" s="191"/>
      <c r="B1413" s="191"/>
      <c r="C1413" s="191"/>
      <c r="D1413" s="191"/>
      <c r="E1413" s="191"/>
      <c r="F1413" s="191"/>
      <c r="G1413" s="191"/>
      <c r="H1413" s="191"/>
      <c r="I1413" s="191"/>
      <c r="J1413" s="191"/>
      <c r="K1413" s="191"/>
      <c r="L1413" s="191"/>
      <c r="M1413" s="192"/>
      <c r="N1413" s="192"/>
      <c r="O1413" s="192"/>
      <c r="P1413" s="191"/>
      <c r="Q1413" s="191"/>
      <c r="R1413" s="191"/>
      <c r="S1413" s="191"/>
      <c r="T1413" s="191"/>
      <c r="U1413" s="191"/>
      <c r="V1413" s="191"/>
      <c r="W1413" s="191"/>
      <c r="X1413" s="191"/>
      <c r="Y1413" s="191"/>
      <c r="Z1413" s="191"/>
      <c r="AA1413" s="191"/>
      <c r="AB1413" s="191"/>
      <c r="AC1413" s="191"/>
    </row>
    <row r="1414" spans="1:29" ht="12.75" customHeight="1" x14ac:dyDescent="0.2">
      <c r="A1414" s="191"/>
      <c r="B1414" s="191"/>
      <c r="C1414" s="191"/>
      <c r="D1414" s="191"/>
      <c r="E1414" s="191"/>
      <c r="F1414" s="191"/>
      <c r="G1414" s="191"/>
      <c r="H1414" s="191"/>
      <c r="I1414" s="191"/>
      <c r="J1414" s="191"/>
      <c r="K1414" s="191"/>
      <c r="L1414" s="191"/>
      <c r="M1414" s="192"/>
      <c r="N1414" s="192"/>
      <c r="O1414" s="192"/>
      <c r="P1414" s="191"/>
      <c r="Q1414" s="191"/>
      <c r="R1414" s="191"/>
      <c r="S1414" s="191"/>
      <c r="T1414" s="191"/>
      <c r="U1414" s="191"/>
      <c r="V1414" s="191"/>
      <c r="W1414" s="191"/>
      <c r="X1414" s="191"/>
      <c r="Y1414" s="191"/>
      <c r="Z1414" s="191"/>
      <c r="AA1414" s="191"/>
      <c r="AB1414" s="191"/>
      <c r="AC1414" s="191"/>
    </row>
    <row r="1415" spans="1:29" ht="12.75" customHeight="1" x14ac:dyDescent="0.2">
      <c r="A1415" s="191"/>
      <c r="B1415" s="191"/>
      <c r="C1415" s="191"/>
      <c r="D1415" s="191"/>
      <c r="E1415" s="191"/>
      <c r="F1415" s="191"/>
      <c r="G1415" s="191"/>
      <c r="H1415" s="191"/>
      <c r="I1415" s="191"/>
      <c r="J1415" s="191"/>
      <c r="K1415" s="191"/>
      <c r="L1415" s="191"/>
      <c r="M1415" s="192"/>
      <c r="N1415" s="192"/>
      <c r="O1415" s="192"/>
      <c r="P1415" s="191"/>
      <c r="Q1415" s="191"/>
      <c r="R1415" s="191"/>
      <c r="S1415" s="191"/>
      <c r="T1415" s="191"/>
      <c r="U1415" s="191"/>
      <c r="V1415" s="191"/>
      <c r="W1415" s="191"/>
      <c r="X1415" s="191"/>
      <c r="Y1415" s="191"/>
      <c r="Z1415" s="191"/>
      <c r="AA1415" s="191"/>
      <c r="AB1415" s="191"/>
      <c r="AC1415" s="191"/>
    </row>
    <row r="1416" spans="1:29" ht="12.75" customHeight="1" x14ac:dyDescent="0.2">
      <c r="A1416" s="191"/>
      <c r="B1416" s="191"/>
      <c r="C1416" s="191"/>
      <c r="D1416" s="191"/>
      <c r="E1416" s="191"/>
      <c r="F1416" s="191"/>
      <c r="G1416" s="191"/>
      <c r="H1416" s="191"/>
      <c r="I1416" s="191"/>
      <c r="J1416" s="191"/>
      <c r="K1416" s="191"/>
      <c r="L1416" s="191"/>
      <c r="M1416" s="192"/>
      <c r="N1416" s="192"/>
      <c r="O1416" s="192"/>
      <c r="P1416" s="191"/>
      <c r="Q1416" s="191"/>
      <c r="R1416" s="191"/>
      <c r="S1416" s="191"/>
      <c r="T1416" s="191"/>
      <c r="U1416" s="191"/>
      <c r="V1416" s="191"/>
      <c r="W1416" s="191"/>
      <c r="X1416" s="191"/>
      <c r="Y1416" s="191"/>
      <c r="Z1416" s="191"/>
      <c r="AA1416" s="191"/>
      <c r="AB1416" s="191"/>
      <c r="AC1416" s="191"/>
    </row>
    <row r="1417" spans="1:29" ht="12.75" customHeight="1" x14ac:dyDescent="0.2">
      <c r="A1417" s="191"/>
      <c r="B1417" s="191"/>
      <c r="C1417" s="191"/>
      <c r="D1417" s="191"/>
      <c r="E1417" s="191"/>
      <c r="F1417" s="191"/>
      <c r="G1417" s="191"/>
      <c r="H1417" s="191"/>
      <c r="I1417" s="191"/>
      <c r="J1417" s="191"/>
      <c r="K1417" s="191"/>
      <c r="L1417" s="191"/>
      <c r="M1417" s="192"/>
      <c r="N1417" s="192"/>
      <c r="O1417" s="192"/>
      <c r="P1417" s="191"/>
      <c r="Q1417" s="191"/>
      <c r="R1417" s="191"/>
      <c r="S1417" s="191"/>
      <c r="T1417" s="191"/>
      <c r="U1417" s="191"/>
      <c r="V1417" s="191"/>
      <c r="W1417" s="191"/>
      <c r="X1417" s="191"/>
      <c r="Y1417" s="191"/>
      <c r="Z1417" s="191"/>
      <c r="AA1417" s="191"/>
      <c r="AB1417" s="191"/>
      <c r="AC1417" s="191"/>
    </row>
    <row r="1418" spans="1:29" ht="12.75" customHeight="1" x14ac:dyDescent="0.2">
      <c r="A1418" s="191"/>
      <c r="B1418" s="191"/>
      <c r="C1418" s="191"/>
      <c r="D1418" s="191"/>
      <c r="E1418" s="191"/>
      <c r="F1418" s="191"/>
      <c r="G1418" s="191"/>
      <c r="H1418" s="191"/>
      <c r="I1418" s="191"/>
      <c r="J1418" s="191"/>
      <c r="K1418" s="191"/>
      <c r="L1418" s="191"/>
      <c r="M1418" s="192"/>
      <c r="N1418" s="192"/>
      <c r="O1418" s="192"/>
      <c r="P1418" s="191"/>
      <c r="Q1418" s="191"/>
      <c r="R1418" s="191"/>
      <c r="S1418" s="191"/>
      <c r="T1418" s="191"/>
      <c r="U1418" s="191"/>
      <c r="V1418" s="191"/>
      <c r="W1418" s="191"/>
      <c r="X1418" s="191"/>
      <c r="Y1418" s="191"/>
      <c r="Z1418" s="191"/>
      <c r="AA1418" s="191"/>
      <c r="AB1418" s="191"/>
      <c r="AC1418" s="191"/>
    </row>
    <row r="1419" spans="1:29" ht="12.75" customHeight="1" x14ac:dyDescent="0.2">
      <c r="A1419" s="191"/>
      <c r="B1419" s="191"/>
      <c r="C1419" s="191"/>
      <c r="D1419" s="191"/>
      <c r="E1419" s="191"/>
      <c r="F1419" s="191"/>
      <c r="G1419" s="191"/>
      <c r="H1419" s="191"/>
      <c r="I1419" s="191"/>
      <c r="J1419" s="191"/>
      <c r="K1419" s="191"/>
      <c r="L1419" s="191"/>
      <c r="M1419" s="192"/>
      <c r="N1419" s="192"/>
      <c r="O1419" s="192"/>
      <c r="P1419" s="191"/>
      <c r="Q1419" s="191"/>
      <c r="R1419" s="191"/>
      <c r="S1419" s="191"/>
      <c r="T1419" s="191"/>
      <c r="U1419" s="191"/>
      <c r="V1419" s="191"/>
      <c r="W1419" s="191"/>
      <c r="X1419" s="191"/>
      <c r="Y1419" s="191"/>
      <c r="Z1419" s="191"/>
      <c r="AA1419" s="191"/>
      <c r="AB1419" s="191"/>
      <c r="AC1419" s="191"/>
    </row>
    <row r="1420" spans="1:29" ht="12.75" customHeight="1" x14ac:dyDescent="0.2">
      <c r="A1420" s="191"/>
      <c r="B1420" s="191"/>
      <c r="C1420" s="191"/>
      <c r="D1420" s="191"/>
      <c r="E1420" s="191"/>
      <c r="F1420" s="191"/>
      <c r="G1420" s="191"/>
      <c r="H1420" s="191"/>
      <c r="I1420" s="191"/>
      <c r="J1420" s="191"/>
      <c r="K1420" s="191"/>
      <c r="L1420" s="191"/>
      <c r="M1420" s="192"/>
      <c r="N1420" s="192"/>
      <c r="O1420" s="192"/>
      <c r="P1420" s="191"/>
      <c r="Q1420" s="191"/>
      <c r="R1420" s="191"/>
      <c r="S1420" s="191"/>
      <c r="T1420" s="191"/>
      <c r="U1420" s="191"/>
      <c r="V1420" s="191"/>
      <c r="W1420" s="191"/>
      <c r="X1420" s="191"/>
      <c r="Y1420" s="191"/>
      <c r="Z1420" s="191"/>
      <c r="AA1420" s="191"/>
      <c r="AB1420" s="191"/>
      <c r="AC1420" s="191"/>
    </row>
    <row r="1421" spans="1:29" ht="12.75" customHeight="1" x14ac:dyDescent="0.2">
      <c r="A1421" s="191"/>
      <c r="B1421" s="191"/>
      <c r="C1421" s="191"/>
      <c r="D1421" s="191"/>
      <c r="E1421" s="191"/>
      <c r="F1421" s="191"/>
      <c r="G1421" s="191"/>
      <c r="H1421" s="191"/>
      <c r="I1421" s="191"/>
      <c r="J1421" s="191"/>
      <c r="K1421" s="191"/>
      <c r="L1421" s="191"/>
      <c r="M1421" s="192"/>
      <c r="N1421" s="192"/>
      <c r="O1421" s="192"/>
      <c r="P1421" s="191"/>
      <c r="Q1421" s="191"/>
      <c r="R1421" s="191"/>
      <c r="S1421" s="191"/>
      <c r="T1421" s="191"/>
      <c r="U1421" s="191"/>
      <c r="V1421" s="191"/>
      <c r="W1421" s="191"/>
      <c r="X1421" s="191"/>
      <c r="Y1421" s="191"/>
      <c r="Z1421" s="191"/>
      <c r="AA1421" s="191"/>
      <c r="AB1421" s="191"/>
      <c r="AC1421" s="191"/>
    </row>
    <row r="1422" spans="1:29" ht="12.75" customHeight="1" x14ac:dyDescent="0.2">
      <c r="A1422" s="191"/>
      <c r="B1422" s="191"/>
      <c r="C1422" s="191"/>
      <c r="D1422" s="191"/>
      <c r="E1422" s="191"/>
      <c r="F1422" s="191"/>
      <c r="G1422" s="191"/>
      <c r="H1422" s="191"/>
      <c r="I1422" s="191"/>
      <c r="J1422" s="191"/>
      <c r="K1422" s="191"/>
      <c r="L1422" s="191"/>
      <c r="M1422" s="192"/>
      <c r="N1422" s="192"/>
      <c r="O1422" s="192"/>
      <c r="P1422" s="191"/>
      <c r="Q1422" s="191"/>
      <c r="R1422" s="191"/>
      <c r="S1422" s="191"/>
      <c r="T1422" s="191"/>
      <c r="U1422" s="191"/>
      <c r="V1422" s="191"/>
      <c r="W1422" s="191"/>
      <c r="X1422" s="191"/>
      <c r="Y1422" s="191"/>
      <c r="Z1422" s="191"/>
      <c r="AA1422" s="191"/>
      <c r="AB1422" s="191"/>
      <c r="AC1422" s="191"/>
    </row>
    <row r="1423" spans="1:29" ht="12.75" customHeight="1" x14ac:dyDescent="0.2">
      <c r="A1423" s="191"/>
      <c r="B1423" s="191"/>
      <c r="C1423" s="191"/>
      <c r="D1423" s="191"/>
      <c r="E1423" s="191"/>
      <c r="F1423" s="191"/>
      <c r="G1423" s="191"/>
      <c r="H1423" s="191"/>
      <c r="I1423" s="191"/>
      <c r="J1423" s="191"/>
      <c r="K1423" s="191"/>
      <c r="L1423" s="191"/>
      <c r="M1423" s="192"/>
      <c r="N1423" s="192"/>
      <c r="O1423" s="192"/>
      <c r="P1423" s="191"/>
      <c r="Q1423" s="191"/>
      <c r="R1423" s="191"/>
      <c r="S1423" s="191"/>
      <c r="T1423" s="191"/>
      <c r="U1423" s="191"/>
      <c r="V1423" s="191"/>
      <c r="W1423" s="191"/>
      <c r="X1423" s="191"/>
      <c r="Y1423" s="191"/>
      <c r="Z1423" s="191"/>
      <c r="AA1423" s="191"/>
      <c r="AB1423" s="191"/>
      <c r="AC1423" s="191"/>
    </row>
    <row r="1424" spans="1:29" ht="12.75" customHeight="1" x14ac:dyDescent="0.2">
      <c r="A1424" s="191"/>
      <c r="B1424" s="191"/>
      <c r="C1424" s="191"/>
      <c r="D1424" s="191"/>
      <c r="E1424" s="191"/>
      <c r="F1424" s="191"/>
      <c r="G1424" s="191"/>
      <c r="H1424" s="191"/>
      <c r="I1424" s="191"/>
      <c r="J1424" s="191"/>
      <c r="K1424" s="191"/>
      <c r="L1424" s="191"/>
      <c r="M1424" s="192"/>
      <c r="N1424" s="192"/>
      <c r="O1424" s="192"/>
      <c r="P1424" s="191"/>
      <c r="Q1424" s="191"/>
      <c r="R1424" s="191"/>
      <c r="S1424" s="191"/>
      <c r="T1424" s="191"/>
      <c r="U1424" s="191"/>
      <c r="V1424" s="191"/>
      <c r="W1424" s="191"/>
      <c r="X1424" s="191"/>
      <c r="Y1424" s="191"/>
      <c r="Z1424" s="191"/>
      <c r="AA1424" s="191"/>
      <c r="AB1424" s="191"/>
      <c r="AC1424" s="191"/>
    </row>
    <row r="1425" spans="1:29" ht="12.75" customHeight="1" x14ac:dyDescent="0.2">
      <c r="A1425" s="191"/>
      <c r="B1425" s="191"/>
      <c r="C1425" s="191"/>
      <c r="D1425" s="191"/>
      <c r="E1425" s="191"/>
      <c r="F1425" s="191"/>
      <c r="G1425" s="191"/>
      <c r="H1425" s="191"/>
      <c r="I1425" s="191"/>
      <c r="J1425" s="191"/>
      <c r="K1425" s="191"/>
      <c r="L1425" s="191"/>
      <c r="M1425" s="192"/>
      <c r="N1425" s="192"/>
      <c r="O1425" s="192"/>
      <c r="P1425" s="191"/>
      <c r="Q1425" s="191"/>
      <c r="R1425" s="191"/>
      <c r="S1425" s="191"/>
      <c r="T1425" s="191"/>
      <c r="U1425" s="191"/>
      <c r="V1425" s="191"/>
      <c r="W1425" s="191"/>
      <c r="X1425" s="191"/>
      <c r="Y1425" s="191"/>
      <c r="Z1425" s="191"/>
      <c r="AA1425" s="191"/>
      <c r="AB1425" s="191"/>
      <c r="AC1425" s="191"/>
    </row>
    <row r="1426" spans="1:29" ht="12.75" customHeight="1" x14ac:dyDescent="0.2">
      <c r="A1426" s="191"/>
      <c r="B1426" s="191"/>
      <c r="C1426" s="191"/>
      <c r="D1426" s="191"/>
      <c r="E1426" s="191"/>
      <c r="F1426" s="191"/>
      <c r="G1426" s="191"/>
      <c r="H1426" s="191"/>
      <c r="I1426" s="191"/>
      <c r="J1426" s="191"/>
      <c r="K1426" s="191"/>
      <c r="L1426" s="191"/>
      <c r="M1426" s="192"/>
      <c r="N1426" s="192"/>
      <c r="O1426" s="192"/>
      <c r="P1426" s="191"/>
      <c r="Q1426" s="191"/>
      <c r="R1426" s="191"/>
      <c r="S1426" s="191"/>
      <c r="T1426" s="191"/>
      <c r="U1426" s="191"/>
      <c r="V1426" s="191"/>
      <c r="W1426" s="191"/>
      <c r="X1426" s="191"/>
      <c r="Y1426" s="191"/>
      <c r="Z1426" s="191"/>
      <c r="AA1426" s="191"/>
      <c r="AB1426" s="191"/>
      <c r="AC1426" s="191"/>
    </row>
    <row r="1427" spans="1:29" ht="12.75" customHeight="1" x14ac:dyDescent="0.2">
      <c r="A1427" s="191"/>
      <c r="B1427" s="191"/>
      <c r="C1427" s="191"/>
      <c r="D1427" s="191"/>
      <c r="E1427" s="191"/>
      <c r="F1427" s="191"/>
      <c r="G1427" s="191"/>
      <c r="H1427" s="191"/>
      <c r="I1427" s="191"/>
      <c r="J1427" s="191"/>
      <c r="K1427" s="191"/>
      <c r="L1427" s="191"/>
      <c r="M1427" s="192"/>
      <c r="N1427" s="192"/>
      <c r="O1427" s="192"/>
      <c r="P1427" s="191"/>
      <c r="Q1427" s="191"/>
      <c r="R1427" s="191"/>
      <c r="S1427" s="191"/>
      <c r="T1427" s="191"/>
      <c r="U1427" s="191"/>
      <c r="V1427" s="191"/>
      <c r="W1427" s="191"/>
      <c r="X1427" s="191"/>
      <c r="Y1427" s="191"/>
      <c r="Z1427" s="191"/>
      <c r="AA1427" s="191"/>
      <c r="AB1427" s="191"/>
      <c r="AC1427" s="191"/>
    </row>
    <row r="1428" spans="1:29" ht="12.75" customHeight="1" x14ac:dyDescent="0.2">
      <c r="A1428" s="191"/>
      <c r="B1428" s="191"/>
      <c r="C1428" s="191"/>
      <c r="D1428" s="191"/>
      <c r="E1428" s="191"/>
      <c r="F1428" s="191"/>
      <c r="G1428" s="191"/>
      <c r="H1428" s="191"/>
      <c r="I1428" s="191"/>
      <c r="J1428" s="191"/>
      <c r="K1428" s="191"/>
      <c r="L1428" s="191"/>
      <c r="M1428" s="192"/>
      <c r="N1428" s="192"/>
      <c r="O1428" s="192"/>
      <c r="P1428" s="191"/>
      <c r="Q1428" s="191"/>
      <c r="R1428" s="191"/>
      <c r="S1428" s="191"/>
      <c r="T1428" s="191"/>
      <c r="U1428" s="191"/>
      <c r="V1428" s="191"/>
      <c r="W1428" s="191"/>
      <c r="X1428" s="191"/>
      <c r="Y1428" s="191"/>
      <c r="Z1428" s="191"/>
      <c r="AA1428" s="191"/>
      <c r="AB1428" s="191"/>
      <c r="AC1428" s="191"/>
    </row>
    <row r="1429" spans="1:29" ht="12.75" customHeight="1" x14ac:dyDescent="0.2">
      <c r="A1429" s="191"/>
      <c r="B1429" s="191"/>
      <c r="C1429" s="191"/>
      <c r="D1429" s="191"/>
      <c r="E1429" s="191"/>
      <c r="F1429" s="191"/>
      <c r="G1429" s="191"/>
      <c r="H1429" s="191"/>
      <c r="I1429" s="191"/>
      <c r="J1429" s="191"/>
      <c r="K1429" s="191"/>
      <c r="L1429" s="191"/>
      <c r="M1429" s="192"/>
      <c r="N1429" s="192"/>
      <c r="O1429" s="192"/>
      <c r="P1429" s="191"/>
      <c r="Q1429" s="191"/>
      <c r="R1429" s="191"/>
      <c r="S1429" s="191"/>
      <c r="T1429" s="191"/>
      <c r="U1429" s="191"/>
      <c r="V1429" s="191"/>
      <c r="W1429" s="191"/>
      <c r="X1429" s="191"/>
      <c r="Y1429" s="191"/>
      <c r="Z1429" s="191"/>
      <c r="AA1429" s="191"/>
      <c r="AB1429" s="191"/>
      <c r="AC1429" s="191"/>
    </row>
    <row r="1430" spans="1:29" ht="12.75" customHeight="1" x14ac:dyDescent="0.2">
      <c r="A1430" s="191"/>
      <c r="B1430" s="191"/>
      <c r="C1430" s="191"/>
      <c r="D1430" s="191"/>
      <c r="E1430" s="191"/>
      <c r="F1430" s="191"/>
      <c r="G1430" s="191"/>
      <c r="H1430" s="191"/>
      <c r="I1430" s="191"/>
      <c r="J1430" s="191"/>
      <c r="K1430" s="191"/>
      <c r="L1430" s="191"/>
      <c r="M1430" s="192"/>
      <c r="N1430" s="192"/>
      <c r="O1430" s="192"/>
      <c r="P1430" s="191"/>
      <c r="Q1430" s="191"/>
      <c r="R1430" s="191"/>
      <c r="S1430" s="191"/>
      <c r="T1430" s="191"/>
      <c r="U1430" s="191"/>
      <c r="V1430" s="191"/>
      <c r="W1430" s="191"/>
      <c r="X1430" s="191"/>
      <c r="Y1430" s="191"/>
      <c r="Z1430" s="191"/>
      <c r="AA1430" s="191"/>
      <c r="AB1430" s="191"/>
      <c r="AC1430" s="191"/>
    </row>
    <row r="1431" spans="1:29" ht="12.75" customHeight="1" x14ac:dyDescent="0.2">
      <c r="A1431" s="191"/>
      <c r="B1431" s="191"/>
      <c r="C1431" s="191"/>
      <c r="D1431" s="191"/>
      <c r="E1431" s="191"/>
      <c r="F1431" s="191"/>
      <c r="G1431" s="191"/>
      <c r="H1431" s="191"/>
      <c r="I1431" s="191"/>
      <c r="J1431" s="191"/>
      <c r="K1431" s="191"/>
      <c r="L1431" s="191"/>
      <c r="M1431" s="192"/>
      <c r="N1431" s="192"/>
      <c r="O1431" s="192"/>
      <c r="P1431" s="191"/>
      <c r="Q1431" s="191"/>
      <c r="R1431" s="191"/>
      <c r="S1431" s="191"/>
      <c r="T1431" s="191"/>
      <c r="U1431" s="191"/>
      <c r="V1431" s="191"/>
      <c r="W1431" s="191"/>
      <c r="X1431" s="191"/>
      <c r="Y1431" s="191"/>
      <c r="Z1431" s="191"/>
      <c r="AA1431" s="191"/>
      <c r="AB1431" s="191"/>
      <c r="AC1431" s="191"/>
    </row>
    <row r="1432" spans="1:29" ht="12.75" customHeight="1" x14ac:dyDescent="0.2">
      <c r="A1432" s="191"/>
      <c r="B1432" s="191"/>
      <c r="C1432" s="191"/>
      <c r="D1432" s="191"/>
      <c r="E1432" s="191"/>
      <c r="F1432" s="191"/>
      <c r="G1432" s="191"/>
      <c r="H1432" s="191"/>
      <c r="I1432" s="191"/>
      <c r="J1432" s="191"/>
      <c r="K1432" s="191"/>
      <c r="L1432" s="191"/>
      <c r="M1432" s="192"/>
      <c r="N1432" s="192"/>
      <c r="O1432" s="192"/>
      <c r="P1432" s="191"/>
      <c r="Q1432" s="191"/>
      <c r="R1432" s="191"/>
      <c r="S1432" s="191"/>
      <c r="T1432" s="191"/>
      <c r="U1432" s="191"/>
      <c r="V1432" s="191"/>
      <c r="W1432" s="191"/>
      <c r="X1432" s="191"/>
      <c r="Y1432" s="191"/>
      <c r="Z1432" s="191"/>
      <c r="AA1432" s="191"/>
      <c r="AB1432" s="191"/>
      <c r="AC1432" s="191"/>
    </row>
    <row r="1433" spans="1:29" ht="12.75" customHeight="1" x14ac:dyDescent="0.2">
      <c r="A1433" s="191"/>
      <c r="B1433" s="191"/>
      <c r="C1433" s="191"/>
      <c r="D1433" s="191"/>
      <c r="E1433" s="191"/>
      <c r="F1433" s="191"/>
      <c r="G1433" s="191"/>
      <c r="H1433" s="191"/>
      <c r="I1433" s="191"/>
      <c r="J1433" s="191"/>
      <c r="K1433" s="191"/>
      <c r="L1433" s="191"/>
      <c r="M1433" s="192"/>
      <c r="N1433" s="192"/>
      <c r="O1433" s="192"/>
      <c r="P1433" s="191"/>
      <c r="Q1433" s="191"/>
      <c r="R1433" s="191"/>
      <c r="S1433" s="191"/>
      <c r="T1433" s="191"/>
      <c r="U1433" s="191"/>
      <c r="V1433" s="191"/>
      <c r="W1433" s="191"/>
      <c r="X1433" s="191"/>
      <c r="Y1433" s="191"/>
      <c r="Z1433" s="191"/>
      <c r="AA1433" s="191"/>
      <c r="AB1433" s="191"/>
      <c r="AC1433" s="191"/>
    </row>
    <row r="1434" spans="1:29" ht="12.75" customHeight="1" x14ac:dyDescent="0.2">
      <c r="A1434" s="191"/>
      <c r="B1434" s="191"/>
      <c r="C1434" s="191"/>
      <c r="D1434" s="191"/>
      <c r="E1434" s="191"/>
      <c r="F1434" s="191"/>
      <c r="G1434" s="191"/>
      <c r="H1434" s="191"/>
      <c r="I1434" s="191"/>
      <c r="J1434" s="191"/>
      <c r="K1434" s="191"/>
      <c r="L1434" s="191"/>
      <c r="M1434" s="192"/>
      <c r="N1434" s="192"/>
      <c r="O1434" s="192"/>
      <c r="P1434" s="191"/>
      <c r="Q1434" s="191"/>
      <c r="R1434" s="191"/>
      <c r="S1434" s="191"/>
      <c r="T1434" s="191"/>
      <c r="U1434" s="191"/>
      <c r="V1434" s="191"/>
      <c r="W1434" s="191"/>
      <c r="X1434" s="191"/>
      <c r="Y1434" s="191"/>
      <c r="Z1434" s="191"/>
      <c r="AA1434" s="191"/>
      <c r="AB1434" s="191"/>
      <c r="AC1434" s="191"/>
    </row>
    <row r="1435" spans="1:29" ht="12.75" customHeight="1" x14ac:dyDescent="0.2">
      <c r="A1435" s="191"/>
      <c r="B1435" s="191"/>
      <c r="C1435" s="191"/>
      <c r="D1435" s="191"/>
      <c r="E1435" s="191"/>
      <c r="F1435" s="191"/>
      <c r="G1435" s="191"/>
      <c r="H1435" s="191"/>
      <c r="I1435" s="191"/>
      <c r="J1435" s="191"/>
      <c r="K1435" s="191"/>
      <c r="L1435" s="191"/>
      <c r="M1435" s="192"/>
      <c r="N1435" s="192"/>
      <c r="O1435" s="192"/>
      <c r="P1435" s="191"/>
      <c r="Q1435" s="191"/>
      <c r="R1435" s="191"/>
      <c r="S1435" s="191"/>
      <c r="T1435" s="191"/>
      <c r="U1435" s="191"/>
      <c r="V1435" s="191"/>
      <c r="W1435" s="191"/>
      <c r="X1435" s="191"/>
      <c r="Y1435" s="191"/>
      <c r="Z1435" s="191"/>
      <c r="AA1435" s="191"/>
      <c r="AB1435" s="191"/>
      <c r="AC1435" s="191"/>
    </row>
    <row r="1436" spans="1:29" ht="12.75" customHeight="1" x14ac:dyDescent="0.2">
      <c r="A1436" s="191"/>
      <c r="B1436" s="191"/>
      <c r="C1436" s="191"/>
      <c r="D1436" s="191"/>
      <c r="E1436" s="191"/>
      <c r="F1436" s="191"/>
      <c r="G1436" s="191"/>
      <c r="H1436" s="191"/>
      <c r="I1436" s="191"/>
      <c r="J1436" s="191"/>
      <c r="K1436" s="191"/>
      <c r="L1436" s="191"/>
      <c r="M1436" s="192"/>
      <c r="N1436" s="192"/>
      <c r="O1436" s="192"/>
      <c r="P1436" s="191"/>
      <c r="Q1436" s="191"/>
      <c r="R1436" s="191"/>
      <c r="S1436" s="191"/>
      <c r="T1436" s="191"/>
      <c r="U1436" s="191"/>
      <c r="V1436" s="191"/>
      <c r="W1436" s="191"/>
      <c r="X1436" s="191"/>
      <c r="Y1436" s="191"/>
      <c r="Z1436" s="191"/>
      <c r="AA1436" s="191"/>
      <c r="AB1436" s="191"/>
      <c r="AC1436" s="191"/>
    </row>
    <row r="1437" spans="1:29" ht="12.75" customHeight="1" x14ac:dyDescent="0.2">
      <c r="A1437" s="191"/>
      <c r="B1437" s="191"/>
      <c r="C1437" s="191"/>
      <c r="D1437" s="191"/>
      <c r="E1437" s="191"/>
      <c r="F1437" s="191"/>
      <c r="G1437" s="191"/>
      <c r="H1437" s="191"/>
      <c r="I1437" s="191"/>
      <c r="J1437" s="191"/>
      <c r="K1437" s="191"/>
      <c r="L1437" s="191"/>
      <c r="M1437" s="192"/>
      <c r="N1437" s="192"/>
      <c r="O1437" s="192"/>
      <c r="P1437" s="191"/>
      <c r="Q1437" s="191"/>
      <c r="R1437" s="191"/>
      <c r="S1437" s="191"/>
      <c r="T1437" s="191"/>
      <c r="U1437" s="191"/>
      <c r="V1437" s="191"/>
      <c r="W1437" s="191"/>
      <c r="X1437" s="191"/>
      <c r="Y1437" s="191"/>
      <c r="Z1437" s="191"/>
      <c r="AA1437" s="191"/>
      <c r="AB1437" s="191"/>
      <c r="AC1437" s="191"/>
    </row>
    <row r="1438" spans="1:29" ht="12.75" customHeight="1" x14ac:dyDescent="0.2">
      <c r="A1438" s="191"/>
      <c r="B1438" s="191"/>
      <c r="C1438" s="191"/>
      <c r="D1438" s="191"/>
      <c r="E1438" s="191"/>
      <c r="F1438" s="191"/>
      <c r="G1438" s="191"/>
      <c r="H1438" s="191"/>
      <c r="I1438" s="191"/>
      <c r="J1438" s="191"/>
      <c r="K1438" s="191"/>
      <c r="L1438" s="191"/>
      <c r="M1438" s="192"/>
      <c r="N1438" s="192"/>
      <c r="O1438" s="192"/>
      <c r="P1438" s="191"/>
      <c r="Q1438" s="191"/>
      <c r="R1438" s="191"/>
      <c r="S1438" s="191"/>
      <c r="T1438" s="191"/>
      <c r="U1438" s="191"/>
      <c r="V1438" s="191"/>
      <c r="W1438" s="191"/>
      <c r="X1438" s="191"/>
      <c r="Y1438" s="191"/>
      <c r="Z1438" s="191"/>
      <c r="AA1438" s="191"/>
      <c r="AB1438" s="191"/>
      <c r="AC1438" s="191"/>
    </row>
    <row r="1439" spans="1:29" ht="12.75" customHeight="1" x14ac:dyDescent="0.2">
      <c r="A1439" s="191"/>
      <c r="B1439" s="191"/>
      <c r="C1439" s="191"/>
      <c r="D1439" s="191"/>
      <c r="E1439" s="191"/>
      <c r="F1439" s="191"/>
      <c r="G1439" s="191"/>
      <c r="H1439" s="191"/>
      <c r="I1439" s="191"/>
      <c r="J1439" s="191"/>
      <c r="K1439" s="191"/>
      <c r="L1439" s="191"/>
      <c r="M1439" s="192"/>
      <c r="N1439" s="192"/>
      <c r="O1439" s="192"/>
      <c r="P1439" s="191"/>
      <c r="Q1439" s="191"/>
      <c r="R1439" s="191"/>
      <c r="S1439" s="191"/>
      <c r="T1439" s="191"/>
      <c r="U1439" s="191"/>
      <c r="V1439" s="191"/>
      <c r="W1439" s="191"/>
      <c r="X1439" s="191"/>
      <c r="Y1439" s="191"/>
      <c r="Z1439" s="191"/>
      <c r="AA1439" s="191"/>
      <c r="AB1439" s="191"/>
      <c r="AC1439" s="191"/>
    </row>
    <row r="1440" spans="1:29" ht="12.75" customHeight="1" x14ac:dyDescent="0.2">
      <c r="A1440" s="191"/>
      <c r="B1440" s="191"/>
      <c r="C1440" s="191"/>
      <c r="D1440" s="191"/>
      <c r="E1440" s="191"/>
      <c r="F1440" s="191"/>
      <c r="G1440" s="191"/>
      <c r="H1440" s="191"/>
      <c r="I1440" s="191"/>
      <c r="J1440" s="191"/>
      <c r="K1440" s="191"/>
      <c r="L1440" s="191"/>
      <c r="M1440" s="192"/>
      <c r="N1440" s="192"/>
      <c r="O1440" s="192"/>
      <c r="P1440" s="191"/>
      <c r="Q1440" s="191"/>
      <c r="R1440" s="191"/>
      <c r="S1440" s="191"/>
      <c r="T1440" s="191"/>
      <c r="U1440" s="191"/>
      <c r="V1440" s="191"/>
      <c r="W1440" s="191"/>
      <c r="X1440" s="191"/>
      <c r="Y1440" s="191"/>
      <c r="Z1440" s="191"/>
      <c r="AA1440" s="191"/>
      <c r="AB1440" s="191"/>
      <c r="AC1440" s="191"/>
    </row>
    <row r="1441" spans="1:29" ht="12.75" customHeight="1" x14ac:dyDescent="0.2">
      <c r="A1441" s="191"/>
      <c r="B1441" s="191"/>
      <c r="C1441" s="191"/>
      <c r="D1441" s="191"/>
      <c r="E1441" s="191"/>
      <c r="F1441" s="191"/>
      <c r="G1441" s="191"/>
      <c r="H1441" s="191"/>
      <c r="I1441" s="191"/>
      <c r="J1441" s="191"/>
      <c r="K1441" s="191"/>
      <c r="L1441" s="191"/>
      <c r="M1441" s="192"/>
      <c r="N1441" s="192"/>
      <c r="O1441" s="192"/>
      <c r="P1441" s="191"/>
      <c r="Q1441" s="191"/>
      <c r="R1441" s="191"/>
      <c r="S1441" s="191"/>
      <c r="T1441" s="191"/>
      <c r="U1441" s="191"/>
      <c r="V1441" s="191"/>
      <c r="W1441" s="191"/>
      <c r="X1441" s="191"/>
      <c r="Y1441" s="191"/>
      <c r="Z1441" s="191"/>
      <c r="AA1441" s="191"/>
      <c r="AB1441" s="191"/>
      <c r="AC1441" s="191"/>
    </row>
    <row r="1442" spans="1:29" ht="12.75" customHeight="1" x14ac:dyDescent="0.2">
      <c r="A1442" s="191"/>
      <c r="B1442" s="191"/>
      <c r="C1442" s="191"/>
      <c r="D1442" s="191"/>
      <c r="E1442" s="191"/>
      <c r="F1442" s="191"/>
      <c r="G1442" s="191"/>
      <c r="H1442" s="191"/>
      <c r="I1442" s="191"/>
      <c r="J1442" s="191"/>
      <c r="K1442" s="191"/>
      <c r="L1442" s="191"/>
      <c r="M1442" s="192"/>
      <c r="N1442" s="192"/>
      <c r="O1442" s="192"/>
      <c r="P1442" s="191"/>
      <c r="Q1442" s="191"/>
      <c r="R1442" s="191"/>
      <c r="S1442" s="191"/>
      <c r="T1442" s="191"/>
      <c r="U1442" s="191"/>
      <c r="V1442" s="191"/>
      <c r="W1442" s="191"/>
      <c r="X1442" s="191"/>
      <c r="Y1442" s="191"/>
      <c r="Z1442" s="191"/>
      <c r="AA1442" s="191"/>
      <c r="AB1442" s="191"/>
      <c r="AC1442" s="191"/>
    </row>
    <row r="1443" spans="1:29" ht="12.75" customHeight="1" x14ac:dyDescent="0.2">
      <c r="A1443" s="191"/>
      <c r="B1443" s="191"/>
      <c r="C1443" s="191"/>
      <c r="D1443" s="191"/>
      <c r="E1443" s="191"/>
      <c r="F1443" s="191"/>
      <c r="G1443" s="191"/>
      <c r="H1443" s="191"/>
      <c r="I1443" s="191"/>
      <c r="J1443" s="191"/>
      <c r="K1443" s="191"/>
      <c r="L1443" s="191"/>
      <c r="M1443" s="192"/>
      <c r="N1443" s="192"/>
      <c r="O1443" s="192"/>
      <c r="P1443" s="191"/>
      <c r="Q1443" s="191"/>
      <c r="R1443" s="191"/>
      <c r="S1443" s="191"/>
      <c r="T1443" s="191"/>
      <c r="U1443" s="191"/>
      <c r="V1443" s="191"/>
      <c r="W1443" s="191"/>
      <c r="X1443" s="191"/>
      <c r="Y1443" s="191"/>
      <c r="Z1443" s="191"/>
      <c r="AA1443" s="191"/>
      <c r="AB1443" s="191"/>
      <c r="AC1443" s="191"/>
    </row>
    <row r="1444" spans="1:29" ht="12.75" customHeight="1" x14ac:dyDescent="0.2">
      <c r="A1444" s="191"/>
      <c r="B1444" s="191"/>
      <c r="C1444" s="191"/>
      <c r="D1444" s="191"/>
      <c r="E1444" s="191"/>
      <c r="F1444" s="191"/>
      <c r="G1444" s="191"/>
      <c r="H1444" s="191"/>
      <c r="I1444" s="191"/>
      <c r="J1444" s="191"/>
      <c r="K1444" s="191"/>
      <c r="L1444" s="191"/>
      <c r="M1444" s="192"/>
      <c r="N1444" s="192"/>
      <c r="O1444" s="192"/>
      <c r="P1444" s="191"/>
      <c r="Q1444" s="191"/>
      <c r="R1444" s="191"/>
      <c r="S1444" s="191"/>
      <c r="T1444" s="191"/>
      <c r="U1444" s="191"/>
      <c r="V1444" s="191"/>
      <c r="W1444" s="191"/>
      <c r="X1444" s="191"/>
      <c r="Y1444" s="191"/>
      <c r="Z1444" s="191"/>
      <c r="AA1444" s="191"/>
      <c r="AB1444" s="191"/>
      <c r="AC1444" s="191"/>
    </row>
    <row r="1445" spans="1:29" ht="12.75" customHeight="1" x14ac:dyDescent="0.2">
      <c r="A1445" s="191"/>
      <c r="B1445" s="191"/>
      <c r="C1445" s="191"/>
      <c r="D1445" s="191"/>
      <c r="E1445" s="191"/>
      <c r="F1445" s="191"/>
      <c r="G1445" s="191"/>
      <c r="H1445" s="191"/>
      <c r="I1445" s="191"/>
      <c r="J1445" s="191"/>
      <c r="K1445" s="191"/>
      <c r="L1445" s="191"/>
      <c r="M1445" s="192"/>
      <c r="N1445" s="192"/>
      <c r="O1445" s="192"/>
      <c r="P1445" s="191"/>
      <c r="Q1445" s="191"/>
      <c r="R1445" s="191"/>
      <c r="S1445" s="191"/>
      <c r="T1445" s="191"/>
      <c r="U1445" s="191"/>
      <c r="V1445" s="191"/>
      <c r="W1445" s="191"/>
      <c r="X1445" s="191"/>
      <c r="Y1445" s="191"/>
      <c r="Z1445" s="191"/>
      <c r="AA1445" s="191"/>
      <c r="AB1445" s="191"/>
      <c r="AC1445" s="191"/>
    </row>
    <row r="1446" spans="1:29" ht="12.75" customHeight="1" x14ac:dyDescent="0.2">
      <c r="A1446" s="191"/>
      <c r="B1446" s="191"/>
      <c r="C1446" s="191"/>
      <c r="D1446" s="191"/>
      <c r="E1446" s="191"/>
      <c r="F1446" s="191"/>
      <c r="G1446" s="191"/>
      <c r="H1446" s="191"/>
      <c r="I1446" s="191"/>
      <c r="J1446" s="191"/>
      <c r="K1446" s="191"/>
      <c r="L1446" s="191"/>
      <c r="M1446" s="192"/>
      <c r="N1446" s="192"/>
      <c r="O1446" s="192"/>
      <c r="P1446" s="191"/>
      <c r="Q1446" s="191"/>
      <c r="R1446" s="191"/>
      <c r="S1446" s="191"/>
      <c r="T1446" s="191"/>
      <c r="U1446" s="191"/>
      <c r="V1446" s="191"/>
      <c r="W1446" s="191"/>
      <c r="X1446" s="191"/>
      <c r="Y1446" s="191"/>
      <c r="Z1446" s="191"/>
      <c r="AA1446" s="191"/>
      <c r="AB1446" s="191"/>
      <c r="AC1446" s="191"/>
    </row>
    <row r="1447" spans="1:29" ht="12.75" customHeight="1" x14ac:dyDescent="0.2">
      <c r="A1447" s="191"/>
      <c r="B1447" s="191"/>
      <c r="C1447" s="191"/>
      <c r="D1447" s="191"/>
      <c r="E1447" s="191"/>
      <c r="F1447" s="191"/>
      <c r="G1447" s="191"/>
      <c r="H1447" s="191"/>
      <c r="I1447" s="191"/>
      <c r="J1447" s="191"/>
      <c r="K1447" s="191"/>
      <c r="L1447" s="191"/>
      <c r="M1447" s="192"/>
      <c r="N1447" s="192"/>
      <c r="O1447" s="192"/>
      <c r="P1447" s="191"/>
      <c r="Q1447" s="191"/>
      <c r="R1447" s="191"/>
      <c r="S1447" s="191"/>
      <c r="T1447" s="191"/>
      <c r="U1447" s="191"/>
      <c r="V1447" s="191"/>
      <c r="W1447" s="191"/>
      <c r="X1447" s="191"/>
      <c r="Y1447" s="191"/>
      <c r="Z1447" s="191"/>
      <c r="AA1447" s="191"/>
      <c r="AB1447" s="191"/>
      <c r="AC1447" s="191"/>
    </row>
    <row r="1448" spans="1:29" ht="12.75" customHeight="1" x14ac:dyDescent="0.2">
      <c r="A1448" s="191"/>
      <c r="B1448" s="191"/>
      <c r="C1448" s="191"/>
      <c r="D1448" s="191"/>
      <c r="E1448" s="191"/>
      <c r="F1448" s="191"/>
      <c r="G1448" s="191"/>
      <c r="H1448" s="191"/>
      <c r="I1448" s="191"/>
      <c r="J1448" s="191"/>
      <c r="K1448" s="191"/>
      <c r="L1448" s="191"/>
      <c r="M1448" s="192"/>
      <c r="N1448" s="192"/>
      <c r="O1448" s="192"/>
      <c r="P1448" s="191"/>
      <c r="Q1448" s="191"/>
      <c r="R1448" s="191"/>
      <c r="S1448" s="191"/>
      <c r="T1448" s="191"/>
      <c r="U1448" s="191"/>
      <c r="V1448" s="191"/>
      <c r="W1448" s="191"/>
      <c r="X1448" s="191"/>
      <c r="Y1448" s="191"/>
      <c r="Z1448" s="191"/>
      <c r="AA1448" s="191"/>
      <c r="AB1448" s="191"/>
      <c r="AC1448" s="191"/>
    </row>
    <row r="1449" spans="1:29" ht="12.75" customHeight="1" x14ac:dyDescent="0.2">
      <c r="A1449" s="191"/>
      <c r="B1449" s="191"/>
      <c r="C1449" s="191"/>
      <c r="D1449" s="191"/>
      <c r="E1449" s="191"/>
      <c r="F1449" s="191"/>
      <c r="G1449" s="191"/>
      <c r="H1449" s="191"/>
      <c r="I1449" s="191"/>
      <c r="J1449" s="191"/>
      <c r="K1449" s="191"/>
      <c r="L1449" s="191"/>
      <c r="M1449" s="192"/>
      <c r="N1449" s="192"/>
      <c r="O1449" s="192"/>
      <c r="P1449" s="191"/>
      <c r="Q1449" s="191"/>
      <c r="R1449" s="191"/>
      <c r="S1449" s="191"/>
      <c r="T1449" s="191"/>
      <c r="U1449" s="191"/>
      <c r="V1449" s="191"/>
      <c r="W1449" s="191"/>
      <c r="X1449" s="191"/>
      <c r="Y1449" s="191"/>
      <c r="Z1449" s="191"/>
      <c r="AA1449" s="191"/>
      <c r="AB1449" s="191"/>
      <c r="AC1449" s="191"/>
    </row>
    <row r="1450" spans="1:29" ht="12.75" customHeight="1" x14ac:dyDescent="0.2">
      <c r="A1450" s="191"/>
      <c r="B1450" s="191"/>
      <c r="C1450" s="191"/>
      <c r="D1450" s="191"/>
      <c r="E1450" s="191"/>
      <c r="F1450" s="191"/>
      <c r="G1450" s="191"/>
      <c r="H1450" s="191"/>
      <c r="I1450" s="191"/>
      <c r="J1450" s="191"/>
      <c r="K1450" s="191"/>
      <c r="L1450" s="191"/>
      <c r="M1450" s="192"/>
      <c r="N1450" s="192"/>
      <c r="O1450" s="192"/>
      <c r="P1450" s="191"/>
      <c r="Q1450" s="191"/>
      <c r="R1450" s="191"/>
      <c r="S1450" s="191"/>
      <c r="T1450" s="191"/>
      <c r="U1450" s="191"/>
      <c r="V1450" s="191"/>
      <c r="W1450" s="191"/>
      <c r="X1450" s="191"/>
      <c r="Y1450" s="191"/>
      <c r="Z1450" s="191"/>
      <c r="AA1450" s="191"/>
      <c r="AB1450" s="191"/>
      <c r="AC1450" s="191"/>
    </row>
    <row r="1451" spans="1:29" ht="12.75" customHeight="1" x14ac:dyDescent="0.2">
      <c r="A1451" s="191"/>
      <c r="B1451" s="191"/>
      <c r="C1451" s="191"/>
      <c r="D1451" s="191"/>
      <c r="E1451" s="191"/>
      <c r="F1451" s="191"/>
      <c r="G1451" s="191"/>
      <c r="H1451" s="191"/>
      <c r="I1451" s="191"/>
      <c r="J1451" s="191"/>
      <c r="K1451" s="191"/>
      <c r="L1451" s="191"/>
      <c r="M1451" s="192"/>
      <c r="N1451" s="192"/>
      <c r="O1451" s="192"/>
      <c r="P1451" s="191"/>
      <c r="Q1451" s="191"/>
      <c r="R1451" s="191"/>
      <c r="S1451" s="191"/>
      <c r="T1451" s="191"/>
      <c r="U1451" s="191"/>
      <c r="V1451" s="191"/>
      <c r="W1451" s="191"/>
      <c r="X1451" s="191"/>
      <c r="Y1451" s="191"/>
      <c r="Z1451" s="191"/>
      <c r="AA1451" s="191"/>
      <c r="AB1451" s="191"/>
      <c r="AC1451" s="191"/>
    </row>
    <row r="1452" spans="1:29" ht="12.75" customHeight="1" x14ac:dyDescent="0.2">
      <c r="A1452" s="191"/>
      <c r="B1452" s="191"/>
      <c r="C1452" s="191"/>
      <c r="D1452" s="191"/>
      <c r="E1452" s="191"/>
      <c r="F1452" s="191"/>
      <c r="G1452" s="191"/>
      <c r="H1452" s="191"/>
      <c r="I1452" s="191"/>
      <c r="J1452" s="191"/>
      <c r="K1452" s="191"/>
      <c r="L1452" s="191"/>
      <c r="M1452" s="192"/>
      <c r="N1452" s="192"/>
      <c r="O1452" s="192"/>
      <c r="P1452" s="191"/>
      <c r="Q1452" s="191"/>
      <c r="R1452" s="191"/>
      <c r="S1452" s="191"/>
      <c r="T1452" s="191"/>
      <c r="U1452" s="191"/>
      <c r="V1452" s="191"/>
      <c r="W1452" s="191"/>
      <c r="X1452" s="191"/>
      <c r="Y1452" s="191"/>
      <c r="Z1452" s="191"/>
      <c r="AA1452" s="191"/>
      <c r="AB1452" s="191"/>
      <c r="AC1452" s="191"/>
    </row>
    <row r="1453" spans="1:29" ht="12.75" customHeight="1" x14ac:dyDescent="0.2">
      <c r="A1453" s="191"/>
      <c r="B1453" s="191"/>
      <c r="C1453" s="191"/>
      <c r="D1453" s="191"/>
      <c r="E1453" s="191"/>
      <c r="F1453" s="191"/>
      <c r="G1453" s="191"/>
      <c r="H1453" s="191"/>
      <c r="I1453" s="191"/>
      <c r="J1453" s="191"/>
      <c r="K1453" s="191"/>
      <c r="L1453" s="191"/>
      <c r="M1453" s="192"/>
      <c r="N1453" s="192"/>
      <c r="O1453" s="192"/>
      <c r="P1453" s="191"/>
      <c r="Q1453" s="191"/>
      <c r="R1453" s="191"/>
      <c r="S1453" s="191"/>
      <c r="T1453" s="191"/>
      <c r="U1453" s="191"/>
      <c r="V1453" s="191"/>
      <c r="W1453" s="191"/>
      <c r="X1453" s="191"/>
      <c r="Y1453" s="191"/>
      <c r="Z1453" s="191"/>
      <c r="AA1453" s="191"/>
      <c r="AB1453" s="191"/>
      <c r="AC1453" s="191"/>
    </row>
    <row r="1454" spans="1:29" ht="12.75" customHeight="1" x14ac:dyDescent="0.2">
      <c r="A1454" s="191"/>
      <c r="B1454" s="191"/>
      <c r="C1454" s="191"/>
      <c r="D1454" s="191"/>
      <c r="E1454" s="191"/>
      <c r="F1454" s="191"/>
      <c r="G1454" s="191"/>
      <c r="H1454" s="191"/>
      <c r="I1454" s="191"/>
      <c r="J1454" s="191"/>
      <c r="K1454" s="191"/>
      <c r="L1454" s="191"/>
      <c r="M1454" s="192"/>
      <c r="N1454" s="192"/>
      <c r="O1454" s="192"/>
      <c r="P1454" s="191"/>
      <c r="Q1454" s="191"/>
      <c r="R1454" s="191"/>
      <c r="S1454" s="191"/>
      <c r="T1454" s="191"/>
      <c r="U1454" s="191"/>
      <c r="V1454" s="191"/>
      <c r="W1454" s="191"/>
      <c r="X1454" s="191"/>
      <c r="Y1454" s="191"/>
      <c r="Z1454" s="191"/>
      <c r="AA1454" s="191"/>
      <c r="AB1454" s="191"/>
      <c r="AC1454" s="191"/>
    </row>
    <row r="1455" spans="1:29" ht="12.75" customHeight="1" x14ac:dyDescent="0.2">
      <c r="A1455" s="191"/>
      <c r="B1455" s="191"/>
      <c r="C1455" s="191"/>
      <c r="D1455" s="191"/>
      <c r="E1455" s="191"/>
      <c r="F1455" s="191"/>
      <c r="G1455" s="191"/>
      <c r="H1455" s="191"/>
      <c r="I1455" s="191"/>
      <c r="J1455" s="191"/>
      <c r="K1455" s="191"/>
      <c r="L1455" s="191"/>
      <c r="M1455" s="192"/>
      <c r="N1455" s="192"/>
      <c r="O1455" s="192"/>
      <c r="P1455" s="191"/>
      <c r="Q1455" s="191"/>
      <c r="R1455" s="191"/>
      <c r="S1455" s="191"/>
      <c r="T1455" s="191"/>
      <c r="U1455" s="191"/>
      <c r="V1455" s="191"/>
      <c r="W1455" s="191"/>
      <c r="X1455" s="191"/>
      <c r="Y1455" s="191"/>
      <c r="Z1455" s="191"/>
      <c r="AA1455" s="191"/>
      <c r="AB1455" s="191"/>
      <c r="AC1455" s="191"/>
    </row>
    <row r="1456" spans="1:29" ht="12.75" customHeight="1" x14ac:dyDescent="0.2">
      <c r="A1456" s="191"/>
      <c r="B1456" s="191"/>
      <c r="C1456" s="191"/>
      <c r="D1456" s="191"/>
      <c r="E1456" s="191"/>
      <c r="F1456" s="191"/>
      <c r="G1456" s="191"/>
      <c r="H1456" s="191"/>
      <c r="I1456" s="191"/>
      <c r="J1456" s="191"/>
      <c r="K1456" s="191"/>
      <c r="L1456" s="191"/>
      <c r="M1456" s="192"/>
      <c r="N1456" s="192"/>
      <c r="O1456" s="192"/>
      <c r="P1456" s="191"/>
      <c r="Q1456" s="191"/>
      <c r="R1456" s="191"/>
      <c r="S1456" s="191"/>
      <c r="T1456" s="191"/>
      <c r="U1456" s="191"/>
      <c r="V1456" s="191"/>
      <c r="W1456" s="191"/>
      <c r="X1456" s="191"/>
      <c r="Y1456" s="191"/>
      <c r="Z1456" s="191"/>
      <c r="AA1456" s="191"/>
      <c r="AB1456" s="191"/>
      <c r="AC1456" s="191"/>
    </row>
    <row r="1457" spans="1:29" ht="12.75" customHeight="1" x14ac:dyDescent="0.2">
      <c r="A1457" s="191"/>
      <c r="B1457" s="191"/>
      <c r="C1457" s="191"/>
      <c r="D1457" s="191"/>
      <c r="E1457" s="191"/>
      <c r="F1457" s="191"/>
      <c r="G1457" s="191"/>
      <c r="H1457" s="191"/>
      <c r="I1457" s="191"/>
      <c r="J1457" s="191"/>
      <c r="K1457" s="191"/>
      <c r="L1457" s="191"/>
      <c r="M1457" s="192"/>
      <c r="N1457" s="192"/>
      <c r="O1457" s="192"/>
      <c r="P1457" s="191"/>
      <c r="Q1457" s="191"/>
      <c r="R1457" s="191"/>
      <c r="S1457" s="191"/>
      <c r="T1457" s="191"/>
      <c r="U1457" s="191"/>
      <c r="V1457" s="191"/>
      <c r="W1457" s="191"/>
      <c r="X1457" s="191"/>
      <c r="Y1457" s="191"/>
      <c r="Z1457" s="191"/>
      <c r="AA1457" s="191"/>
      <c r="AB1457" s="191"/>
      <c r="AC1457" s="191"/>
    </row>
    <row r="1458" spans="1:29" ht="12.75" customHeight="1" x14ac:dyDescent="0.2">
      <c r="A1458" s="191"/>
      <c r="B1458" s="191"/>
      <c r="C1458" s="191"/>
      <c r="D1458" s="191"/>
      <c r="E1458" s="191"/>
      <c r="F1458" s="191"/>
      <c r="G1458" s="191"/>
      <c r="H1458" s="191"/>
      <c r="I1458" s="191"/>
      <c r="J1458" s="191"/>
      <c r="K1458" s="191"/>
      <c r="L1458" s="191"/>
      <c r="M1458" s="192"/>
      <c r="N1458" s="192"/>
      <c r="O1458" s="192"/>
      <c r="P1458" s="191"/>
      <c r="Q1458" s="191"/>
      <c r="R1458" s="191"/>
      <c r="S1458" s="191"/>
      <c r="T1458" s="191"/>
      <c r="U1458" s="191"/>
      <c r="V1458" s="191"/>
      <c r="W1458" s="191"/>
      <c r="X1458" s="191"/>
      <c r="Y1458" s="191"/>
      <c r="Z1458" s="191"/>
      <c r="AA1458" s="191"/>
      <c r="AB1458" s="191"/>
      <c r="AC1458" s="191"/>
    </row>
    <row r="1459" spans="1:29" ht="12.75" customHeight="1" x14ac:dyDescent="0.2">
      <c r="A1459" s="191"/>
      <c r="B1459" s="191"/>
      <c r="C1459" s="191"/>
      <c r="D1459" s="191"/>
      <c r="E1459" s="191"/>
      <c r="F1459" s="191"/>
      <c r="G1459" s="191"/>
      <c r="H1459" s="191"/>
      <c r="I1459" s="191"/>
      <c r="J1459" s="191"/>
      <c r="K1459" s="191"/>
      <c r="L1459" s="191"/>
      <c r="M1459" s="192"/>
      <c r="N1459" s="192"/>
      <c r="O1459" s="192"/>
      <c r="P1459" s="191"/>
      <c r="Q1459" s="191"/>
      <c r="R1459" s="191"/>
      <c r="S1459" s="191"/>
      <c r="T1459" s="191"/>
      <c r="U1459" s="191"/>
      <c r="V1459" s="191"/>
      <c r="W1459" s="191"/>
      <c r="X1459" s="191"/>
      <c r="Y1459" s="191"/>
      <c r="Z1459" s="191"/>
      <c r="AA1459" s="191"/>
      <c r="AB1459" s="191"/>
      <c r="AC1459" s="191"/>
    </row>
    <row r="1460" spans="1:29" ht="12.75" customHeight="1" x14ac:dyDescent="0.2">
      <c r="A1460" s="191"/>
      <c r="B1460" s="191"/>
      <c r="C1460" s="191"/>
      <c r="D1460" s="191"/>
      <c r="E1460" s="191"/>
      <c r="F1460" s="191"/>
      <c r="G1460" s="191"/>
      <c r="H1460" s="191"/>
      <c r="I1460" s="191"/>
      <c r="J1460" s="191"/>
      <c r="K1460" s="191"/>
      <c r="L1460" s="191"/>
      <c r="M1460" s="192"/>
      <c r="N1460" s="192"/>
      <c r="O1460" s="192"/>
      <c r="P1460" s="191"/>
      <c r="Q1460" s="191"/>
      <c r="R1460" s="191"/>
      <c r="S1460" s="191"/>
      <c r="T1460" s="191"/>
      <c r="U1460" s="191"/>
      <c r="V1460" s="191"/>
      <c r="W1460" s="191"/>
      <c r="X1460" s="191"/>
      <c r="Y1460" s="191"/>
      <c r="Z1460" s="191"/>
      <c r="AA1460" s="191"/>
      <c r="AB1460" s="191"/>
      <c r="AC1460" s="191"/>
    </row>
    <row r="1461" spans="1:29" ht="12.75" customHeight="1" x14ac:dyDescent="0.2">
      <c r="A1461" s="191"/>
      <c r="B1461" s="191"/>
      <c r="C1461" s="191"/>
      <c r="D1461" s="191"/>
      <c r="E1461" s="191"/>
      <c r="F1461" s="191"/>
      <c r="G1461" s="191"/>
      <c r="H1461" s="191"/>
      <c r="I1461" s="191"/>
      <c r="J1461" s="191"/>
      <c r="K1461" s="191"/>
      <c r="L1461" s="191"/>
      <c r="M1461" s="192"/>
      <c r="N1461" s="192"/>
      <c r="O1461" s="192"/>
      <c r="P1461" s="191"/>
      <c r="Q1461" s="191"/>
      <c r="R1461" s="191"/>
      <c r="S1461" s="191"/>
      <c r="T1461" s="191"/>
      <c r="U1461" s="191"/>
      <c r="V1461" s="191"/>
      <c r="W1461" s="191"/>
      <c r="X1461" s="191"/>
      <c r="Y1461" s="191"/>
      <c r="Z1461" s="191"/>
      <c r="AA1461" s="191"/>
      <c r="AB1461" s="191"/>
      <c r="AC1461" s="191"/>
    </row>
    <row r="1462" spans="1:29" ht="12.75" customHeight="1" x14ac:dyDescent="0.2">
      <c r="A1462" s="191"/>
      <c r="B1462" s="191"/>
      <c r="C1462" s="191"/>
      <c r="D1462" s="191"/>
      <c r="E1462" s="191"/>
      <c r="F1462" s="191"/>
      <c r="G1462" s="191"/>
      <c r="H1462" s="191"/>
      <c r="I1462" s="191"/>
      <c r="J1462" s="191"/>
      <c r="K1462" s="191"/>
      <c r="L1462" s="191"/>
      <c r="M1462" s="192"/>
      <c r="N1462" s="192"/>
      <c r="O1462" s="192"/>
      <c r="P1462" s="191"/>
      <c r="Q1462" s="191"/>
      <c r="R1462" s="191"/>
      <c r="S1462" s="191"/>
      <c r="T1462" s="191"/>
      <c r="U1462" s="191"/>
      <c r="V1462" s="191"/>
      <c r="W1462" s="191"/>
      <c r="X1462" s="191"/>
      <c r="Y1462" s="191"/>
      <c r="Z1462" s="191"/>
      <c r="AA1462" s="191"/>
      <c r="AB1462" s="191"/>
      <c r="AC1462" s="191"/>
    </row>
    <row r="1463" spans="1:29" ht="12.75" customHeight="1" x14ac:dyDescent="0.2">
      <c r="A1463" s="191"/>
      <c r="B1463" s="191"/>
      <c r="C1463" s="191"/>
      <c r="D1463" s="191"/>
      <c r="E1463" s="191"/>
      <c r="F1463" s="191"/>
      <c r="G1463" s="191"/>
      <c r="H1463" s="191"/>
      <c r="I1463" s="191"/>
      <c r="J1463" s="191"/>
      <c r="K1463" s="191"/>
      <c r="L1463" s="191"/>
      <c r="M1463" s="192"/>
      <c r="N1463" s="192"/>
      <c r="O1463" s="192"/>
      <c r="P1463" s="191"/>
      <c r="Q1463" s="191"/>
      <c r="R1463" s="191"/>
      <c r="S1463" s="191"/>
      <c r="T1463" s="191"/>
      <c r="U1463" s="191"/>
      <c r="V1463" s="191"/>
      <c r="W1463" s="191"/>
      <c r="X1463" s="191"/>
      <c r="Y1463" s="191"/>
      <c r="Z1463" s="191"/>
      <c r="AA1463" s="191"/>
      <c r="AB1463" s="191"/>
      <c r="AC1463" s="191"/>
    </row>
    <row r="1464" spans="1:29" ht="12.75" customHeight="1" x14ac:dyDescent="0.2">
      <c r="A1464" s="191"/>
      <c r="B1464" s="191"/>
      <c r="C1464" s="191"/>
      <c r="D1464" s="191"/>
      <c r="E1464" s="191"/>
      <c r="F1464" s="191"/>
      <c r="G1464" s="191"/>
      <c r="H1464" s="191"/>
      <c r="I1464" s="191"/>
      <c r="J1464" s="191"/>
      <c r="K1464" s="191"/>
      <c r="L1464" s="191"/>
      <c r="M1464" s="192"/>
      <c r="N1464" s="192"/>
      <c r="O1464" s="192"/>
      <c r="P1464" s="191"/>
      <c r="Q1464" s="191"/>
      <c r="R1464" s="191"/>
      <c r="S1464" s="191"/>
      <c r="T1464" s="191"/>
      <c r="U1464" s="191"/>
      <c r="V1464" s="191"/>
      <c r="W1464" s="191"/>
      <c r="X1464" s="191"/>
      <c r="Y1464" s="191"/>
      <c r="Z1464" s="191"/>
      <c r="AA1464" s="191"/>
      <c r="AB1464" s="191"/>
      <c r="AC1464" s="191"/>
    </row>
    <row r="1465" spans="1:29" ht="12.75" customHeight="1" x14ac:dyDescent="0.2">
      <c r="A1465" s="191"/>
      <c r="B1465" s="191"/>
      <c r="C1465" s="191"/>
      <c r="D1465" s="191"/>
      <c r="E1465" s="191"/>
      <c r="F1465" s="191"/>
      <c r="G1465" s="191"/>
      <c r="H1465" s="191"/>
      <c r="I1465" s="191"/>
      <c r="J1465" s="191"/>
      <c r="K1465" s="191"/>
      <c r="L1465" s="191"/>
      <c r="M1465" s="192"/>
      <c r="N1465" s="192"/>
      <c r="O1465" s="192"/>
      <c r="P1465" s="191"/>
      <c r="Q1465" s="191"/>
      <c r="R1465" s="191"/>
      <c r="S1465" s="191"/>
      <c r="T1465" s="191"/>
      <c r="U1465" s="191"/>
      <c r="V1465" s="191"/>
      <c r="W1465" s="191"/>
      <c r="X1465" s="191"/>
      <c r="Y1465" s="191"/>
      <c r="Z1465" s="191"/>
      <c r="AA1465" s="191"/>
      <c r="AB1465" s="191"/>
      <c r="AC1465" s="191"/>
    </row>
    <row r="1466" spans="1:29" ht="12.75" customHeight="1" x14ac:dyDescent="0.2">
      <c r="A1466" s="191"/>
      <c r="B1466" s="191"/>
      <c r="C1466" s="191"/>
      <c r="D1466" s="191"/>
      <c r="E1466" s="191"/>
      <c r="F1466" s="191"/>
      <c r="G1466" s="191"/>
      <c r="H1466" s="191"/>
      <c r="I1466" s="191"/>
      <c r="J1466" s="191"/>
      <c r="K1466" s="191"/>
      <c r="L1466" s="191"/>
      <c r="M1466" s="192"/>
      <c r="N1466" s="192"/>
      <c r="O1466" s="192"/>
      <c r="P1466" s="191"/>
      <c r="Q1466" s="191"/>
      <c r="R1466" s="191"/>
      <c r="S1466" s="191"/>
      <c r="T1466" s="191"/>
      <c r="U1466" s="191"/>
      <c r="V1466" s="191"/>
      <c r="W1466" s="191"/>
      <c r="X1466" s="191"/>
      <c r="Y1466" s="191"/>
      <c r="Z1466" s="191"/>
      <c r="AA1466" s="191"/>
      <c r="AB1466" s="191"/>
      <c r="AC1466" s="191"/>
    </row>
    <row r="1467" spans="1:29" ht="12.75" customHeight="1" x14ac:dyDescent="0.2">
      <c r="A1467" s="191"/>
      <c r="B1467" s="191"/>
      <c r="C1467" s="191"/>
      <c r="D1467" s="191"/>
      <c r="E1467" s="191"/>
      <c r="F1467" s="191"/>
      <c r="G1467" s="191"/>
      <c r="H1467" s="191"/>
      <c r="I1467" s="191"/>
      <c r="J1467" s="191"/>
      <c r="K1467" s="191"/>
      <c r="L1467" s="191"/>
      <c r="M1467" s="192"/>
      <c r="N1467" s="192"/>
      <c r="O1467" s="192"/>
      <c r="P1467" s="191"/>
      <c r="Q1467" s="191"/>
      <c r="R1467" s="191"/>
      <c r="S1467" s="191"/>
      <c r="T1467" s="191"/>
      <c r="U1467" s="191"/>
      <c r="V1467" s="191"/>
      <c r="W1467" s="191"/>
      <c r="X1467" s="191"/>
      <c r="Y1467" s="191"/>
      <c r="Z1467" s="191"/>
      <c r="AA1467" s="191"/>
      <c r="AB1467" s="191"/>
      <c r="AC1467" s="191"/>
    </row>
    <row r="1468" spans="1:29" ht="12.75" customHeight="1" x14ac:dyDescent="0.2">
      <c r="A1468" s="191"/>
      <c r="B1468" s="191"/>
      <c r="C1468" s="191"/>
      <c r="D1468" s="191"/>
      <c r="E1468" s="191"/>
      <c r="F1468" s="191"/>
      <c r="G1468" s="191"/>
      <c r="H1468" s="191"/>
      <c r="I1468" s="191"/>
      <c r="J1468" s="191"/>
      <c r="K1468" s="191"/>
      <c r="L1468" s="191"/>
      <c r="M1468" s="192"/>
      <c r="N1468" s="192"/>
      <c r="O1468" s="192"/>
      <c r="P1468" s="191"/>
      <c r="Q1468" s="191"/>
      <c r="R1468" s="191"/>
      <c r="S1468" s="191"/>
      <c r="T1468" s="191"/>
      <c r="U1468" s="191"/>
      <c r="V1468" s="191"/>
      <c r="W1468" s="191"/>
      <c r="X1468" s="191"/>
      <c r="Y1468" s="191"/>
      <c r="Z1468" s="191"/>
      <c r="AA1468" s="191"/>
      <c r="AB1468" s="191"/>
      <c r="AC1468" s="191"/>
    </row>
    <row r="1469" spans="1:29" ht="12.75" customHeight="1" x14ac:dyDescent="0.2">
      <c r="A1469" s="191"/>
      <c r="B1469" s="191"/>
      <c r="C1469" s="191"/>
      <c r="D1469" s="191"/>
      <c r="E1469" s="191"/>
      <c r="F1469" s="191"/>
      <c r="G1469" s="191"/>
      <c r="H1469" s="191"/>
      <c r="I1469" s="191"/>
      <c r="J1469" s="191"/>
      <c r="K1469" s="191"/>
      <c r="L1469" s="191"/>
      <c r="M1469" s="192"/>
      <c r="N1469" s="192"/>
      <c r="O1469" s="192"/>
      <c r="P1469" s="191"/>
      <c r="Q1469" s="191"/>
      <c r="R1469" s="191"/>
      <c r="S1469" s="191"/>
      <c r="T1469" s="191"/>
      <c r="U1469" s="191"/>
      <c r="V1469" s="191"/>
      <c r="W1469" s="191"/>
      <c r="X1469" s="191"/>
      <c r="Y1469" s="191"/>
      <c r="Z1469" s="191"/>
      <c r="AA1469" s="191"/>
      <c r="AB1469" s="191"/>
      <c r="AC1469" s="191"/>
    </row>
    <row r="1470" spans="1:29" ht="12.75" customHeight="1" x14ac:dyDescent="0.2">
      <c r="A1470" s="191"/>
      <c r="B1470" s="191"/>
      <c r="C1470" s="191"/>
      <c r="D1470" s="191"/>
      <c r="E1470" s="191"/>
      <c r="F1470" s="191"/>
      <c r="G1470" s="191"/>
      <c r="H1470" s="191"/>
      <c r="I1470" s="191"/>
      <c r="J1470" s="191"/>
      <c r="K1470" s="191"/>
      <c r="L1470" s="191"/>
      <c r="M1470" s="192"/>
      <c r="N1470" s="192"/>
      <c r="O1470" s="192"/>
      <c r="P1470" s="191"/>
      <c r="Q1470" s="191"/>
      <c r="R1470" s="191"/>
      <c r="S1470" s="191"/>
      <c r="T1470" s="191"/>
      <c r="U1470" s="191"/>
      <c r="V1470" s="191"/>
      <c r="W1470" s="191"/>
      <c r="X1470" s="191"/>
      <c r="Y1470" s="191"/>
      <c r="Z1470" s="191"/>
      <c r="AA1470" s="191"/>
      <c r="AB1470" s="191"/>
      <c r="AC1470" s="191"/>
    </row>
    <row r="1471" spans="1:29" ht="12.75" customHeight="1" x14ac:dyDescent="0.2">
      <c r="A1471" s="191"/>
      <c r="B1471" s="191"/>
      <c r="C1471" s="191"/>
      <c r="D1471" s="191"/>
      <c r="E1471" s="191"/>
      <c r="F1471" s="191"/>
      <c r="G1471" s="191"/>
      <c r="H1471" s="191"/>
      <c r="I1471" s="191"/>
      <c r="J1471" s="191"/>
      <c r="K1471" s="191"/>
      <c r="L1471" s="191"/>
      <c r="M1471" s="192"/>
      <c r="N1471" s="192"/>
      <c r="O1471" s="192"/>
      <c r="P1471" s="191"/>
      <c r="Q1471" s="191"/>
      <c r="R1471" s="191"/>
      <c r="S1471" s="191"/>
      <c r="T1471" s="191"/>
      <c r="U1471" s="191"/>
      <c r="V1471" s="191"/>
      <c r="W1471" s="191"/>
      <c r="X1471" s="191"/>
      <c r="Y1471" s="191"/>
      <c r="Z1471" s="191"/>
      <c r="AA1471" s="191"/>
      <c r="AB1471" s="191"/>
      <c r="AC1471" s="191"/>
    </row>
    <row r="1472" spans="1:29" ht="12.75" customHeight="1" x14ac:dyDescent="0.2">
      <c r="A1472" s="191"/>
      <c r="B1472" s="191"/>
      <c r="C1472" s="191"/>
      <c r="D1472" s="191"/>
      <c r="E1472" s="191"/>
      <c r="F1472" s="191"/>
      <c r="G1472" s="191"/>
      <c r="H1472" s="191"/>
      <c r="I1472" s="191"/>
      <c r="J1472" s="191"/>
      <c r="K1472" s="191"/>
      <c r="L1472" s="191"/>
      <c r="M1472" s="192"/>
      <c r="N1472" s="192"/>
      <c r="O1472" s="192"/>
      <c r="P1472" s="191"/>
      <c r="Q1472" s="191"/>
      <c r="R1472" s="191"/>
      <c r="S1472" s="191"/>
      <c r="T1472" s="191"/>
      <c r="U1472" s="191"/>
      <c r="V1472" s="191"/>
      <c r="W1472" s="191"/>
      <c r="X1472" s="191"/>
      <c r="Y1472" s="191"/>
      <c r="Z1472" s="191"/>
      <c r="AA1472" s="191"/>
      <c r="AB1472" s="191"/>
      <c r="AC1472" s="191"/>
    </row>
    <row r="1473" spans="1:29" ht="12.75" customHeight="1" x14ac:dyDescent="0.2">
      <c r="A1473" s="191"/>
      <c r="B1473" s="191"/>
      <c r="C1473" s="191"/>
      <c r="D1473" s="191"/>
      <c r="E1473" s="191"/>
      <c r="F1473" s="191"/>
      <c r="G1473" s="191"/>
      <c r="H1473" s="191"/>
      <c r="I1473" s="191"/>
      <c r="J1473" s="191"/>
      <c r="K1473" s="191"/>
      <c r="L1473" s="191"/>
      <c r="M1473" s="192"/>
      <c r="N1473" s="192"/>
      <c r="O1473" s="192"/>
      <c r="P1473" s="191"/>
      <c r="Q1473" s="191"/>
      <c r="R1473" s="191"/>
      <c r="S1473" s="191"/>
      <c r="T1473" s="191"/>
      <c r="U1473" s="191"/>
      <c r="V1473" s="191"/>
      <c r="W1473" s="191"/>
      <c r="X1473" s="191"/>
      <c r="Y1473" s="191"/>
      <c r="Z1473" s="191"/>
      <c r="AA1473" s="191"/>
      <c r="AB1473" s="191"/>
      <c r="AC1473" s="191"/>
    </row>
    <row r="1474" spans="1:29" ht="12.75" customHeight="1" x14ac:dyDescent="0.2">
      <c r="A1474" s="191"/>
      <c r="B1474" s="191"/>
      <c r="C1474" s="191"/>
      <c r="D1474" s="191"/>
      <c r="E1474" s="191"/>
      <c r="F1474" s="191"/>
      <c r="G1474" s="191"/>
      <c r="H1474" s="191"/>
      <c r="I1474" s="191"/>
      <c r="J1474" s="191"/>
      <c r="K1474" s="191"/>
      <c r="L1474" s="191"/>
      <c r="M1474" s="192"/>
      <c r="N1474" s="192"/>
      <c r="O1474" s="192"/>
      <c r="P1474" s="191"/>
      <c r="Q1474" s="191"/>
      <c r="R1474" s="191"/>
      <c r="S1474" s="191"/>
      <c r="T1474" s="191"/>
      <c r="U1474" s="191"/>
      <c r="V1474" s="191"/>
      <c r="W1474" s="191"/>
      <c r="X1474" s="191"/>
      <c r="Y1474" s="191"/>
      <c r="Z1474" s="191"/>
      <c r="AA1474" s="191"/>
      <c r="AB1474" s="191"/>
      <c r="AC1474" s="191"/>
    </row>
    <row r="1475" spans="1:29" ht="12.75" customHeight="1" x14ac:dyDescent="0.2">
      <c r="A1475" s="191"/>
      <c r="B1475" s="191"/>
      <c r="C1475" s="191"/>
      <c r="D1475" s="191"/>
      <c r="E1475" s="191"/>
      <c r="F1475" s="191"/>
      <c r="G1475" s="191"/>
      <c r="H1475" s="191"/>
      <c r="I1475" s="191"/>
      <c r="J1475" s="191"/>
      <c r="K1475" s="191"/>
      <c r="L1475" s="191"/>
      <c r="M1475" s="192"/>
      <c r="N1475" s="192"/>
      <c r="O1475" s="192"/>
      <c r="P1475" s="191"/>
      <c r="Q1475" s="191"/>
      <c r="R1475" s="191"/>
      <c r="S1475" s="191"/>
      <c r="T1475" s="191"/>
      <c r="U1475" s="191"/>
      <c r="V1475" s="191"/>
      <c r="W1475" s="191"/>
      <c r="X1475" s="191"/>
      <c r="Y1475" s="191"/>
      <c r="Z1475" s="191"/>
      <c r="AA1475" s="191"/>
      <c r="AB1475" s="191"/>
      <c r="AC1475" s="191"/>
    </row>
    <row r="1476" spans="1:29" ht="12.75" customHeight="1" x14ac:dyDescent="0.2">
      <c r="A1476" s="191"/>
      <c r="B1476" s="191"/>
      <c r="C1476" s="191"/>
      <c r="D1476" s="191"/>
      <c r="E1476" s="191"/>
      <c r="F1476" s="191"/>
      <c r="G1476" s="191"/>
      <c r="H1476" s="191"/>
      <c r="I1476" s="191"/>
      <c r="J1476" s="191"/>
      <c r="K1476" s="191"/>
      <c r="L1476" s="191"/>
      <c r="M1476" s="192"/>
      <c r="N1476" s="192"/>
      <c r="O1476" s="192"/>
      <c r="P1476" s="191"/>
      <c r="Q1476" s="191"/>
      <c r="R1476" s="191"/>
      <c r="S1476" s="191"/>
      <c r="T1476" s="191"/>
      <c r="U1476" s="191"/>
      <c r="V1476" s="191"/>
      <c r="W1476" s="191"/>
      <c r="X1476" s="191"/>
      <c r="Y1476" s="191"/>
      <c r="Z1476" s="191"/>
      <c r="AA1476" s="191"/>
      <c r="AB1476" s="191"/>
      <c r="AC1476" s="191"/>
    </row>
    <row r="1477" spans="1:29" ht="12.75" customHeight="1" x14ac:dyDescent="0.2">
      <c r="A1477" s="191"/>
      <c r="B1477" s="191"/>
      <c r="C1477" s="191"/>
      <c r="D1477" s="191"/>
      <c r="E1477" s="191"/>
      <c r="F1477" s="191"/>
      <c r="G1477" s="191"/>
      <c r="H1477" s="191"/>
      <c r="I1477" s="191"/>
      <c r="J1477" s="191"/>
      <c r="K1477" s="191"/>
      <c r="L1477" s="191"/>
      <c r="M1477" s="192"/>
      <c r="N1477" s="192"/>
      <c r="O1477" s="192"/>
      <c r="P1477" s="191"/>
      <c r="Q1477" s="191"/>
      <c r="R1477" s="191"/>
      <c r="S1477" s="191"/>
      <c r="T1477" s="191"/>
      <c r="U1477" s="191"/>
      <c r="V1477" s="191"/>
      <c r="W1477" s="191"/>
      <c r="X1477" s="191"/>
      <c r="Y1477" s="191"/>
      <c r="Z1477" s="191"/>
      <c r="AA1477" s="191"/>
      <c r="AB1477" s="191"/>
      <c r="AC1477" s="191"/>
    </row>
    <row r="1478" spans="1:29" ht="12.75" customHeight="1" x14ac:dyDescent="0.2">
      <c r="A1478" s="191"/>
      <c r="B1478" s="191"/>
      <c r="C1478" s="191"/>
      <c r="D1478" s="191"/>
      <c r="E1478" s="191"/>
      <c r="F1478" s="191"/>
      <c r="G1478" s="191"/>
      <c r="H1478" s="191"/>
      <c r="I1478" s="191"/>
      <c r="J1478" s="191"/>
      <c r="K1478" s="191"/>
      <c r="L1478" s="191"/>
      <c r="M1478" s="192"/>
      <c r="N1478" s="192"/>
      <c r="O1478" s="192"/>
      <c r="P1478" s="191"/>
      <c r="Q1478" s="191"/>
      <c r="R1478" s="191"/>
      <c r="S1478" s="191"/>
      <c r="T1478" s="191"/>
      <c r="U1478" s="191"/>
      <c r="V1478" s="191"/>
      <c r="W1478" s="191"/>
      <c r="X1478" s="191"/>
      <c r="Y1478" s="191"/>
      <c r="Z1478" s="191"/>
      <c r="AA1478" s="191"/>
      <c r="AB1478" s="191"/>
      <c r="AC1478" s="191"/>
    </row>
    <row r="1479" spans="1:29" ht="12.75" customHeight="1" x14ac:dyDescent="0.2">
      <c r="A1479" s="191"/>
      <c r="B1479" s="191"/>
      <c r="C1479" s="191"/>
      <c r="D1479" s="191"/>
      <c r="E1479" s="191"/>
      <c r="F1479" s="191"/>
      <c r="G1479" s="191"/>
      <c r="H1479" s="191"/>
      <c r="I1479" s="191"/>
      <c r="J1479" s="191"/>
      <c r="K1479" s="191"/>
      <c r="L1479" s="191"/>
      <c r="M1479" s="192"/>
      <c r="N1479" s="192"/>
      <c r="O1479" s="192"/>
      <c r="P1479" s="191"/>
      <c r="Q1479" s="191"/>
      <c r="R1479" s="191"/>
      <c r="S1479" s="191"/>
      <c r="T1479" s="191"/>
      <c r="U1479" s="191"/>
      <c r="V1479" s="191"/>
      <c r="W1479" s="191"/>
      <c r="X1479" s="191"/>
      <c r="Y1479" s="191"/>
      <c r="Z1479" s="191"/>
      <c r="AA1479" s="191"/>
      <c r="AB1479" s="191"/>
      <c r="AC1479" s="191"/>
    </row>
    <row r="1480" spans="1:29" ht="12.75" customHeight="1" x14ac:dyDescent="0.2">
      <c r="A1480" s="191"/>
      <c r="B1480" s="191"/>
      <c r="C1480" s="191"/>
      <c r="D1480" s="191"/>
      <c r="E1480" s="191"/>
      <c r="F1480" s="191"/>
      <c r="G1480" s="191"/>
      <c r="H1480" s="191"/>
      <c r="I1480" s="191"/>
      <c r="J1480" s="191"/>
      <c r="K1480" s="191"/>
      <c r="L1480" s="191"/>
      <c r="M1480" s="192"/>
      <c r="N1480" s="192"/>
      <c r="O1480" s="192"/>
      <c r="P1480" s="191"/>
      <c r="Q1480" s="191"/>
      <c r="R1480" s="191"/>
      <c r="S1480" s="191"/>
      <c r="T1480" s="191"/>
      <c r="U1480" s="191"/>
      <c r="V1480" s="191"/>
      <c r="W1480" s="191"/>
      <c r="X1480" s="191"/>
      <c r="Y1480" s="191"/>
      <c r="Z1480" s="191"/>
      <c r="AA1480" s="191"/>
      <c r="AB1480" s="191"/>
      <c r="AC1480" s="191"/>
    </row>
    <row r="1481" spans="1:29" ht="12.75" customHeight="1" x14ac:dyDescent="0.2">
      <c r="A1481" s="191"/>
      <c r="B1481" s="191"/>
      <c r="C1481" s="191"/>
      <c r="D1481" s="191"/>
      <c r="E1481" s="191"/>
      <c r="F1481" s="191"/>
      <c r="G1481" s="191"/>
      <c r="H1481" s="191"/>
      <c r="I1481" s="191"/>
      <c r="J1481" s="191"/>
      <c r="K1481" s="191"/>
      <c r="L1481" s="191"/>
      <c r="M1481" s="192"/>
      <c r="N1481" s="192"/>
      <c r="O1481" s="192"/>
      <c r="P1481" s="191"/>
      <c r="Q1481" s="191"/>
      <c r="R1481" s="191"/>
      <c r="S1481" s="191"/>
      <c r="T1481" s="191"/>
      <c r="U1481" s="191"/>
      <c r="V1481" s="191"/>
      <c r="W1481" s="191"/>
      <c r="X1481" s="191"/>
      <c r="Y1481" s="191"/>
      <c r="Z1481" s="191"/>
      <c r="AA1481" s="191"/>
      <c r="AB1481" s="191"/>
      <c r="AC1481" s="191"/>
    </row>
    <row r="1482" spans="1:29" ht="12.75" customHeight="1" x14ac:dyDescent="0.2">
      <c r="A1482" s="191"/>
      <c r="B1482" s="191"/>
      <c r="C1482" s="191"/>
      <c r="D1482" s="191"/>
      <c r="E1482" s="191"/>
      <c r="F1482" s="191"/>
      <c r="G1482" s="191"/>
      <c r="H1482" s="191"/>
      <c r="I1482" s="191"/>
      <c r="J1482" s="191"/>
      <c r="K1482" s="191"/>
      <c r="L1482" s="191"/>
      <c r="M1482" s="192"/>
      <c r="N1482" s="192"/>
      <c r="O1482" s="192"/>
      <c r="P1482" s="191"/>
      <c r="Q1482" s="191"/>
      <c r="R1482" s="191"/>
      <c r="S1482" s="191"/>
      <c r="T1482" s="191"/>
      <c r="U1482" s="191"/>
      <c r="V1482" s="191"/>
      <c r="W1482" s="191"/>
      <c r="X1482" s="191"/>
      <c r="Y1482" s="191"/>
      <c r="Z1482" s="191"/>
      <c r="AA1482" s="191"/>
      <c r="AB1482" s="191"/>
      <c r="AC1482" s="191"/>
    </row>
    <row r="1483" spans="1:29" ht="12.75" customHeight="1" x14ac:dyDescent="0.2">
      <c r="A1483" s="191"/>
      <c r="B1483" s="191"/>
      <c r="C1483" s="191"/>
      <c r="D1483" s="191"/>
      <c r="E1483" s="191"/>
      <c r="F1483" s="191"/>
      <c r="G1483" s="191"/>
      <c r="H1483" s="191"/>
      <c r="I1483" s="191"/>
      <c r="J1483" s="191"/>
      <c r="K1483" s="191"/>
      <c r="L1483" s="191"/>
      <c r="M1483" s="192"/>
      <c r="N1483" s="192"/>
      <c r="O1483" s="192"/>
      <c r="P1483" s="191"/>
      <c r="Q1483" s="191"/>
      <c r="R1483" s="191"/>
      <c r="S1483" s="191"/>
      <c r="T1483" s="191"/>
      <c r="U1483" s="191"/>
      <c r="V1483" s="191"/>
      <c r="W1483" s="191"/>
      <c r="X1483" s="191"/>
      <c r="Y1483" s="191"/>
      <c r="Z1483" s="191"/>
      <c r="AA1483" s="191"/>
      <c r="AB1483" s="191"/>
      <c r="AC1483" s="191"/>
    </row>
    <row r="1484" spans="1:29" ht="12.75" customHeight="1" x14ac:dyDescent="0.2">
      <c r="A1484" s="191"/>
      <c r="B1484" s="191"/>
      <c r="C1484" s="191"/>
      <c r="D1484" s="191"/>
      <c r="E1484" s="191"/>
      <c r="F1484" s="191"/>
      <c r="G1484" s="191"/>
      <c r="H1484" s="191"/>
      <c r="I1484" s="191"/>
      <c r="J1484" s="191"/>
      <c r="K1484" s="191"/>
      <c r="L1484" s="191"/>
      <c r="M1484" s="192"/>
      <c r="N1484" s="192"/>
      <c r="O1484" s="192"/>
      <c r="P1484" s="191"/>
      <c r="Q1484" s="191"/>
      <c r="R1484" s="191"/>
      <c r="S1484" s="191"/>
      <c r="T1484" s="191"/>
      <c r="U1484" s="191"/>
      <c r="V1484" s="191"/>
      <c r="W1484" s="191"/>
      <c r="X1484" s="191"/>
      <c r="Y1484" s="191"/>
      <c r="Z1484" s="191"/>
      <c r="AA1484" s="191"/>
      <c r="AB1484" s="191"/>
      <c r="AC1484" s="191"/>
    </row>
    <row r="1485" spans="1:29" ht="12.75" customHeight="1" x14ac:dyDescent="0.2">
      <c r="A1485" s="191"/>
      <c r="B1485" s="191"/>
      <c r="C1485" s="191"/>
      <c r="D1485" s="191"/>
      <c r="E1485" s="191"/>
      <c r="F1485" s="191"/>
      <c r="G1485" s="191"/>
      <c r="H1485" s="191"/>
      <c r="I1485" s="191"/>
      <c r="J1485" s="191"/>
      <c r="K1485" s="191"/>
      <c r="L1485" s="191"/>
      <c r="M1485" s="192"/>
      <c r="N1485" s="192"/>
      <c r="O1485" s="192"/>
      <c r="P1485" s="191"/>
      <c r="Q1485" s="191"/>
      <c r="R1485" s="191"/>
      <c r="S1485" s="191"/>
      <c r="T1485" s="191"/>
      <c r="U1485" s="191"/>
      <c r="V1485" s="191"/>
      <c r="W1485" s="191"/>
      <c r="X1485" s="191"/>
      <c r="Y1485" s="191"/>
      <c r="Z1485" s="191"/>
      <c r="AA1485" s="191"/>
      <c r="AB1485" s="191"/>
      <c r="AC1485" s="191"/>
    </row>
    <row r="1486" spans="1:29" ht="12.75" customHeight="1" x14ac:dyDescent="0.2">
      <c r="A1486" s="191"/>
      <c r="B1486" s="191"/>
      <c r="C1486" s="191"/>
      <c r="D1486" s="191"/>
      <c r="E1486" s="191"/>
      <c r="F1486" s="191"/>
      <c r="G1486" s="191"/>
      <c r="H1486" s="191"/>
      <c r="I1486" s="191"/>
      <c r="J1486" s="191"/>
      <c r="K1486" s="191"/>
      <c r="L1486" s="191"/>
      <c r="M1486" s="192"/>
      <c r="N1486" s="192"/>
      <c r="O1486" s="192"/>
      <c r="P1486" s="191"/>
      <c r="Q1486" s="191"/>
      <c r="R1486" s="191"/>
      <c r="S1486" s="191"/>
      <c r="T1486" s="191"/>
      <c r="U1486" s="191"/>
      <c r="V1486" s="191"/>
      <c r="W1486" s="191"/>
      <c r="X1486" s="191"/>
      <c r="Y1486" s="191"/>
      <c r="Z1486" s="191"/>
      <c r="AA1486" s="191"/>
      <c r="AB1486" s="191"/>
      <c r="AC1486" s="191"/>
    </row>
    <row r="1487" spans="1:29" ht="12.75" customHeight="1" x14ac:dyDescent="0.2">
      <c r="A1487" s="191"/>
      <c r="B1487" s="191"/>
      <c r="C1487" s="191"/>
      <c r="D1487" s="191"/>
      <c r="E1487" s="191"/>
      <c r="F1487" s="191"/>
      <c r="G1487" s="191"/>
      <c r="H1487" s="191"/>
      <c r="I1487" s="191"/>
      <c r="J1487" s="191"/>
      <c r="K1487" s="191"/>
      <c r="L1487" s="191"/>
      <c r="M1487" s="192"/>
      <c r="N1487" s="192"/>
      <c r="O1487" s="192"/>
      <c r="P1487" s="191"/>
      <c r="Q1487" s="191"/>
      <c r="R1487" s="191"/>
      <c r="S1487" s="191"/>
      <c r="T1487" s="191"/>
      <c r="U1487" s="191"/>
      <c r="V1487" s="191"/>
      <c r="W1487" s="191"/>
      <c r="X1487" s="191"/>
      <c r="Y1487" s="191"/>
      <c r="Z1487" s="191"/>
      <c r="AA1487" s="191"/>
      <c r="AB1487" s="191"/>
      <c r="AC1487" s="191"/>
    </row>
    <row r="1488" spans="1:29" ht="12.75" customHeight="1" x14ac:dyDescent="0.2">
      <c r="A1488" s="191"/>
      <c r="B1488" s="191"/>
      <c r="C1488" s="191"/>
      <c r="D1488" s="191"/>
      <c r="E1488" s="191"/>
      <c r="F1488" s="191"/>
      <c r="G1488" s="191"/>
      <c r="H1488" s="191"/>
      <c r="I1488" s="191"/>
      <c r="J1488" s="191"/>
      <c r="K1488" s="191"/>
      <c r="L1488" s="191"/>
      <c r="M1488" s="192"/>
      <c r="N1488" s="192"/>
      <c r="O1488" s="192"/>
      <c r="P1488" s="191"/>
      <c r="Q1488" s="191"/>
      <c r="R1488" s="191"/>
      <c r="S1488" s="191"/>
      <c r="T1488" s="191"/>
      <c r="U1488" s="191"/>
      <c r="V1488" s="191"/>
      <c r="W1488" s="191"/>
      <c r="X1488" s="191"/>
      <c r="Y1488" s="191"/>
      <c r="Z1488" s="191"/>
      <c r="AA1488" s="191"/>
      <c r="AB1488" s="191"/>
      <c r="AC1488" s="191"/>
    </row>
    <row r="1489" spans="1:29" ht="12.75" customHeight="1" x14ac:dyDescent="0.2">
      <c r="A1489" s="191"/>
      <c r="B1489" s="191"/>
      <c r="C1489" s="191"/>
      <c r="D1489" s="191"/>
      <c r="E1489" s="191"/>
      <c r="F1489" s="191"/>
      <c r="G1489" s="191"/>
      <c r="H1489" s="191"/>
      <c r="I1489" s="191"/>
      <c r="J1489" s="191"/>
      <c r="K1489" s="191"/>
      <c r="L1489" s="191"/>
      <c r="M1489" s="192"/>
      <c r="N1489" s="192"/>
      <c r="O1489" s="192"/>
      <c r="P1489" s="191"/>
      <c r="Q1489" s="191"/>
      <c r="R1489" s="191"/>
      <c r="S1489" s="191"/>
      <c r="T1489" s="191"/>
      <c r="U1489" s="191"/>
      <c r="V1489" s="191"/>
      <c r="W1489" s="191"/>
      <c r="X1489" s="191"/>
      <c r="Y1489" s="191"/>
      <c r="Z1489" s="191"/>
      <c r="AA1489" s="191"/>
      <c r="AB1489" s="191"/>
      <c r="AC1489" s="191"/>
    </row>
    <row r="1490" spans="1:29" ht="12.75" customHeight="1" x14ac:dyDescent="0.2">
      <c r="A1490" s="191"/>
      <c r="B1490" s="191"/>
      <c r="C1490" s="191"/>
      <c r="D1490" s="191"/>
      <c r="E1490" s="191"/>
      <c r="F1490" s="191"/>
      <c r="G1490" s="191"/>
      <c r="H1490" s="191"/>
      <c r="I1490" s="191"/>
      <c r="J1490" s="191"/>
      <c r="K1490" s="191"/>
      <c r="L1490" s="191"/>
      <c r="M1490" s="192"/>
      <c r="N1490" s="192"/>
      <c r="O1490" s="192"/>
      <c r="P1490" s="191"/>
      <c r="Q1490" s="191"/>
      <c r="R1490" s="191"/>
      <c r="S1490" s="191"/>
      <c r="T1490" s="191"/>
      <c r="U1490" s="191"/>
      <c r="V1490" s="191"/>
      <c r="W1490" s="191"/>
      <c r="X1490" s="191"/>
      <c r="Y1490" s="191"/>
      <c r="Z1490" s="191"/>
      <c r="AA1490" s="191"/>
      <c r="AB1490" s="191"/>
      <c r="AC1490" s="191"/>
    </row>
    <row r="1491" spans="1:29" ht="12.75" customHeight="1" x14ac:dyDescent="0.2">
      <c r="A1491" s="191"/>
      <c r="B1491" s="191"/>
      <c r="C1491" s="191"/>
      <c r="D1491" s="191"/>
      <c r="E1491" s="191"/>
      <c r="F1491" s="191"/>
      <c r="G1491" s="191"/>
      <c r="H1491" s="191"/>
      <c r="I1491" s="191"/>
      <c r="J1491" s="191"/>
      <c r="K1491" s="191"/>
      <c r="L1491" s="191"/>
      <c r="M1491" s="192"/>
      <c r="N1491" s="192"/>
      <c r="O1491" s="192"/>
      <c r="P1491" s="191"/>
      <c r="Q1491" s="191"/>
      <c r="R1491" s="191"/>
      <c r="S1491" s="191"/>
      <c r="T1491" s="191"/>
      <c r="U1491" s="191"/>
      <c r="V1491" s="191"/>
      <c r="W1491" s="191"/>
      <c r="X1491" s="191"/>
      <c r="Y1491" s="191"/>
      <c r="Z1491" s="191"/>
      <c r="AA1491" s="191"/>
      <c r="AB1491" s="191"/>
      <c r="AC1491" s="191"/>
    </row>
    <row r="1492" spans="1:29" ht="12.75" customHeight="1" x14ac:dyDescent="0.2">
      <c r="A1492" s="191"/>
      <c r="B1492" s="191"/>
      <c r="C1492" s="191"/>
      <c r="D1492" s="191"/>
      <c r="E1492" s="191"/>
      <c r="F1492" s="191"/>
      <c r="G1492" s="191"/>
      <c r="H1492" s="191"/>
      <c r="I1492" s="191"/>
      <c r="J1492" s="191"/>
      <c r="K1492" s="191"/>
      <c r="L1492" s="191"/>
      <c r="M1492" s="192"/>
      <c r="N1492" s="192"/>
      <c r="O1492" s="192"/>
      <c r="P1492" s="191"/>
      <c r="Q1492" s="191"/>
      <c r="R1492" s="191"/>
      <c r="S1492" s="191"/>
      <c r="T1492" s="191"/>
      <c r="U1492" s="191"/>
      <c r="V1492" s="191"/>
      <c r="W1492" s="191"/>
      <c r="X1492" s="191"/>
      <c r="Y1492" s="191"/>
      <c r="Z1492" s="191"/>
      <c r="AA1492" s="191"/>
      <c r="AB1492" s="191"/>
      <c r="AC1492" s="191"/>
    </row>
    <row r="1493" spans="1:29" ht="12.75" customHeight="1" x14ac:dyDescent="0.2">
      <c r="A1493" s="191"/>
      <c r="B1493" s="191"/>
      <c r="C1493" s="191"/>
      <c r="D1493" s="191"/>
      <c r="E1493" s="191"/>
      <c r="F1493" s="191"/>
      <c r="G1493" s="191"/>
      <c r="H1493" s="191"/>
      <c r="I1493" s="191"/>
      <c r="J1493" s="191"/>
      <c r="K1493" s="191"/>
      <c r="L1493" s="191"/>
      <c r="M1493" s="192"/>
      <c r="N1493" s="192"/>
      <c r="O1493" s="192"/>
      <c r="P1493" s="191"/>
      <c r="Q1493" s="191"/>
      <c r="R1493" s="191"/>
      <c r="S1493" s="191"/>
      <c r="T1493" s="191"/>
      <c r="U1493" s="191"/>
      <c r="V1493" s="191"/>
      <c r="W1493" s="191"/>
      <c r="X1493" s="191"/>
      <c r="Y1493" s="191"/>
      <c r="Z1493" s="191"/>
      <c r="AA1493" s="191"/>
      <c r="AB1493" s="191"/>
      <c r="AC1493" s="191"/>
    </row>
    <row r="1494" spans="1:29" ht="12.75" customHeight="1" x14ac:dyDescent="0.2">
      <c r="A1494" s="191"/>
      <c r="B1494" s="191"/>
      <c r="C1494" s="191"/>
      <c r="D1494" s="191"/>
      <c r="E1494" s="191"/>
      <c r="F1494" s="191"/>
      <c r="G1494" s="191"/>
      <c r="H1494" s="191"/>
      <c r="I1494" s="191"/>
      <c r="J1494" s="191"/>
      <c r="K1494" s="191"/>
      <c r="L1494" s="191"/>
      <c r="M1494" s="192"/>
      <c r="N1494" s="192"/>
      <c r="O1494" s="192"/>
      <c r="P1494" s="191"/>
      <c r="Q1494" s="191"/>
      <c r="R1494" s="191"/>
      <c r="S1494" s="191"/>
      <c r="T1494" s="191"/>
      <c r="U1494" s="191"/>
      <c r="V1494" s="191"/>
      <c r="W1494" s="191"/>
      <c r="X1494" s="191"/>
      <c r="Y1494" s="191"/>
      <c r="Z1494" s="191"/>
      <c r="AA1494" s="191"/>
      <c r="AB1494" s="191"/>
      <c r="AC1494" s="191"/>
    </row>
    <row r="1495" spans="1:29" ht="12.75" customHeight="1" x14ac:dyDescent="0.2">
      <c r="A1495" s="191"/>
      <c r="B1495" s="191"/>
      <c r="C1495" s="191"/>
      <c r="D1495" s="191"/>
      <c r="E1495" s="191"/>
      <c r="F1495" s="191"/>
      <c r="G1495" s="191"/>
      <c r="H1495" s="191"/>
      <c r="I1495" s="191"/>
      <c r="J1495" s="191"/>
      <c r="K1495" s="191"/>
      <c r="L1495" s="191"/>
      <c r="M1495" s="192"/>
      <c r="N1495" s="192"/>
      <c r="O1495" s="192"/>
      <c r="P1495" s="191"/>
      <c r="Q1495" s="191"/>
      <c r="R1495" s="191"/>
      <c r="S1495" s="191"/>
      <c r="T1495" s="191"/>
      <c r="U1495" s="191"/>
      <c r="V1495" s="191"/>
      <c r="W1495" s="191"/>
      <c r="X1495" s="191"/>
      <c r="Y1495" s="191"/>
      <c r="Z1495" s="191"/>
      <c r="AA1495" s="191"/>
      <c r="AB1495" s="191"/>
      <c r="AC1495" s="191"/>
    </row>
    <row r="1496" spans="1:29" ht="12.75" customHeight="1" x14ac:dyDescent="0.2">
      <c r="A1496" s="191"/>
      <c r="B1496" s="191"/>
      <c r="C1496" s="191"/>
      <c r="D1496" s="191"/>
      <c r="E1496" s="191"/>
      <c r="F1496" s="191"/>
      <c r="G1496" s="191"/>
      <c r="H1496" s="191"/>
      <c r="I1496" s="191"/>
      <c r="J1496" s="191"/>
      <c r="K1496" s="191"/>
      <c r="L1496" s="191"/>
      <c r="M1496" s="192"/>
      <c r="N1496" s="192"/>
      <c r="O1496" s="192"/>
      <c r="P1496" s="191"/>
      <c r="Q1496" s="191"/>
      <c r="R1496" s="191"/>
      <c r="S1496" s="191"/>
      <c r="T1496" s="191"/>
      <c r="U1496" s="191"/>
      <c r="V1496" s="191"/>
      <c r="W1496" s="191"/>
      <c r="X1496" s="191"/>
      <c r="Y1496" s="191"/>
      <c r="Z1496" s="191"/>
      <c r="AA1496" s="191"/>
      <c r="AB1496" s="191"/>
      <c r="AC1496" s="191"/>
    </row>
    <row r="1497" spans="1:29" ht="12.75" customHeight="1" x14ac:dyDescent="0.2">
      <c r="A1497" s="191"/>
      <c r="B1497" s="191"/>
      <c r="C1497" s="191"/>
      <c r="D1497" s="191"/>
      <c r="E1497" s="191"/>
      <c r="F1497" s="191"/>
      <c r="G1497" s="191"/>
      <c r="H1497" s="191"/>
      <c r="I1497" s="191"/>
      <c r="J1497" s="191"/>
      <c r="K1497" s="191"/>
      <c r="L1497" s="191"/>
      <c r="M1497" s="192"/>
      <c r="N1497" s="192"/>
      <c r="O1497" s="192"/>
      <c r="P1497" s="191"/>
      <c r="Q1497" s="191"/>
      <c r="R1497" s="191"/>
      <c r="S1497" s="191"/>
      <c r="T1497" s="191"/>
      <c r="U1497" s="191"/>
      <c r="V1497" s="191"/>
      <c r="W1497" s="191"/>
      <c r="X1497" s="191"/>
      <c r="Y1497" s="191"/>
      <c r="Z1497" s="191"/>
      <c r="AA1497" s="191"/>
      <c r="AB1497" s="191"/>
      <c r="AC1497" s="191"/>
    </row>
    <row r="1498" spans="1:29" ht="12.75" customHeight="1" x14ac:dyDescent="0.2">
      <c r="A1498" s="191"/>
      <c r="B1498" s="191"/>
      <c r="C1498" s="191"/>
      <c r="D1498" s="191"/>
      <c r="E1498" s="191"/>
      <c r="F1498" s="191"/>
      <c r="G1498" s="191"/>
      <c r="H1498" s="191"/>
      <c r="I1498" s="191"/>
      <c r="J1498" s="191"/>
      <c r="K1498" s="191"/>
      <c r="L1498" s="191"/>
      <c r="M1498" s="192"/>
      <c r="N1498" s="192"/>
      <c r="O1498" s="192"/>
      <c r="P1498" s="191"/>
      <c r="Q1498" s="191"/>
      <c r="R1498" s="191"/>
      <c r="S1498" s="191"/>
      <c r="T1498" s="191"/>
      <c r="U1498" s="191"/>
      <c r="V1498" s="191"/>
      <c r="W1498" s="191"/>
      <c r="X1498" s="191"/>
      <c r="Y1498" s="191"/>
      <c r="Z1498" s="191"/>
      <c r="AA1498" s="191"/>
      <c r="AB1498" s="191"/>
      <c r="AC1498" s="191"/>
    </row>
    <row r="1499" spans="1:29" ht="12.75" customHeight="1" x14ac:dyDescent="0.2">
      <c r="A1499" s="191"/>
      <c r="B1499" s="191"/>
      <c r="C1499" s="191"/>
      <c r="D1499" s="191"/>
      <c r="E1499" s="191"/>
      <c r="F1499" s="191"/>
      <c r="G1499" s="191"/>
      <c r="H1499" s="191"/>
      <c r="I1499" s="191"/>
      <c r="J1499" s="191"/>
      <c r="K1499" s="191"/>
      <c r="L1499" s="191"/>
      <c r="M1499" s="192"/>
      <c r="N1499" s="192"/>
      <c r="O1499" s="192"/>
      <c r="P1499" s="191"/>
      <c r="Q1499" s="191"/>
      <c r="R1499" s="191"/>
      <c r="S1499" s="191"/>
      <c r="T1499" s="191"/>
      <c r="U1499" s="191"/>
      <c r="V1499" s="191"/>
      <c r="W1499" s="191"/>
      <c r="X1499" s="191"/>
      <c r="Y1499" s="191"/>
      <c r="Z1499" s="191"/>
      <c r="AA1499" s="191"/>
      <c r="AB1499" s="191"/>
      <c r="AC1499" s="191"/>
    </row>
    <row r="1500" spans="1:29" ht="12.75" customHeight="1" x14ac:dyDescent="0.2">
      <c r="A1500" s="191"/>
      <c r="B1500" s="191"/>
      <c r="C1500" s="191"/>
      <c r="D1500" s="191"/>
      <c r="E1500" s="191"/>
      <c r="F1500" s="191"/>
      <c r="G1500" s="191"/>
      <c r="H1500" s="191"/>
      <c r="I1500" s="191"/>
      <c r="J1500" s="191"/>
      <c r="K1500" s="191"/>
      <c r="L1500" s="191"/>
      <c r="M1500" s="192"/>
      <c r="N1500" s="192"/>
      <c r="O1500" s="192"/>
      <c r="P1500" s="191"/>
      <c r="Q1500" s="191"/>
      <c r="R1500" s="191"/>
      <c r="S1500" s="191"/>
      <c r="T1500" s="191"/>
      <c r="U1500" s="191"/>
      <c r="V1500" s="191"/>
      <c r="W1500" s="191"/>
      <c r="X1500" s="191"/>
      <c r="Y1500" s="191"/>
      <c r="Z1500" s="191"/>
      <c r="AA1500" s="191"/>
      <c r="AB1500" s="191"/>
      <c r="AC1500" s="191"/>
    </row>
    <row r="1501" spans="1:29" ht="12.75" customHeight="1" x14ac:dyDescent="0.2">
      <c r="A1501" s="191"/>
      <c r="B1501" s="191"/>
      <c r="C1501" s="191"/>
      <c r="D1501" s="191"/>
      <c r="E1501" s="191"/>
      <c r="F1501" s="191"/>
      <c r="G1501" s="191"/>
      <c r="H1501" s="191"/>
      <c r="I1501" s="191"/>
      <c r="J1501" s="191"/>
      <c r="K1501" s="191"/>
      <c r="L1501" s="191"/>
      <c r="M1501" s="192"/>
      <c r="N1501" s="192"/>
      <c r="O1501" s="192"/>
      <c r="P1501" s="191"/>
      <c r="Q1501" s="191"/>
      <c r="R1501" s="191"/>
      <c r="S1501" s="191"/>
      <c r="T1501" s="191"/>
      <c r="U1501" s="191"/>
      <c r="V1501" s="191"/>
      <c r="W1501" s="191"/>
      <c r="X1501" s="191"/>
      <c r="Y1501" s="191"/>
      <c r="Z1501" s="191"/>
      <c r="AA1501" s="191"/>
      <c r="AB1501" s="191"/>
      <c r="AC1501" s="191"/>
    </row>
    <row r="1502" spans="1:29" ht="12.75" customHeight="1" x14ac:dyDescent="0.2">
      <c r="A1502" s="191"/>
      <c r="B1502" s="191"/>
      <c r="C1502" s="191"/>
      <c r="D1502" s="191"/>
      <c r="E1502" s="191"/>
      <c r="F1502" s="191"/>
      <c r="G1502" s="191"/>
      <c r="H1502" s="191"/>
      <c r="I1502" s="191"/>
      <c r="J1502" s="191"/>
      <c r="K1502" s="191"/>
      <c r="L1502" s="191"/>
      <c r="M1502" s="192"/>
      <c r="N1502" s="192"/>
      <c r="O1502" s="192"/>
      <c r="P1502" s="191"/>
      <c r="Q1502" s="191"/>
      <c r="R1502" s="191"/>
      <c r="S1502" s="191"/>
      <c r="T1502" s="191"/>
      <c r="U1502" s="191"/>
      <c r="V1502" s="191"/>
      <c r="W1502" s="191"/>
      <c r="X1502" s="191"/>
      <c r="Y1502" s="191"/>
      <c r="Z1502" s="191"/>
      <c r="AA1502" s="191"/>
      <c r="AB1502" s="191"/>
      <c r="AC1502" s="191"/>
    </row>
    <row r="1503" spans="1:29" ht="12.75" customHeight="1" x14ac:dyDescent="0.2">
      <c r="A1503" s="191"/>
      <c r="B1503" s="191"/>
      <c r="C1503" s="191"/>
      <c r="D1503" s="191"/>
      <c r="E1503" s="191"/>
      <c r="F1503" s="191"/>
      <c r="G1503" s="191"/>
      <c r="H1503" s="191"/>
      <c r="I1503" s="191"/>
      <c r="J1503" s="191"/>
      <c r="K1503" s="191"/>
      <c r="L1503" s="191"/>
      <c r="M1503" s="192"/>
      <c r="N1503" s="192"/>
      <c r="O1503" s="192"/>
      <c r="P1503" s="191"/>
      <c r="Q1503" s="191"/>
      <c r="R1503" s="191"/>
      <c r="S1503" s="191"/>
      <c r="T1503" s="191"/>
      <c r="U1503" s="191"/>
      <c r="V1503" s="191"/>
      <c r="W1503" s="191"/>
      <c r="X1503" s="191"/>
      <c r="Y1503" s="191"/>
      <c r="Z1503" s="191"/>
      <c r="AA1503" s="191"/>
      <c r="AB1503" s="191"/>
      <c r="AC1503" s="191"/>
    </row>
    <row r="1504" spans="1:29" ht="12.75" customHeight="1" x14ac:dyDescent="0.2">
      <c r="A1504" s="191"/>
      <c r="B1504" s="191"/>
      <c r="C1504" s="191"/>
      <c r="D1504" s="191"/>
      <c r="E1504" s="191"/>
      <c r="F1504" s="191"/>
      <c r="G1504" s="191"/>
      <c r="H1504" s="191"/>
      <c r="I1504" s="191"/>
      <c r="J1504" s="191"/>
      <c r="K1504" s="191"/>
      <c r="L1504" s="191"/>
      <c r="M1504" s="192"/>
      <c r="N1504" s="192"/>
      <c r="O1504" s="192"/>
      <c r="P1504" s="191"/>
      <c r="Q1504" s="191"/>
      <c r="R1504" s="191"/>
      <c r="S1504" s="191"/>
      <c r="T1504" s="191"/>
      <c r="U1504" s="191"/>
      <c r="V1504" s="191"/>
      <c r="W1504" s="191"/>
      <c r="X1504" s="191"/>
      <c r="Y1504" s="191"/>
      <c r="Z1504" s="191"/>
      <c r="AA1504" s="191"/>
      <c r="AB1504" s="191"/>
      <c r="AC1504" s="191"/>
    </row>
    <row r="1505" spans="1:29" ht="12.75" customHeight="1" x14ac:dyDescent="0.2">
      <c r="A1505" s="191"/>
      <c r="B1505" s="191"/>
      <c r="C1505" s="191"/>
      <c r="D1505" s="191"/>
      <c r="E1505" s="191"/>
      <c r="F1505" s="191"/>
      <c r="G1505" s="191"/>
      <c r="H1505" s="191"/>
      <c r="I1505" s="191"/>
      <c r="J1505" s="191"/>
      <c r="K1505" s="191"/>
      <c r="L1505" s="191"/>
      <c r="M1505" s="192"/>
      <c r="N1505" s="192"/>
      <c r="O1505" s="192"/>
      <c r="P1505" s="191"/>
      <c r="Q1505" s="191"/>
      <c r="R1505" s="191"/>
      <c r="S1505" s="191"/>
      <c r="T1505" s="191"/>
      <c r="U1505" s="191"/>
      <c r="V1505" s="191"/>
      <c r="W1505" s="191"/>
      <c r="X1505" s="191"/>
      <c r="Y1505" s="191"/>
      <c r="Z1505" s="191"/>
      <c r="AA1505" s="191"/>
      <c r="AB1505" s="191"/>
      <c r="AC1505" s="191"/>
    </row>
    <row r="1506" spans="1:29" ht="12.75" customHeight="1" x14ac:dyDescent="0.2">
      <c r="A1506" s="191"/>
      <c r="B1506" s="191"/>
      <c r="C1506" s="191"/>
      <c r="D1506" s="191"/>
      <c r="E1506" s="191"/>
      <c r="F1506" s="191"/>
      <c r="G1506" s="191"/>
      <c r="H1506" s="191"/>
      <c r="I1506" s="191"/>
      <c r="J1506" s="191"/>
      <c r="K1506" s="191"/>
      <c r="L1506" s="191"/>
      <c r="M1506" s="192"/>
      <c r="N1506" s="192"/>
      <c r="O1506" s="192"/>
      <c r="P1506" s="191"/>
      <c r="Q1506" s="191"/>
      <c r="R1506" s="191"/>
      <c r="S1506" s="191"/>
      <c r="T1506" s="191"/>
      <c r="U1506" s="191"/>
      <c r="V1506" s="191"/>
      <c r="W1506" s="191"/>
      <c r="X1506" s="191"/>
      <c r="Y1506" s="191"/>
      <c r="Z1506" s="191"/>
      <c r="AA1506" s="191"/>
      <c r="AB1506" s="191"/>
      <c r="AC1506" s="191"/>
    </row>
    <row r="1507" spans="1:29" ht="12.75" customHeight="1" x14ac:dyDescent="0.2">
      <c r="A1507" s="191"/>
      <c r="B1507" s="191"/>
      <c r="C1507" s="191"/>
      <c r="D1507" s="191"/>
      <c r="E1507" s="191"/>
      <c r="F1507" s="191"/>
      <c r="G1507" s="191"/>
      <c r="H1507" s="191"/>
      <c r="I1507" s="191"/>
      <c r="J1507" s="191"/>
      <c r="K1507" s="191"/>
      <c r="L1507" s="191"/>
      <c r="M1507" s="192"/>
      <c r="N1507" s="192"/>
      <c r="O1507" s="192"/>
      <c r="P1507" s="191"/>
      <c r="Q1507" s="191"/>
      <c r="R1507" s="191"/>
      <c r="S1507" s="191"/>
      <c r="T1507" s="191"/>
      <c r="U1507" s="191"/>
      <c r="V1507" s="191"/>
      <c r="W1507" s="191"/>
      <c r="X1507" s="191"/>
      <c r="Y1507" s="191"/>
      <c r="Z1507" s="191"/>
      <c r="AA1507" s="191"/>
      <c r="AB1507" s="191"/>
      <c r="AC1507" s="191"/>
    </row>
    <row r="1508" spans="1:29" ht="12.75" customHeight="1" x14ac:dyDescent="0.2">
      <c r="A1508" s="191"/>
      <c r="B1508" s="191"/>
      <c r="C1508" s="191"/>
      <c r="D1508" s="191"/>
      <c r="E1508" s="191"/>
      <c r="F1508" s="191"/>
      <c r="G1508" s="191"/>
      <c r="H1508" s="191"/>
      <c r="I1508" s="191"/>
      <c r="J1508" s="191"/>
      <c r="K1508" s="191"/>
      <c r="L1508" s="191"/>
      <c r="M1508" s="192"/>
      <c r="N1508" s="192"/>
      <c r="O1508" s="192"/>
      <c r="P1508" s="191"/>
      <c r="Q1508" s="191"/>
      <c r="R1508" s="191"/>
      <c r="S1508" s="191"/>
      <c r="T1508" s="191"/>
      <c r="U1508" s="191"/>
      <c r="V1508" s="191"/>
      <c r="W1508" s="191"/>
      <c r="X1508" s="191"/>
      <c r="Y1508" s="191"/>
      <c r="Z1508" s="191"/>
      <c r="AA1508" s="191"/>
      <c r="AB1508" s="191"/>
      <c r="AC1508" s="191"/>
    </row>
    <row r="1509" spans="1:29" ht="12.75" customHeight="1" x14ac:dyDescent="0.2">
      <c r="A1509" s="191"/>
      <c r="B1509" s="191"/>
      <c r="C1509" s="191"/>
      <c r="D1509" s="191"/>
      <c r="E1509" s="191"/>
      <c r="F1509" s="191"/>
      <c r="G1509" s="191"/>
      <c r="H1509" s="191"/>
      <c r="I1509" s="191"/>
      <c r="J1509" s="191"/>
      <c r="K1509" s="191"/>
      <c r="L1509" s="191"/>
      <c r="M1509" s="192"/>
      <c r="N1509" s="192"/>
      <c r="O1509" s="192"/>
      <c r="P1509" s="191"/>
      <c r="Q1509" s="191"/>
      <c r="R1509" s="191"/>
      <c r="S1509" s="191"/>
      <c r="T1509" s="191"/>
      <c r="U1509" s="191"/>
      <c r="V1509" s="191"/>
      <c r="W1509" s="191"/>
      <c r="X1509" s="191"/>
      <c r="Y1509" s="191"/>
      <c r="Z1509" s="191"/>
      <c r="AA1509" s="191"/>
      <c r="AB1509" s="191"/>
      <c r="AC1509" s="191"/>
    </row>
    <row r="1510" spans="1:29" ht="12.75" customHeight="1" x14ac:dyDescent="0.2">
      <c r="A1510" s="191"/>
      <c r="B1510" s="191"/>
      <c r="C1510" s="191"/>
      <c r="D1510" s="191"/>
      <c r="E1510" s="191"/>
      <c r="F1510" s="191"/>
      <c r="G1510" s="191"/>
      <c r="H1510" s="191"/>
      <c r="I1510" s="191"/>
      <c r="J1510" s="191"/>
      <c r="K1510" s="191"/>
      <c r="L1510" s="191"/>
      <c r="M1510" s="192"/>
      <c r="N1510" s="192"/>
      <c r="O1510" s="192"/>
      <c r="P1510" s="191"/>
      <c r="Q1510" s="191"/>
      <c r="R1510" s="191"/>
      <c r="S1510" s="191"/>
      <c r="T1510" s="191"/>
      <c r="U1510" s="191"/>
      <c r="V1510" s="191"/>
      <c r="W1510" s="191"/>
      <c r="X1510" s="191"/>
      <c r="Y1510" s="191"/>
      <c r="Z1510" s="191"/>
      <c r="AA1510" s="191"/>
      <c r="AB1510" s="191"/>
      <c r="AC1510" s="191"/>
    </row>
    <row r="1511" spans="1:29" ht="12.75" customHeight="1" x14ac:dyDescent="0.2">
      <c r="A1511" s="191"/>
      <c r="B1511" s="191"/>
      <c r="C1511" s="191"/>
      <c r="D1511" s="191"/>
      <c r="E1511" s="191"/>
      <c r="F1511" s="191"/>
      <c r="G1511" s="191"/>
      <c r="H1511" s="191"/>
      <c r="I1511" s="191"/>
      <c r="J1511" s="191"/>
      <c r="K1511" s="191"/>
      <c r="L1511" s="191"/>
      <c r="M1511" s="192"/>
      <c r="N1511" s="192"/>
      <c r="O1511" s="192"/>
      <c r="P1511" s="191"/>
      <c r="Q1511" s="191"/>
      <c r="R1511" s="191"/>
      <c r="S1511" s="191"/>
      <c r="T1511" s="191"/>
      <c r="U1511" s="191"/>
      <c r="V1511" s="191"/>
      <c r="W1511" s="191"/>
      <c r="X1511" s="191"/>
      <c r="Y1511" s="191"/>
      <c r="Z1511" s="191"/>
      <c r="AA1511" s="191"/>
      <c r="AB1511" s="191"/>
      <c r="AC1511" s="191"/>
    </row>
    <row r="1512" spans="1:29" ht="12.75" customHeight="1" x14ac:dyDescent="0.2">
      <c r="A1512" s="191"/>
      <c r="B1512" s="191"/>
      <c r="C1512" s="191"/>
      <c r="D1512" s="191"/>
      <c r="E1512" s="191"/>
      <c r="F1512" s="191"/>
      <c r="G1512" s="191"/>
      <c r="H1512" s="191"/>
      <c r="I1512" s="191"/>
      <c r="J1512" s="191"/>
      <c r="K1512" s="191"/>
      <c r="L1512" s="191"/>
      <c r="M1512" s="192"/>
      <c r="N1512" s="192"/>
      <c r="O1512" s="192"/>
      <c r="P1512" s="191"/>
      <c r="Q1512" s="191"/>
      <c r="R1512" s="191"/>
      <c r="S1512" s="191"/>
      <c r="T1512" s="191"/>
      <c r="U1512" s="191"/>
      <c r="V1512" s="191"/>
      <c r="W1512" s="191"/>
      <c r="X1512" s="191"/>
      <c r="Y1512" s="191"/>
      <c r="Z1512" s="191"/>
      <c r="AA1512" s="191"/>
      <c r="AB1512" s="191"/>
      <c r="AC1512" s="191"/>
    </row>
    <row r="1513" spans="1:29" ht="12.75" customHeight="1" x14ac:dyDescent="0.2">
      <c r="A1513" s="191"/>
      <c r="B1513" s="191"/>
      <c r="C1513" s="191"/>
      <c r="D1513" s="191"/>
      <c r="E1513" s="191"/>
      <c r="F1513" s="191"/>
      <c r="G1513" s="191"/>
      <c r="H1513" s="191"/>
      <c r="I1513" s="191"/>
      <c r="J1513" s="191"/>
      <c r="K1513" s="191"/>
      <c r="L1513" s="191"/>
      <c r="M1513" s="192"/>
      <c r="N1513" s="192"/>
      <c r="O1513" s="192"/>
      <c r="P1513" s="191"/>
      <c r="Q1513" s="191"/>
      <c r="R1513" s="191"/>
      <c r="S1513" s="191"/>
      <c r="T1513" s="191"/>
      <c r="U1513" s="191"/>
      <c r="V1513" s="191"/>
      <c r="W1513" s="191"/>
      <c r="X1513" s="191"/>
      <c r="Y1513" s="191"/>
      <c r="Z1513" s="191"/>
      <c r="AA1513" s="191"/>
      <c r="AB1513" s="191"/>
      <c r="AC1513" s="191"/>
    </row>
    <row r="1514" spans="1:29" ht="12.75" customHeight="1" x14ac:dyDescent="0.2">
      <c r="A1514" s="191"/>
      <c r="B1514" s="191"/>
      <c r="C1514" s="191"/>
      <c r="D1514" s="191"/>
      <c r="E1514" s="191"/>
      <c r="F1514" s="191"/>
      <c r="G1514" s="191"/>
      <c r="H1514" s="191"/>
      <c r="I1514" s="191"/>
      <c r="J1514" s="191"/>
      <c r="K1514" s="191"/>
      <c r="L1514" s="191"/>
      <c r="M1514" s="192"/>
      <c r="N1514" s="192"/>
      <c r="O1514" s="192"/>
      <c r="P1514" s="191"/>
      <c r="Q1514" s="191"/>
      <c r="R1514" s="191"/>
      <c r="S1514" s="191"/>
      <c r="T1514" s="191"/>
      <c r="U1514" s="191"/>
      <c r="V1514" s="191"/>
      <c r="W1514" s="191"/>
      <c r="X1514" s="191"/>
      <c r="Y1514" s="191"/>
      <c r="Z1514" s="191"/>
      <c r="AA1514" s="191"/>
      <c r="AB1514" s="191"/>
      <c r="AC1514" s="191"/>
    </row>
    <row r="1515" spans="1:29" ht="12.75" customHeight="1" x14ac:dyDescent="0.2">
      <c r="A1515" s="191"/>
      <c r="B1515" s="191"/>
      <c r="C1515" s="191"/>
      <c r="D1515" s="191"/>
      <c r="E1515" s="191"/>
      <c r="F1515" s="191"/>
      <c r="G1515" s="191"/>
      <c r="H1515" s="191"/>
      <c r="I1515" s="191"/>
      <c r="J1515" s="191"/>
      <c r="K1515" s="191"/>
      <c r="L1515" s="191"/>
      <c r="M1515" s="192"/>
      <c r="N1515" s="192"/>
      <c r="O1515" s="192"/>
      <c r="P1515" s="191"/>
      <c r="Q1515" s="191"/>
      <c r="R1515" s="191"/>
      <c r="S1515" s="191"/>
      <c r="T1515" s="191"/>
      <c r="U1515" s="191"/>
      <c r="V1515" s="191"/>
      <c r="W1515" s="191"/>
      <c r="X1515" s="191"/>
      <c r="Y1515" s="191"/>
      <c r="Z1515" s="191"/>
      <c r="AA1515" s="191"/>
      <c r="AB1515" s="191"/>
      <c r="AC1515" s="191"/>
    </row>
    <row r="1516" spans="1:29" ht="12.75" customHeight="1" x14ac:dyDescent="0.2">
      <c r="A1516" s="191"/>
      <c r="B1516" s="191"/>
      <c r="C1516" s="191"/>
      <c r="D1516" s="191"/>
      <c r="E1516" s="191"/>
      <c r="F1516" s="191"/>
      <c r="G1516" s="191"/>
      <c r="H1516" s="191"/>
      <c r="I1516" s="191"/>
      <c r="J1516" s="191"/>
      <c r="K1516" s="191"/>
      <c r="L1516" s="191"/>
      <c r="M1516" s="192"/>
      <c r="N1516" s="192"/>
      <c r="O1516" s="192"/>
      <c r="P1516" s="191"/>
      <c r="Q1516" s="191"/>
      <c r="R1516" s="191"/>
      <c r="S1516" s="191"/>
      <c r="T1516" s="191"/>
      <c r="U1516" s="191"/>
      <c r="V1516" s="191"/>
      <c r="W1516" s="191"/>
      <c r="X1516" s="191"/>
      <c r="Y1516" s="191"/>
      <c r="Z1516" s="191"/>
      <c r="AA1516" s="191"/>
      <c r="AB1516" s="191"/>
      <c r="AC1516" s="191"/>
    </row>
    <row r="1517" spans="1:29" ht="12.75" customHeight="1" x14ac:dyDescent="0.2">
      <c r="A1517" s="191"/>
      <c r="B1517" s="191"/>
      <c r="C1517" s="191"/>
      <c r="D1517" s="191"/>
      <c r="E1517" s="191"/>
      <c r="F1517" s="191"/>
      <c r="G1517" s="191"/>
      <c r="H1517" s="191"/>
      <c r="I1517" s="191"/>
      <c r="J1517" s="191"/>
      <c r="K1517" s="191"/>
      <c r="L1517" s="191"/>
      <c r="M1517" s="192"/>
      <c r="N1517" s="192"/>
      <c r="O1517" s="192"/>
      <c r="P1517" s="191"/>
      <c r="Q1517" s="191"/>
      <c r="R1517" s="191"/>
      <c r="S1517" s="191"/>
      <c r="T1517" s="191"/>
      <c r="U1517" s="191"/>
      <c r="V1517" s="191"/>
      <c r="W1517" s="191"/>
      <c r="X1517" s="191"/>
      <c r="Y1517" s="191"/>
      <c r="Z1517" s="191"/>
      <c r="AA1517" s="191"/>
      <c r="AB1517" s="191"/>
      <c r="AC1517" s="191"/>
    </row>
    <row r="1518" spans="1:29" ht="12.75" customHeight="1" x14ac:dyDescent="0.2">
      <c r="A1518" s="191"/>
      <c r="B1518" s="191"/>
      <c r="C1518" s="191"/>
      <c r="D1518" s="191"/>
      <c r="E1518" s="191"/>
      <c r="F1518" s="191"/>
      <c r="G1518" s="191"/>
      <c r="H1518" s="191"/>
      <c r="I1518" s="191"/>
      <c r="J1518" s="191"/>
      <c r="K1518" s="191"/>
      <c r="L1518" s="191"/>
      <c r="M1518" s="192"/>
      <c r="N1518" s="192"/>
      <c r="O1518" s="192"/>
      <c r="P1518" s="191"/>
      <c r="Q1518" s="191"/>
      <c r="R1518" s="191"/>
      <c r="S1518" s="191"/>
      <c r="T1518" s="191"/>
      <c r="U1518" s="191"/>
      <c r="V1518" s="191"/>
      <c r="W1518" s="191"/>
      <c r="X1518" s="191"/>
      <c r="Y1518" s="191"/>
      <c r="Z1518" s="191"/>
      <c r="AA1518" s="191"/>
      <c r="AB1518" s="191"/>
      <c r="AC1518" s="191"/>
    </row>
    <row r="1519" spans="1:29" ht="12.75" customHeight="1" x14ac:dyDescent="0.2">
      <c r="A1519" s="191"/>
      <c r="B1519" s="191"/>
      <c r="C1519" s="191"/>
      <c r="D1519" s="191"/>
      <c r="E1519" s="191"/>
      <c r="F1519" s="191"/>
      <c r="G1519" s="191"/>
      <c r="H1519" s="191"/>
      <c r="I1519" s="191"/>
      <c r="J1519" s="191"/>
      <c r="K1519" s="191"/>
      <c r="L1519" s="191"/>
      <c r="M1519" s="192"/>
      <c r="N1519" s="192"/>
      <c r="O1519" s="192"/>
      <c r="P1519" s="191"/>
      <c r="Q1519" s="191"/>
      <c r="R1519" s="191"/>
      <c r="S1519" s="191"/>
      <c r="T1519" s="191"/>
      <c r="U1519" s="191"/>
      <c r="V1519" s="191"/>
      <c r="W1519" s="191"/>
      <c r="X1519" s="191"/>
      <c r="Y1519" s="191"/>
      <c r="Z1519" s="191"/>
      <c r="AA1519" s="191"/>
      <c r="AB1519" s="191"/>
      <c r="AC1519" s="191"/>
    </row>
    <row r="1520" spans="1:29" ht="12.75" customHeight="1" x14ac:dyDescent="0.2">
      <c r="A1520" s="191"/>
      <c r="B1520" s="191"/>
      <c r="C1520" s="191"/>
      <c r="D1520" s="191"/>
      <c r="E1520" s="191"/>
      <c r="F1520" s="191"/>
      <c r="G1520" s="191"/>
      <c r="H1520" s="191"/>
      <c r="I1520" s="191"/>
      <c r="J1520" s="191"/>
      <c r="K1520" s="191"/>
      <c r="L1520" s="191"/>
      <c r="M1520" s="192"/>
      <c r="N1520" s="192"/>
      <c r="O1520" s="192"/>
      <c r="P1520" s="191"/>
      <c r="Q1520" s="191"/>
      <c r="R1520" s="191"/>
      <c r="S1520" s="191"/>
      <c r="T1520" s="191"/>
      <c r="U1520" s="191"/>
      <c r="V1520" s="191"/>
      <c r="W1520" s="191"/>
      <c r="X1520" s="191"/>
      <c r="Y1520" s="191"/>
      <c r="Z1520" s="191"/>
      <c r="AA1520" s="191"/>
      <c r="AB1520" s="191"/>
      <c r="AC1520" s="191"/>
    </row>
    <row r="1521" spans="1:29" ht="12.75" customHeight="1" x14ac:dyDescent="0.2">
      <c r="A1521" s="191"/>
      <c r="B1521" s="191"/>
      <c r="C1521" s="191"/>
      <c r="D1521" s="191"/>
      <c r="E1521" s="191"/>
      <c r="F1521" s="191"/>
      <c r="G1521" s="191"/>
      <c r="H1521" s="191"/>
      <c r="I1521" s="191"/>
      <c r="J1521" s="191"/>
      <c r="K1521" s="191"/>
      <c r="L1521" s="191"/>
      <c r="M1521" s="192"/>
      <c r="N1521" s="192"/>
      <c r="O1521" s="192"/>
      <c r="P1521" s="191"/>
      <c r="Q1521" s="191"/>
      <c r="R1521" s="191"/>
      <c r="S1521" s="191"/>
      <c r="T1521" s="191"/>
      <c r="U1521" s="191"/>
      <c r="V1521" s="191"/>
      <c r="W1521" s="191"/>
      <c r="X1521" s="191"/>
      <c r="Y1521" s="191"/>
      <c r="Z1521" s="191"/>
      <c r="AA1521" s="191"/>
      <c r="AB1521" s="191"/>
      <c r="AC1521" s="191"/>
    </row>
    <row r="1522" spans="1:29" ht="12.75" customHeight="1" x14ac:dyDescent="0.2">
      <c r="A1522" s="191"/>
      <c r="B1522" s="191"/>
      <c r="C1522" s="191"/>
      <c r="D1522" s="191"/>
      <c r="E1522" s="191"/>
      <c r="F1522" s="191"/>
      <c r="G1522" s="191"/>
      <c r="H1522" s="191"/>
      <c r="I1522" s="191"/>
      <c r="J1522" s="191"/>
      <c r="K1522" s="191"/>
      <c r="L1522" s="191"/>
      <c r="M1522" s="192"/>
      <c r="N1522" s="192"/>
      <c r="O1522" s="192"/>
      <c r="P1522" s="191"/>
      <c r="Q1522" s="191"/>
      <c r="R1522" s="191"/>
      <c r="S1522" s="191"/>
      <c r="T1522" s="191"/>
      <c r="U1522" s="191"/>
      <c r="V1522" s="191"/>
      <c r="W1522" s="191"/>
      <c r="X1522" s="191"/>
      <c r="Y1522" s="191"/>
      <c r="Z1522" s="191"/>
      <c r="AA1522" s="191"/>
      <c r="AB1522" s="191"/>
      <c r="AC1522" s="191"/>
    </row>
    <row r="1523" spans="1:29" ht="12.75" customHeight="1" x14ac:dyDescent="0.2">
      <c r="A1523" s="191"/>
      <c r="B1523" s="191"/>
      <c r="C1523" s="191"/>
      <c r="D1523" s="191"/>
      <c r="E1523" s="191"/>
      <c r="F1523" s="191"/>
      <c r="G1523" s="191"/>
      <c r="H1523" s="191"/>
      <c r="I1523" s="191"/>
      <c r="J1523" s="191"/>
      <c r="K1523" s="191"/>
      <c r="L1523" s="191"/>
      <c r="M1523" s="192"/>
      <c r="N1523" s="192"/>
      <c r="O1523" s="192"/>
      <c r="P1523" s="191"/>
      <c r="Q1523" s="191"/>
      <c r="R1523" s="191"/>
      <c r="S1523" s="191"/>
      <c r="T1523" s="191"/>
      <c r="U1523" s="191"/>
      <c r="V1523" s="191"/>
      <c r="W1523" s="191"/>
      <c r="X1523" s="191"/>
      <c r="Y1523" s="191"/>
      <c r="Z1523" s="191"/>
      <c r="AA1523" s="191"/>
      <c r="AB1523" s="191"/>
      <c r="AC1523" s="191"/>
    </row>
    <row r="1524" spans="1:29" ht="12.75" customHeight="1" x14ac:dyDescent="0.2">
      <c r="A1524" s="191"/>
      <c r="B1524" s="191"/>
      <c r="C1524" s="191"/>
      <c r="D1524" s="191"/>
      <c r="E1524" s="191"/>
      <c r="F1524" s="191"/>
      <c r="G1524" s="191"/>
      <c r="H1524" s="191"/>
      <c r="I1524" s="191"/>
      <c r="J1524" s="191"/>
      <c r="K1524" s="191"/>
      <c r="L1524" s="191"/>
      <c r="M1524" s="192"/>
      <c r="N1524" s="192"/>
      <c r="O1524" s="192"/>
      <c r="P1524" s="191"/>
      <c r="Q1524" s="191"/>
      <c r="R1524" s="191"/>
      <c r="S1524" s="191"/>
      <c r="T1524" s="191"/>
      <c r="U1524" s="191"/>
      <c r="V1524" s="191"/>
      <c r="W1524" s="191"/>
      <c r="X1524" s="191"/>
      <c r="Y1524" s="191"/>
      <c r="Z1524" s="191"/>
      <c r="AA1524" s="191"/>
      <c r="AB1524" s="191"/>
      <c r="AC1524" s="191"/>
    </row>
    <row r="1525" spans="1:29" ht="12.75" customHeight="1" x14ac:dyDescent="0.2">
      <c r="A1525" s="191"/>
      <c r="B1525" s="191"/>
      <c r="C1525" s="191"/>
      <c r="D1525" s="191"/>
      <c r="E1525" s="191"/>
      <c r="F1525" s="191"/>
      <c r="G1525" s="191"/>
      <c r="H1525" s="191"/>
      <c r="I1525" s="191"/>
      <c r="J1525" s="191"/>
      <c r="K1525" s="191"/>
      <c r="L1525" s="191"/>
      <c r="M1525" s="192"/>
      <c r="N1525" s="192"/>
      <c r="O1525" s="192"/>
      <c r="P1525" s="191"/>
      <c r="Q1525" s="191"/>
      <c r="R1525" s="191"/>
      <c r="S1525" s="191"/>
      <c r="T1525" s="191"/>
      <c r="U1525" s="191"/>
      <c r="V1525" s="191"/>
      <c r="W1525" s="191"/>
      <c r="X1525" s="191"/>
      <c r="Y1525" s="191"/>
      <c r="Z1525" s="191"/>
      <c r="AA1525" s="191"/>
      <c r="AB1525" s="191"/>
      <c r="AC1525" s="191"/>
    </row>
    <row r="1526" spans="1:29" ht="12.75" customHeight="1" x14ac:dyDescent="0.2">
      <c r="A1526" s="191"/>
      <c r="B1526" s="191"/>
      <c r="C1526" s="191"/>
      <c r="D1526" s="191"/>
      <c r="E1526" s="191"/>
      <c r="F1526" s="191"/>
      <c r="G1526" s="191"/>
      <c r="H1526" s="191"/>
      <c r="I1526" s="191"/>
      <c r="J1526" s="191"/>
      <c r="K1526" s="191"/>
      <c r="L1526" s="191"/>
      <c r="M1526" s="192"/>
      <c r="N1526" s="192"/>
      <c r="O1526" s="192"/>
      <c r="P1526" s="191"/>
      <c r="Q1526" s="191"/>
      <c r="R1526" s="191"/>
      <c r="S1526" s="191"/>
      <c r="T1526" s="191"/>
      <c r="U1526" s="191"/>
      <c r="V1526" s="191"/>
      <c r="W1526" s="191"/>
      <c r="X1526" s="191"/>
      <c r="Y1526" s="191"/>
      <c r="Z1526" s="191"/>
      <c r="AA1526" s="191"/>
      <c r="AB1526" s="191"/>
      <c r="AC1526" s="191"/>
    </row>
    <row r="1527" spans="1:29" ht="12.75" customHeight="1" x14ac:dyDescent="0.2">
      <c r="A1527" s="191"/>
      <c r="B1527" s="191"/>
      <c r="C1527" s="191"/>
      <c r="D1527" s="191"/>
      <c r="E1527" s="191"/>
      <c r="F1527" s="191"/>
      <c r="G1527" s="191"/>
      <c r="H1527" s="191"/>
      <c r="I1527" s="191"/>
      <c r="J1527" s="191"/>
      <c r="K1527" s="191"/>
      <c r="L1527" s="191"/>
      <c r="M1527" s="192"/>
      <c r="N1527" s="192"/>
      <c r="O1527" s="192"/>
      <c r="P1527" s="191"/>
      <c r="Q1527" s="191"/>
      <c r="R1527" s="191"/>
      <c r="S1527" s="191"/>
      <c r="T1527" s="191"/>
      <c r="U1527" s="191"/>
      <c r="V1527" s="191"/>
      <c r="W1527" s="191"/>
      <c r="X1527" s="191"/>
      <c r="Y1527" s="191"/>
      <c r="Z1527" s="191"/>
      <c r="AA1527" s="191"/>
      <c r="AB1527" s="191"/>
      <c r="AC1527" s="191"/>
    </row>
    <row r="1528" spans="1:29" ht="12.75" customHeight="1" x14ac:dyDescent="0.2">
      <c r="A1528" s="191"/>
      <c r="B1528" s="191"/>
      <c r="C1528" s="191"/>
      <c r="D1528" s="191"/>
      <c r="E1528" s="191"/>
      <c r="F1528" s="191"/>
      <c r="G1528" s="191"/>
      <c r="H1528" s="191"/>
      <c r="I1528" s="191"/>
      <c r="J1528" s="191"/>
      <c r="K1528" s="191"/>
      <c r="L1528" s="191"/>
      <c r="M1528" s="192"/>
      <c r="N1528" s="192"/>
      <c r="O1528" s="192"/>
      <c r="P1528" s="191"/>
      <c r="Q1528" s="191"/>
      <c r="R1528" s="191"/>
      <c r="S1528" s="191"/>
      <c r="T1528" s="191"/>
      <c r="U1528" s="191"/>
      <c r="V1528" s="191"/>
      <c r="W1528" s="191"/>
      <c r="X1528" s="191"/>
      <c r="Y1528" s="191"/>
      <c r="Z1528" s="191"/>
      <c r="AA1528" s="191"/>
      <c r="AB1528" s="191"/>
      <c r="AC1528" s="191"/>
    </row>
    <row r="1529" spans="1:29" ht="12.75" customHeight="1" x14ac:dyDescent="0.2">
      <c r="A1529" s="191"/>
      <c r="B1529" s="191"/>
      <c r="C1529" s="191"/>
      <c r="D1529" s="191"/>
      <c r="E1529" s="191"/>
      <c r="F1529" s="191"/>
      <c r="G1529" s="191"/>
      <c r="H1529" s="191"/>
      <c r="I1529" s="191"/>
      <c r="J1529" s="191"/>
      <c r="K1529" s="191"/>
      <c r="L1529" s="191"/>
      <c r="M1529" s="192"/>
      <c r="N1529" s="192"/>
      <c r="O1529" s="192"/>
      <c r="P1529" s="191"/>
      <c r="Q1529" s="191"/>
      <c r="R1529" s="191"/>
      <c r="S1529" s="191"/>
      <c r="T1529" s="191"/>
      <c r="U1529" s="191"/>
      <c r="V1529" s="191"/>
      <c r="W1529" s="191"/>
      <c r="X1529" s="191"/>
      <c r="Y1529" s="191"/>
      <c r="Z1529" s="191"/>
      <c r="AA1529" s="191"/>
      <c r="AB1529" s="191"/>
      <c r="AC1529" s="191"/>
    </row>
    <row r="1530" spans="1:29" ht="12.75" customHeight="1" x14ac:dyDescent="0.2">
      <c r="A1530" s="191"/>
      <c r="B1530" s="191"/>
      <c r="C1530" s="191"/>
      <c r="D1530" s="191"/>
      <c r="E1530" s="191"/>
      <c r="F1530" s="191"/>
      <c r="G1530" s="191"/>
      <c r="H1530" s="191"/>
      <c r="I1530" s="191"/>
      <c r="J1530" s="191"/>
      <c r="K1530" s="191"/>
      <c r="L1530" s="191"/>
      <c r="M1530" s="192"/>
      <c r="N1530" s="192"/>
      <c r="O1530" s="192"/>
      <c r="P1530" s="191"/>
      <c r="Q1530" s="191"/>
      <c r="R1530" s="191"/>
      <c r="S1530" s="191"/>
      <c r="T1530" s="191"/>
      <c r="U1530" s="191"/>
      <c r="V1530" s="191"/>
      <c r="W1530" s="191"/>
      <c r="X1530" s="191"/>
      <c r="Y1530" s="191"/>
      <c r="Z1530" s="191"/>
      <c r="AA1530" s="191"/>
      <c r="AB1530" s="191"/>
      <c r="AC1530" s="191"/>
    </row>
    <row r="1531" spans="1:29" ht="12.75" customHeight="1" x14ac:dyDescent="0.2">
      <c r="A1531" s="191"/>
      <c r="B1531" s="191"/>
      <c r="C1531" s="191"/>
      <c r="D1531" s="191"/>
      <c r="E1531" s="191"/>
      <c r="F1531" s="191"/>
      <c r="G1531" s="191"/>
      <c r="H1531" s="191"/>
      <c r="I1531" s="191"/>
      <c r="J1531" s="191"/>
      <c r="K1531" s="191"/>
      <c r="L1531" s="191"/>
      <c r="M1531" s="192"/>
      <c r="N1531" s="192"/>
      <c r="O1531" s="192"/>
      <c r="P1531" s="191"/>
      <c r="Q1531" s="191"/>
      <c r="R1531" s="191"/>
      <c r="S1531" s="191"/>
      <c r="T1531" s="191"/>
      <c r="U1531" s="191"/>
      <c r="V1531" s="191"/>
      <c r="W1531" s="191"/>
      <c r="X1531" s="191"/>
      <c r="Y1531" s="191"/>
      <c r="Z1531" s="191"/>
      <c r="AA1531" s="191"/>
      <c r="AB1531" s="191"/>
      <c r="AC1531" s="191"/>
    </row>
    <row r="1532" spans="1:29" ht="12.75" customHeight="1" x14ac:dyDescent="0.2">
      <c r="A1532" s="191"/>
      <c r="B1532" s="191"/>
      <c r="C1532" s="191"/>
      <c r="D1532" s="191"/>
      <c r="E1532" s="191"/>
      <c r="F1532" s="191"/>
      <c r="G1532" s="191"/>
      <c r="H1532" s="191"/>
      <c r="I1532" s="191"/>
      <c r="J1532" s="191"/>
      <c r="K1532" s="191"/>
      <c r="L1532" s="191"/>
      <c r="M1532" s="192"/>
      <c r="N1532" s="192"/>
      <c r="O1532" s="192"/>
      <c r="P1532" s="191"/>
      <c r="Q1532" s="191"/>
      <c r="R1532" s="191"/>
      <c r="S1532" s="191"/>
      <c r="T1532" s="191"/>
      <c r="U1532" s="191"/>
      <c r="V1532" s="191"/>
      <c r="W1532" s="191"/>
      <c r="X1532" s="191"/>
      <c r="Y1532" s="191"/>
      <c r="Z1532" s="191"/>
      <c r="AA1532" s="191"/>
      <c r="AB1532" s="191"/>
      <c r="AC1532" s="191"/>
    </row>
    <row r="1533" spans="1:29" ht="12.75" customHeight="1" x14ac:dyDescent="0.2">
      <c r="A1533" s="191"/>
      <c r="B1533" s="191"/>
      <c r="C1533" s="191"/>
      <c r="D1533" s="191"/>
      <c r="E1533" s="191"/>
      <c r="F1533" s="191"/>
      <c r="G1533" s="191"/>
      <c r="H1533" s="191"/>
      <c r="I1533" s="191"/>
      <c r="J1533" s="191"/>
      <c r="K1533" s="191"/>
      <c r="L1533" s="191"/>
      <c r="M1533" s="192"/>
      <c r="N1533" s="192"/>
      <c r="O1533" s="192"/>
      <c r="P1533" s="191"/>
      <c r="Q1533" s="191"/>
      <c r="R1533" s="191"/>
      <c r="S1533" s="191"/>
      <c r="T1533" s="191"/>
      <c r="U1533" s="191"/>
      <c r="V1533" s="191"/>
      <c r="W1533" s="191"/>
      <c r="X1533" s="191"/>
      <c r="Y1533" s="191"/>
      <c r="Z1533" s="191"/>
      <c r="AA1533" s="191"/>
      <c r="AB1533" s="191"/>
      <c r="AC1533" s="191"/>
    </row>
    <row r="1534" spans="1:29" ht="12.75" customHeight="1" x14ac:dyDescent="0.2">
      <c r="A1534" s="191"/>
      <c r="B1534" s="191"/>
      <c r="C1534" s="191"/>
      <c r="D1534" s="191"/>
      <c r="E1534" s="191"/>
      <c r="F1534" s="191"/>
      <c r="G1534" s="191"/>
      <c r="H1534" s="191"/>
      <c r="I1534" s="191"/>
      <c r="J1534" s="191"/>
      <c r="K1534" s="191"/>
      <c r="L1534" s="191"/>
      <c r="M1534" s="192"/>
      <c r="N1534" s="192"/>
      <c r="O1534" s="192"/>
      <c r="P1534" s="191"/>
      <c r="Q1534" s="191"/>
      <c r="R1534" s="191"/>
      <c r="S1534" s="191"/>
      <c r="T1534" s="191"/>
      <c r="U1534" s="191"/>
      <c r="V1534" s="191"/>
      <c r="W1534" s="191"/>
      <c r="X1534" s="191"/>
      <c r="Y1534" s="191"/>
      <c r="Z1534" s="191"/>
      <c r="AA1534" s="191"/>
      <c r="AB1534" s="191"/>
      <c r="AC1534" s="191"/>
    </row>
    <row r="1535" spans="1:29" ht="12.75" customHeight="1" x14ac:dyDescent="0.2">
      <c r="A1535" s="191"/>
      <c r="B1535" s="191"/>
      <c r="C1535" s="191"/>
      <c r="D1535" s="191"/>
      <c r="E1535" s="191"/>
      <c r="F1535" s="191"/>
      <c r="G1535" s="191"/>
      <c r="H1535" s="191"/>
      <c r="I1535" s="191"/>
      <c r="J1535" s="191"/>
      <c r="K1535" s="191"/>
      <c r="L1535" s="191"/>
      <c r="M1535" s="192"/>
      <c r="N1535" s="192"/>
      <c r="O1535" s="192"/>
      <c r="P1535" s="191"/>
      <c r="Q1535" s="191"/>
      <c r="R1535" s="191"/>
      <c r="S1535" s="191"/>
      <c r="T1535" s="191"/>
      <c r="U1535" s="191"/>
      <c r="V1535" s="191"/>
      <c r="W1535" s="191"/>
      <c r="X1535" s="191"/>
      <c r="Y1535" s="191"/>
      <c r="Z1535" s="191"/>
      <c r="AA1535" s="191"/>
      <c r="AB1535" s="191"/>
      <c r="AC1535" s="191"/>
    </row>
    <row r="1536" spans="1:29" ht="12.75" customHeight="1" x14ac:dyDescent="0.2">
      <c r="A1536" s="191"/>
      <c r="B1536" s="191"/>
      <c r="C1536" s="191"/>
      <c r="D1536" s="191"/>
      <c r="E1536" s="191"/>
      <c r="F1536" s="191"/>
      <c r="G1536" s="191"/>
      <c r="H1536" s="191"/>
      <c r="I1536" s="191"/>
      <c r="J1536" s="191"/>
      <c r="K1536" s="191"/>
      <c r="L1536" s="191"/>
      <c r="M1536" s="192"/>
      <c r="N1536" s="192"/>
      <c r="O1536" s="192"/>
      <c r="P1536" s="191"/>
      <c r="Q1536" s="191"/>
      <c r="R1536" s="191"/>
      <c r="S1536" s="191"/>
      <c r="T1536" s="191"/>
      <c r="U1536" s="191"/>
      <c r="V1536" s="191"/>
      <c r="W1536" s="191"/>
      <c r="X1536" s="191"/>
      <c r="Y1536" s="191"/>
      <c r="Z1536" s="191"/>
      <c r="AA1536" s="191"/>
      <c r="AB1536" s="191"/>
      <c r="AC1536" s="191"/>
    </row>
    <row r="1537" spans="1:29" ht="12.75" customHeight="1" x14ac:dyDescent="0.2">
      <c r="A1537" s="191"/>
      <c r="B1537" s="191"/>
      <c r="C1537" s="191"/>
      <c r="D1537" s="191"/>
      <c r="E1537" s="191"/>
      <c r="F1537" s="191"/>
      <c r="G1537" s="191"/>
      <c r="H1537" s="191"/>
      <c r="I1537" s="191"/>
      <c r="J1537" s="191"/>
      <c r="K1537" s="191"/>
      <c r="L1537" s="191"/>
      <c r="M1537" s="192"/>
      <c r="N1537" s="192"/>
      <c r="O1537" s="192"/>
      <c r="P1537" s="191"/>
      <c r="Q1537" s="191"/>
      <c r="R1537" s="191"/>
      <c r="S1537" s="191"/>
      <c r="T1537" s="191"/>
      <c r="U1537" s="191"/>
      <c r="V1537" s="191"/>
      <c r="W1537" s="191"/>
      <c r="X1537" s="191"/>
      <c r="Y1537" s="191"/>
      <c r="Z1537" s="191"/>
      <c r="AA1537" s="191"/>
      <c r="AB1537" s="191"/>
      <c r="AC1537" s="191"/>
    </row>
    <row r="1538" spans="1:29" ht="12.75" customHeight="1" x14ac:dyDescent="0.2">
      <c r="A1538" s="191"/>
      <c r="B1538" s="191"/>
      <c r="C1538" s="191"/>
      <c r="D1538" s="191"/>
      <c r="E1538" s="191"/>
      <c r="F1538" s="191"/>
      <c r="G1538" s="191"/>
      <c r="H1538" s="191"/>
      <c r="I1538" s="191"/>
      <c r="J1538" s="191"/>
      <c r="K1538" s="191"/>
      <c r="L1538" s="191"/>
      <c r="M1538" s="192"/>
      <c r="N1538" s="192"/>
      <c r="O1538" s="192"/>
      <c r="P1538" s="191"/>
      <c r="Q1538" s="191"/>
      <c r="R1538" s="191"/>
      <c r="S1538" s="191"/>
      <c r="T1538" s="191"/>
      <c r="U1538" s="191"/>
      <c r="V1538" s="191"/>
      <c r="W1538" s="191"/>
      <c r="X1538" s="191"/>
      <c r="Y1538" s="191"/>
      <c r="Z1538" s="191"/>
      <c r="AA1538" s="191"/>
      <c r="AB1538" s="191"/>
      <c r="AC1538" s="191"/>
    </row>
    <row r="1539" spans="1:29" ht="12.75" customHeight="1" x14ac:dyDescent="0.2">
      <c r="A1539" s="191"/>
      <c r="B1539" s="191"/>
      <c r="C1539" s="191"/>
      <c r="D1539" s="191"/>
      <c r="E1539" s="191"/>
      <c r="F1539" s="191"/>
      <c r="G1539" s="191"/>
      <c r="H1539" s="191"/>
      <c r="I1539" s="191"/>
      <c r="J1539" s="191"/>
      <c r="K1539" s="191"/>
      <c r="L1539" s="191"/>
      <c r="M1539" s="192"/>
      <c r="N1539" s="192"/>
      <c r="O1539" s="192"/>
      <c r="P1539" s="191"/>
      <c r="Q1539" s="191"/>
      <c r="R1539" s="191"/>
      <c r="S1539" s="191"/>
      <c r="T1539" s="191"/>
      <c r="U1539" s="191"/>
      <c r="V1539" s="191"/>
      <c r="W1539" s="191"/>
      <c r="X1539" s="191"/>
      <c r="Y1539" s="191"/>
      <c r="Z1539" s="191"/>
      <c r="AA1539" s="191"/>
      <c r="AB1539" s="191"/>
      <c r="AC1539" s="191"/>
    </row>
    <row r="1540" spans="1:29" ht="12.75" customHeight="1" x14ac:dyDescent="0.2">
      <c r="A1540" s="191"/>
      <c r="B1540" s="191"/>
      <c r="C1540" s="191"/>
      <c r="D1540" s="191"/>
      <c r="E1540" s="191"/>
      <c r="F1540" s="191"/>
      <c r="G1540" s="191"/>
      <c r="H1540" s="191"/>
      <c r="I1540" s="191"/>
      <c r="J1540" s="191"/>
      <c r="K1540" s="191"/>
      <c r="L1540" s="191"/>
      <c r="M1540" s="192"/>
      <c r="N1540" s="192"/>
      <c r="O1540" s="192"/>
      <c r="P1540" s="191"/>
      <c r="Q1540" s="191"/>
      <c r="R1540" s="191"/>
      <c r="S1540" s="191"/>
      <c r="T1540" s="191"/>
      <c r="U1540" s="191"/>
      <c r="V1540" s="191"/>
      <c r="W1540" s="191"/>
      <c r="X1540" s="191"/>
      <c r="Y1540" s="191"/>
      <c r="Z1540" s="191"/>
      <c r="AA1540" s="191"/>
      <c r="AB1540" s="191"/>
      <c r="AC1540" s="191"/>
    </row>
    <row r="1541" spans="1:29" ht="12.75" customHeight="1" x14ac:dyDescent="0.2">
      <c r="A1541" s="191"/>
      <c r="B1541" s="191"/>
      <c r="C1541" s="191"/>
      <c r="D1541" s="191"/>
      <c r="E1541" s="191"/>
      <c r="F1541" s="191"/>
      <c r="G1541" s="191"/>
      <c r="H1541" s="191"/>
      <c r="I1541" s="191"/>
      <c r="J1541" s="191"/>
      <c r="K1541" s="191"/>
      <c r="L1541" s="191"/>
      <c r="M1541" s="192"/>
      <c r="N1541" s="192"/>
      <c r="O1541" s="192"/>
      <c r="P1541" s="191"/>
      <c r="Q1541" s="191"/>
      <c r="R1541" s="191"/>
      <c r="S1541" s="191"/>
      <c r="T1541" s="191"/>
      <c r="U1541" s="191"/>
      <c r="V1541" s="191"/>
      <c r="W1541" s="191"/>
      <c r="X1541" s="191"/>
      <c r="Y1541" s="191"/>
      <c r="Z1541" s="191"/>
      <c r="AA1541" s="191"/>
      <c r="AB1541" s="191"/>
      <c r="AC1541" s="191"/>
    </row>
    <row r="1542" spans="1:29" ht="12.75" customHeight="1" x14ac:dyDescent="0.2">
      <c r="A1542" s="191"/>
      <c r="B1542" s="191"/>
      <c r="C1542" s="191"/>
      <c r="D1542" s="191"/>
      <c r="E1542" s="191"/>
      <c r="F1542" s="191"/>
      <c r="G1542" s="191"/>
      <c r="H1542" s="191"/>
      <c r="I1542" s="191"/>
      <c r="J1542" s="191"/>
      <c r="K1542" s="191"/>
      <c r="L1542" s="191"/>
      <c r="M1542" s="192"/>
      <c r="N1542" s="192"/>
      <c r="O1542" s="192"/>
      <c r="P1542" s="191"/>
      <c r="Q1542" s="191"/>
      <c r="R1542" s="191"/>
      <c r="S1542" s="191"/>
      <c r="T1542" s="191"/>
      <c r="U1542" s="191"/>
      <c r="V1542" s="191"/>
      <c r="W1542" s="191"/>
      <c r="X1542" s="191"/>
      <c r="Y1542" s="191"/>
      <c r="Z1542" s="191"/>
      <c r="AA1542" s="191"/>
      <c r="AB1542" s="191"/>
      <c r="AC1542" s="191"/>
    </row>
    <row r="1543" spans="1:29" ht="12.75" customHeight="1" x14ac:dyDescent="0.2">
      <c r="A1543" s="191"/>
      <c r="B1543" s="191"/>
      <c r="C1543" s="191"/>
      <c r="D1543" s="191"/>
      <c r="E1543" s="191"/>
      <c r="F1543" s="191"/>
      <c r="G1543" s="191"/>
      <c r="H1543" s="191"/>
      <c r="I1543" s="191"/>
      <c r="J1543" s="191"/>
      <c r="K1543" s="191"/>
      <c r="L1543" s="191"/>
      <c r="M1543" s="192"/>
      <c r="N1543" s="192"/>
      <c r="O1543" s="192"/>
      <c r="P1543" s="191"/>
      <c r="Q1543" s="191"/>
      <c r="R1543" s="191"/>
      <c r="S1543" s="191"/>
      <c r="T1543" s="191"/>
      <c r="U1543" s="191"/>
      <c r="V1543" s="191"/>
      <c r="W1543" s="191"/>
      <c r="X1543" s="191"/>
      <c r="Y1543" s="191"/>
      <c r="Z1543" s="191"/>
      <c r="AA1543" s="191"/>
      <c r="AB1543" s="191"/>
      <c r="AC1543" s="191"/>
    </row>
    <row r="1544" spans="1:29" ht="12.75" customHeight="1" x14ac:dyDescent="0.2">
      <c r="A1544" s="191"/>
      <c r="B1544" s="191"/>
      <c r="C1544" s="191"/>
      <c r="D1544" s="191"/>
      <c r="E1544" s="191"/>
      <c r="F1544" s="191"/>
      <c r="G1544" s="191"/>
      <c r="H1544" s="191"/>
      <c r="I1544" s="191"/>
      <c r="J1544" s="191"/>
      <c r="K1544" s="191"/>
      <c r="L1544" s="191"/>
      <c r="M1544" s="192"/>
      <c r="N1544" s="192"/>
      <c r="O1544" s="192"/>
      <c r="P1544" s="191"/>
      <c r="Q1544" s="191"/>
      <c r="R1544" s="191"/>
      <c r="S1544" s="191"/>
      <c r="T1544" s="191"/>
      <c r="U1544" s="191"/>
      <c r="V1544" s="191"/>
      <c r="W1544" s="191"/>
      <c r="X1544" s="191"/>
      <c r="Y1544" s="191"/>
      <c r="Z1544" s="191"/>
      <c r="AA1544" s="191"/>
      <c r="AB1544" s="191"/>
      <c r="AC1544" s="191"/>
    </row>
    <row r="1545" spans="1:29" ht="12.75" customHeight="1" x14ac:dyDescent="0.2">
      <c r="A1545" s="191"/>
      <c r="B1545" s="191"/>
      <c r="C1545" s="191"/>
      <c r="D1545" s="191"/>
      <c r="E1545" s="191"/>
      <c r="F1545" s="191"/>
      <c r="G1545" s="191"/>
      <c r="H1545" s="191"/>
      <c r="I1545" s="191"/>
      <c r="J1545" s="191"/>
      <c r="K1545" s="191"/>
      <c r="L1545" s="191"/>
      <c r="M1545" s="192"/>
      <c r="N1545" s="192"/>
      <c r="O1545" s="192"/>
      <c r="P1545" s="191"/>
      <c r="Q1545" s="191"/>
      <c r="R1545" s="191"/>
      <c r="S1545" s="191"/>
      <c r="T1545" s="191"/>
      <c r="U1545" s="191"/>
      <c r="V1545" s="191"/>
      <c r="W1545" s="191"/>
      <c r="X1545" s="191"/>
      <c r="Y1545" s="191"/>
      <c r="Z1545" s="191"/>
      <c r="AA1545" s="191"/>
      <c r="AB1545" s="191"/>
      <c r="AC1545" s="191"/>
    </row>
    <row r="1546" spans="1:29" ht="12.75" customHeight="1" x14ac:dyDescent="0.2">
      <c r="A1546" s="191"/>
      <c r="B1546" s="191"/>
      <c r="C1546" s="191"/>
      <c r="D1546" s="191"/>
      <c r="E1546" s="191"/>
      <c r="F1546" s="191"/>
      <c r="G1546" s="191"/>
      <c r="H1546" s="191"/>
      <c r="I1546" s="191"/>
      <c r="J1546" s="191"/>
      <c r="K1546" s="191"/>
      <c r="L1546" s="191"/>
      <c r="M1546" s="192"/>
      <c r="N1546" s="192"/>
      <c r="O1546" s="192"/>
      <c r="P1546" s="191"/>
      <c r="Q1546" s="191"/>
      <c r="R1546" s="191"/>
      <c r="S1546" s="191"/>
      <c r="T1546" s="191"/>
      <c r="U1546" s="191"/>
      <c r="V1546" s="191"/>
      <c r="W1546" s="191"/>
      <c r="X1546" s="191"/>
      <c r="Y1546" s="191"/>
      <c r="Z1546" s="191"/>
      <c r="AA1546" s="191"/>
      <c r="AB1546" s="191"/>
      <c r="AC1546" s="191"/>
    </row>
    <row r="1547" spans="1:29" ht="12.75" customHeight="1" x14ac:dyDescent="0.2">
      <c r="A1547" s="191"/>
      <c r="B1547" s="191"/>
      <c r="C1547" s="191"/>
      <c r="D1547" s="191"/>
      <c r="E1547" s="191"/>
      <c r="F1547" s="191"/>
      <c r="G1547" s="191"/>
      <c r="H1547" s="191"/>
      <c r="I1547" s="191"/>
      <c r="J1547" s="191"/>
      <c r="K1547" s="191"/>
      <c r="L1547" s="191"/>
      <c r="M1547" s="192"/>
      <c r="N1547" s="192"/>
      <c r="O1547" s="192"/>
      <c r="P1547" s="191"/>
      <c r="Q1547" s="191"/>
      <c r="R1547" s="191"/>
      <c r="S1547" s="191"/>
      <c r="T1547" s="191"/>
      <c r="U1547" s="191"/>
      <c r="V1547" s="191"/>
      <c r="W1547" s="191"/>
      <c r="X1547" s="191"/>
      <c r="Y1547" s="191"/>
      <c r="Z1547" s="191"/>
      <c r="AA1547" s="191"/>
      <c r="AB1547" s="191"/>
      <c r="AC1547" s="191"/>
    </row>
    <row r="1548" spans="1:29" ht="12.75" customHeight="1" x14ac:dyDescent="0.2">
      <c r="A1548" s="191"/>
      <c r="B1548" s="191"/>
      <c r="C1548" s="191"/>
      <c r="D1548" s="191"/>
      <c r="E1548" s="191"/>
      <c r="F1548" s="191"/>
      <c r="G1548" s="191"/>
      <c r="H1548" s="191"/>
      <c r="I1548" s="191"/>
      <c r="J1548" s="191"/>
      <c r="K1548" s="191"/>
      <c r="L1548" s="191"/>
      <c r="M1548" s="192"/>
      <c r="N1548" s="192"/>
      <c r="O1548" s="192"/>
      <c r="P1548" s="191"/>
      <c r="Q1548" s="191"/>
      <c r="R1548" s="191"/>
      <c r="S1548" s="191"/>
      <c r="T1548" s="191"/>
      <c r="U1548" s="191"/>
      <c r="V1548" s="191"/>
      <c r="W1548" s="191"/>
      <c r="X1548" s="191"/>
      <c r="Y1548" s="191"/>
      <c r="Z1548" s="191"/>
      <c r="AA1548" s="191"/>
      <c r="AB1548" s="191"/>
      <c r="AC1548" s="191"/>
    </row>
    <row r="1549" spans="1:29" ht="12.75" customHeight="1" x14ac:dyDescent="0.2">
      <c r="A1549" s="191"/>
      <c r="B1549" s="191"/>
      <c r="C1549" s="191"/>
      <c r="D1549" s="191"/>
      <c r="E1549" s="191"/>
      <c r="F1549" s="191"/>
      <c r="G1549" s="191"/>
      <c r="H1549" s="191"/>
      <c r="I1549" s="191"/>
      <c r="J1549" s="191"/>
      <c r="K1549" s="191"/>
      <c r="L1549" s="191"/>
      <c r="M1549" s="192"/>
      <c r="N1549" s="192"/>
      <c r="O1549" s="192"/>
      <c r="P1549" s="191"/>
      <c r="Q1549" s="191"/>
      <c r="R1549" s="191"/>
      <c r="S1549" s="191"/>
      <c r="T1549" s="191"/>
      <c r="U1549" s="191"/>
      <c r="V1549" s="191"/>
      <c r="W1549" s="191"/>
      <c r="X1549" s="191"/>
      <c r="Y1549" s="191"/>
      <c r="Z1549" s="191"/>
      <c r="AA1549" s="191"/>
      <c r="AB1549" s="191"/>
      <c r="AC1549" s="191"/>
    </row>
    <row r="1550" spans="1:29" ht="12.75" customHeight="1" x14ac:dyDescent="0.2">
      <c r="A1550" s="191"/>
      <c r="B1550" s="191"/>
      <c r="C1550" s="191"/>
      <c r="D1550" s="191"/>
      <c r="E1550" s="191"/>
      <c r="F1550" s="191"/>
      <c r="G1550" s="191"/>
      <c r="H1550" s="191"/>
      <c r="I1550" s="191"/>
      <c r="J1550" s="191"/>
      <c r="K1550" s="191"/>
      <c r="L1550" s="191"/>
      <c r="M1550" s="192"/>
      <c r="N1550" s="192"/>
      <c r="O1550" s="192"/>
      <c r="P1550" s="191"/>
      <c r="Q1550" s="191"/>
      <c r="R1550" s="191"/>
      <c r="S1550" s="191"/>
      <c r="T1550" s="191"/>
      <c r="U1550" s="191"/>
      <c r="V1550" s="191"/>
      <c r="W1550" s="191"/>
      <c r="X1550" s="191"/>
      <c r="Y1550" s="191"/>
      <c r="Z1550" s="191"/>
      <c r="AA1550" s="191"/>
      <c r="AB1550" s="191"/>
      <c r="AC1550" s="191"/>
    </row>
    <row r="1551" spans="1:29" ht="12.75" customHeight="1" x14ac:dyDescent="0.2">
      <c r="A1551" s="191"/>
      <c r="B1551" s="191"/>
      <c r="C1551" s="191"/>
      <c r="D1551" s="191"/>
      <c r="E1551" s="191"/>
      <c r="F1551" s="191"/>
      <c r="G1551" s="191"/>
      <c r="H1551" s="191"/>
      <c r="I1551" s="191"/>
      <c r="J1551" s="191"/>
      <c r="K1551" s="191"/>
      <c r="L1551" s="191"/>
      <c r="M1551" s="192"/>
      <c r="N1551" s="192"/>
      <c r="O1551" s="192"/>
      <c r="P1551" s="191"/>
      <c r="Q1551" s="191"/>
      <c r="R1551" s="191"/>
      <c r="S1551" s="191"/>
      <c r="T1551" s="191"/>
      <c r="U1551" s="191"/>
      <c r="V1551" s="191"/>
      <c r="W1551" s="191"/>
      <c r="X1551" s="191"/>
      <c r="Y1551" s="191"/>
      <c r="Z1551" s="191"/>
      <c r="AA1551" s="191"/>
      <c r="AB1551" s="191"/>
      <c r="AC1551" s="191"/>
    </row>
    <row r="1552" spans="1:29" ht="12.75" customHeight="1" x14ac:dyDescent="0.2">
      <c r="A1552" s="191"/>
      <c r="B1552" s="191"/>
      <c r="C1552" s="191"/>
      <c r="D1552" s="191"/>
      <c r="E1552" s="191"/>
      <c r="F1552" s="191"/>
      <c r="G1552" s="191"/>
      <c r="H1552" s="191"/>
      <c r="I1552" s="191"/>
      <c r="J1552" s="191"/>
      <c r="K1552" s="191"/>
      <c r="L1552" s="191"/>
      <c r="M1552" s="192"/>
      <c r="N1552" s="192"/>
      <c r="O1552" s="192"/>
      <c r="P1552" s="191"/>
      <c r="Q1552" s="191"/>
      <c r="R1552" s="191"/>
      <c r="S1552" s="191"/>
      <c r="T1552" s="191"/>
      <c r="U1552" s="191"/>
      <c r="V1552" s="191"/>
      <c r="W1552" s="191"/>
      <c r="X1552" s="191"/>
      <c r="Y1552" s="191"/>
      <c r="Z1552" s="191"/>
      <c r="AA1552" s="191"/>
      <c r="AB1552" s="191"/>
      <c r="AC1552" s="191"/>
    </row>
    <row r="1553" spans="1:29" ht="12.75" customHeight="1" x14ac:dyDescent="0.2">
      <c r="A1553" s="191"/>
      <c r="B1553" s="191"/>
      <c r="C1553" s="191"/>
      <c r="D1553" s="191"/>
      <c r="E1553" s="191"/>
      <c r="F1553" s="191"/>
      <c r="G1553" s="191"/>
      <c r="H1553" s="191"/>
      <c r="I1553" s="191"/>
      <c r="J1553" s="191"/>
      <c r="K1553" s="191"/>
      <c r="L1553" s="191"/>
      <c r="M1553" s="192"/>
      <c r="N1553" s="192"/>
      <c r="O1553" s="192"/>
      <c r="P1553" s="191"/>
      <c r="Q1553" s="191"/>
      <c r="R1553" s="191"/>
      <c r="S1553" s="191"/>
      <c r="T1553" s="191"/>
      <c r="U1553" s="191"/>
      <c r="V1553" s="191"/>
      <c r="W1553" s="191"/>
      <c r="X1553" s="191"/>
      <c r="Y1553" s="191"/>
      <c r="Z1553" s="191"/>
      <c r="AA1553" s="191"/>
      <c r="AB1553" s="191"/>
      <c r="AC1553" s="191"/>
    </row>
    <row r="1554" spans="1:29" ht="12.75" customHeight="1" x14ac:dyDescent="0.2">
      <c r="A1554" s="191"/>
      <c r="B1554" s="191"/>
      <c r="C1554" s="191"/>
      <c r="D1554" s="191"/>
      <c r="E1554" s="191"/>
      <c r="F1554" s="191"/>
      <c r="G1554" s="191"/>
      <c r="H1554" s="191"/>
      <c r="I1554" s="191"/>
      <c r="J1554" s="191"/>
      <c r="K1554" s="191"/>
      <c r="L1554" s="191"/>
      <c r="M1554" s="192"/>
      <c r="N1554" s="192"/>
      <c r="O1554" s="192"/>
      <c r="P1554" s="191"/>
      <c r="Q1554" s="191"/>
      <c r="R1554" s="191"/>
      <c r="S1554" s="191"/>
      <c r="T1554" s="191"/>
      <c r="U1554" s="191"/>
      <c r="V1554" s="191"/>
      <c r="W1554" s="191"/>
      <c r="X1554" s="191"/>
      <c r="Y1554" s="191"/>
      <c r="Z1554" s="191"/>
      <c r="AA1554" s="191"/>
      <c r="AB1554" s="191"/>
      <c r="AC1554" s="191"/>
    </row>
    <row r="1555" spans="1:29" ht="12.75" customHeight="1" x14ac:dyDescent="0.2">
      <c r="A1555" s="191"/>
      <c r="B1555" s="191"/>
      <c r="C1555" s="191"/>
      <c r="D1555" s="191"/>
      <c r="E1555" s="191"/>
      <c r="F1555" s="191"/>
      <c r="G1555" s="191"/>
      <c r="H1555" s="191"/>
      <c r="I1555" s="191"/>
      <c r="J1555" s="191"/>
      <c r="K1555" s="191"/>
      <c r="L1555" s="191"/>
      <c r="M1555" s="192"/>
      <c r="N1555" s="192"/>
      <c r="O1555" s="192"/>
      <c r="P1555" s="191"/>
      <c r="Q1555" s="191"/>
      <c r="R1555" s="191"/>
      <c r="S1555" s="191"/>
      <c r="T1555" s="191"/>
      <c r="U1555" s="191"/>
      <c r="V1555" s="191"/>
      <c r="W1555" s="191"/>
      <c r="X1555" s="191"/>
      <c r="Y1555" s="191"/>
      <c r="Z1555" s="191"/>
      <c r="AA1555" s="191"/>
      <c r="AB1555" s="191"/>
      <c r="AC1555" s="191"/>
    </row>
    <row r="1556" spans="1:29" ht="12.75" customHeight="1" x14ac:dyDescent="0.2">
      <c r="A1556" s="191"/>
      <c r="B1556" s="191"/>
      <c r="C1556" s="191"/>
      <c r="D1556" s="191"/>
      <c r="E1556" s="191"/>
      <c r="F1556" s="191"/>
      <c r="G1556" s="191"/>
      <c r="H1556" s="191"/>
      <c r="I1556" s="191"/>
      <c r="J1556" s="191"/>
      <c r="K1556" s="191"/>
      <c r="L1556" s="191"/>
      <c r="M1556" s="192"/>
      <c r="N1556" s="192"/>
      <c r="O1556" s="192"/>
      <c r="P1556" s="191"/>
      <c r="Q1556" s="191"/>
      <c r="R1556" s="191"/>
      <c r="S1556" s="191"/>
      <c r="T1556" s="191"/>
      <c r="U1556" s="191"/>
      <c r="V1556" s="191"/>
      <c r="W1556" s="191"/>
      <c r="X1556" s="191"/>
      <c r="Y1556" s="191"/>
      <c r="Z1556" s="191"/>
      <c r="AA1556" s="191"/>
      <c r="AB1556" s="191"/>
      <c r="AC1556" s="191"/>
    </row>
    <row r="1557" spans="1:29" ht="12.75" customHeight="1" x14ac:dyDescent="0.2">
      <c r="A1557" s="191"/>
      <c r="B1557" s="191"/>
      <c r="C1557" s="191"/>
      <c r="D1557" s="191"/>
      <c r="E1557" s="191"/>
      <c r="F1557" s="191"/>
      <c r="G1557" s="191"/>
      <c r="H1557" s="191"/>
      <c r="I1557" s="191"/>
      <c r="J1557" s="191"/>
      <c r="K1557" s="191"/>
      <c r="L1557" s="191"/>
      <c r="M1557" s="192"/>
      <c r="N1557" s="192"/>
      <c r="O1557" s="192"/>
      <c r="P1557" s="191"/>
      <c r="Q1557" s="191"/>
      <c r="R1557" s="191"/>
      <c r="S1557" s="191"/>
      <c r="T1557" s="191"/>
      <c r="U1557" s="191"/>
      <c r="V1557" s="191"/>
      <c r="W1557" s="191"/>
      <c r="X1557" s="191"/>
      <c r="Y1557" s="191"/>
      <c r="Z1557" s="191"/>
      <c r="AA1557" s="191"/>
      <c r="AB1557" s="191"/>
      <c r="AC1557" s="191"/>
    </row>
    <row r="1558" spans="1:29" ht="12.75" customHeight="1" x14ac:dyDescent="0.2">
      <c r="A1558" s="191"/>
      <c r="B1558" s="191"/>
      <c r="C1558" s="191"/>
      <c r="D1558" s="191"/>
      <c r="E1558" s="191"/>
      <c r="F1558" s="191"/>
      <c r="G1558" s="191"/>
      <c r="H1558" s="191"/>
      <c r="I1558" s="191"/>
      <c r="J1558" s="191"/>
      <c r="K1558" s="191"/>
      <c r="L1558" s="191"/>
      <c r="M1558" s="192"/>
      <c r="N1558" s="192"/>
      <c r="O1558" s="192"/>
      <c r="P1558" s="191"/>
      <c r="Q1558" s="191"/>
      <c r="R1558" s="191"/>
      <c r="S1558" s="191"/>
      <c r="T1558" s="191"/>
      <c r="U1558" s="191"/>
      <c r="V1558" s="191"/>
      <c r="W1558" s="191"/>
      <c r="X1558" s="191"/>
      <c r="Y1558" s="191"/>
      <c r="Z1558" s="191"/>
      <c r="AA1558" s="191"/>
      <c r="AB1558" s="191"/>
      <c r="AC1558" s="191"/>
    </row>
    <row r="1559" spans="1:29" ht="12.75" customHeight="1" x14ac:dyDescent="0.2">
      <c r="A1559" s="191"/>
      <c r="B1559" s="191"/>
      <c r="C1559" s="191"/>
      <c r="D1559" s="191"/>
      <c r="E1559" s="191"/>
      <c r="F1559" s="191"/>
      <c r="G1559" s="191"/>
      <c r="H1559" s="191"/>
      <c r="I1559" s="191"/>
      <c r="J1559" s="191"/>
      <c r="K1559" s="191"/>
      <c r="L1559" s="191"/>
      <c r="M1559" s="192"/>
      <c r="N1559" s="192"/>
      <c r="O1559" s="192"/>
      <c r="P1559" s="191"/>
      <c r="Q1559" s="191"/>
      <c r="R1559" s="191"/>
      <c r="S1559" s="191"/>
      <c r="T1559" s="191"/>
      <c r="U1559" s="191"/>
      <c r="V1559" s="191"/>
      <c r="W1559" s="191"/>
      <c r="X1559" s="191"/>
      <c r="Y1559" s="191"/>
      <c r="Z1559" s="191"/>
      <c r="AA1559" s="191"/>
      <c r="AB1559" s="191"/>
      <c r="AC1559" s="191"/>
    </row>
    <row r="1560" spans="1:29" ht="12.75" customHeight="1" x14ac:dyDescent="0.2">
      <c r="A1560" s="191"/>
      <c r="B1560" s="191"/>
      <c r="C1560" s="191"/>
      <c r="D1560" s="191"/>
      <c r="E1560" s="191"/>
      <c r="F1560" s="191"/>
      <c r="G1560" s="191"/>
      <c r="H1560" s="191"/>
      <c r="I1560" s="191"/>
      <c r="J1560" s="191"/>
      <c r="K1560" s="191"/>
      <c r="L1560" s="191"/>
      <c r="M1560" s="192"/>
      <c r="N1560" s="192"/>
      <c r="O1560" s="192"/>
      <c r="P1560" s="191"/>
      <c r="Q1560" s="191"/>
      <c r="R1560" s="191"/>
      <c r="S1560" s="191"/>
      <c r="T1560" s="191"/>
      <c r="U1560" s="191"/>
      <c r="V1560" s="191"/>
      <c r="W1560" s="191"/>
      <c r="X1560" s="191"/>
      <c r="Y1560" s="191"/>
      <c r="Z1560" s="191"/>
      <c r="AA1560" s="191"/>
      <c r="AB1560" s="191"/>
      <c r="AC1560" s="191"/>
    </row>
    <row r="1561" spans="1:29" ht="12.75" customHeight="1" x14ac:dyDescent="0.2">
      <c r="A1561" s="191"/>
      <c r="B1561" s="191"/>
      <c r="C1561" s="191"/>
      <c r="D1561" s="191"/>
      <c r="E1561" s="191"/>
      <c r="F1561" s="191"/>
      <c r="G1561" s="191"/>
      <c r="H1561" s="191"/>
      <c r="I1561" s="191"/>
      <c r="J1561" s="191"/>
      <c r="K1561" s="191"/>
      <c r="L1561" s="191"/>
      <c r="M1561" s="192"/>
      <c r="N1561" s="192"/>
      <c r="O1561" s="192"/>
      <c r="P1561" s="191"/>
      <c r="Q1561" s="191"/>
      <c r="R1561" s="191"/>
      <c r="S1561" s="191"/>
      <c r="T1561" s="191"/>
      <c r="U1561" s="191"/>
      <c r="V1561" s="191"/>
      <c r="W1561" s="191"/>
      <c r="X1561" s="191"/>
      <c r="Y1561" s="191"/>
      <c r="Z1561" s="191"/>
      <c r="AA1561" s="191"/>
      <c r="AB1561" s="191"/>
      <c r="AC1561" s="191"/>
    </row>
    <row r="1562" spans="1:29" ht="12.75" customHeight="1" x14ac:dyDescent="0.2">
      <c r="A1562" s="191"/>
      <c r="B1562" s="191"/>
      <c r="C1562" s="191"/>
      <c r="D1562" s="191"/>
      <c r="E1562" s="191"/>
      <c r="F1562" s="191"/>
      <c r="G1562" s="191"/>
      <c r="H1562" s="191"/>
      <c r="I1562" s="191"/>
      <c r="J1562" s="191"/>
      <c r="K1562" s="191"/>
      <c r="L1562" s="191"/>
      <c r="M1562" s="192"/>
      <c r="N1562" s="192"/>
      <c r="O1562" s="192"/>
      <c r="P1562" s="191"/>
      <c r="Q1562" s="191"/>
      <c r="R1562" s="191"/>
      <c r="S1562" s="191"/>
      <c r="T1562" s="191"/>
      <c r="U1562" s="191"/>
      <c r="V1562" s="191"/>
      <c r="W1562" s="191"/>
      <c r="X1562" s="191"/>
      <c r="Y1562" s="191"/>
      <c r="Z1562" s="191"/>
      <c r="AA1562" s="191"/>
      <c r="AB1562" s="191"/>
      <c r="AC1562" s="191"/>
    </row>
    <row r="1563" spans="1:29" ht="12.75" customHeight="1" x14ac:dyDescent="0.2">
      <c r="A1563" s="191"/>
      <c r="B1563" s="191"/>
      <c r="C1563" s="191"/>
      <c r="D1563" s="191"/>
      <c r="E1563" s="191"/>
      <c r="F1563" s="191"/>
      <c r="G1563" s="191"/>
      <c r="H1563" s="191"/>
      <c r="I1563" s="191"/>
      <c r="J1563" s="191"/>
      <c r="K1563" s="191"/>
      <c r="L1563" s="191"/>
      <c r="M1563" s="192"/>
      <c r="N1563" s="192"/>
      <c r="O1563" s="192"/>
      <c r="P1563" s="191"/>
      <c r="Q1563" s="191"/>
      <c r="R1563" s="191"/>
      <c r="S1563" s="191"/>
      <c r="T1563" s="191"/>
      <c r="U1563" s="191"/>
      <c r="V1563" s="191"/>
      <c r="W1563" s="191"/>
      <c r="X1563" s="191"/>
      <c r="Y1563" s="191"/>
      <c r="Z1563" s="191"/>
      <c r="AA1563" s="191"/>
      <c r="AB1563" s="191"/>
      <c r="AC1563" s="191"/>
    </row>
    <row r="1564" spans="1:29" ht="12.75" customHeight="1" x14ac:dyDescent="0.2">
      <c r="A1564" s="191"/>
      <c r="B1564" s="191"/>
      <c r="C1564" s="191"/>
      <c r="D1564" s="191"/>
      <c r="E1564" s="191"/>
      <c r="F1564" s="191"/>
      <c r="G1564" s="191"/>
      <c r="H1564" s="191"/>
      <c r="I1564" s="191"/>
      <c r="J1564" s="191"/>
      <c r="K1564" s="191"/>
      <c r="L1564" s="191"/>
      <c r="M1564" s="192"/>
      <c r="N1564" s="192"/>
      <c r="O1564" s="192"/>
      <c r="P1564" s="191"/>
      <c r="Q1564" s="191"/>
      <c r="R1564" s="191"/>
      <c r="S1564" s="191"/>
      <c r="T1564" s="191"/>
      <c r="U1564" s="191"/>
      <c r="V1564" s="191"/>
      <c r="W1564" s="191"/>
      <c r="X1564" s="191"/>
      <c r="Y1564" s="191"/>
      <c r="Z1564" s="191"/>
      <c r="AA1564" s="191"/>
      <c r="AB1564" s="191"/>
      <c r="AC1564" s="191"/>
    </row>
    <row r="1565" spans="1:29" ht="12.75" customHeight="1" x14ac:dyDescent="0.2">
      <c r="A1565" s="191"/>
      <c r="B1565" s="191"/>
      <c r="C1565" s="191"/>
      <c r="D1565" s="191"/>
      <c r="E1565" s="191"/>
      <c r="F1565" s="191"/>
      <c r="G1565" s="191"/>
      <c r="H1565" s="191"/>
      <c r="I1565" s="191"/>
      <c r="J1565" s="191"/>
      <c r="K1565" s="191"/>
      <c r="L1565" s="191"/>
      <c r="M1565" s="192"/>
      <c r="N1565" s="192"/>
      <c r="O1565" s="192"/>
      <c r="P1565" s="191"/>
      <c r="Q1565" s="191"/>
      <c r="R1565" s="191"/>
      <c r="S1565" s="191"/>
      <c r="T1565" s="191"/>
      <c r="U1565" s="191"/>
      <c r="V1565" s="191"/>
      <c r="W1565" s="191"/>
      <c r="X1565" s="191"/>
      <c r="Y1565" s="191"/>
      <c r="Z1565" s="191"/>
      <c r="AA1565" s="191"/>
      <c r="AB1565" s="191"/>
      <c r="AC1565" s="191"/>
    </row>
    <row r="1566" spans="1:29" ht="12.75" customHeight="1" x14ac:dyDescent="0.2">
      <c r="A1566" s="191"/>
      <c r="B1566" s="191"/>
      <c r="C1566" s="191"/>
      <c r="D1566" s="191"/>
      <c r="E1566" s="191"/>
      <c r="F1566" s="191"/>
      <c r="G1566" s="191"/>
      <c r="H1566" s="191"/>
      <c r="I1566" s="191"/>
      <c r="J1566" s="191"/>
      <c r="K1566" s="191"/>
      <c r="L1566" s="191"/>
      <c r="M1566" s="192"/>
      <c r="N1566" s="192"/>
      <c r="O1566" s="192"/>
      <c r="P1566" s="191"/>
      <c r="Q1566" s="191"/>
      <c r="R1566" s="191"/>
      <c r="S1566" s="191"/>
      <c r="T1566" s="191"/>
      <c r="U1566" s="191"/>
      <c r="V1566" s="191"/>
      <c r="W1566" s="191"/>
      <c r="X1566" s="191"/>
      <c r="Y1566" s="191"/>
      <c r="Z1566" s="191"/>
      <c r="AA1566" s="191"/>
      <c r="AB1566" s="191"/>
      <c r="AC1566" s="191"/>
    </row>
    <row r="1567" spans="1:29" ht="12.75" customHeight="1" x14ac:dyDescent="0.2">
      <c r="A1567" s="191"/>
      <c r="B1567" s="191"/>
      <c r="C1567" s="191"/>
      <c r="D1567" s="191"/>
      <c r="E1567" s="191"/>
      <c r="F1567" s="191"/>
      <c r="G1567" s="191"/>
      <c r="H1567" s="191"/>
      <c r="I1567" s="191"/>
      <c r="J1567" s="191"/>
      <c r="K1567" s="191"/>
      <c r="L1567" s="191"/>
      <c r="M1567" s="192"/>
      <c r="N1567" s="192"/>
      <c r="O1567" s="192"/>
      <c r="P1567" s="191"/>
      <c r="Q1567" s="191"/>
      <c r="R1567" s="191"/>
      <c r="S1567" s="191"/>
      <c r="T1567" s="191"/>
      <c r="U1567" s="191"/>
      <c r="V1567" s="191"/>
      <c r="W1567" s="191"/>
      <c r="X1567" s="191"/>
      <c r="Y1567" s="191"/>
      <c r="Z1567" s="191"/>
      <c r="AA1567" s="191"/>
      <c r="AB1567" s="191"/>
      <c r="AC1567" s="191"/>
    </row>
    <row r="1568" spans="1:29" ht="12.75" customHeight="1" x14ac:dyDescent="0.2">
      <c r="A1568" s="191"/>
      <c r="B1568" s="191"/>
      <c r="C1568" s="191"/>
      <c r="D1568" s="191"/>
      <c r="E1568" s="191"/>
      <c r="F1568" s="191"/>
      <c r="G1568" s="191"/>
      <c r="H1568" s="191"/>
      <c r="I1568" s="191"/>
      <c r="J1568" s="191"/>
      <c r="K1568" s="191"/>
      <c r="L1568" s="191"/>
      <c r="M1568" s="192"/>
      <c r="N1568" s="192"/>
      <c r="O1568" s="192"/>
      <c r="P1568" s="191"/>
      <c r="Q1568" s="191"/>
      <c r="R1568" s="191"/>
      <c r="S1568" s="191"/>
      <c r="T1568" s="191"/>
      <c r="U1568" s="191"/>
      <c r="V1568" s="191"/>
      <c r="W1568" s="191"/>
      <c r="X1568" s="191"/>
      <c r="Y1568" s="191"/>
      <c r="Z1568" s="191"/>
      <c r="AA1568" s="191"/>
      <c r="AB1568" s="191"/>
      <c r="AC1568" s="191"/>
    </row>
    <row r="1569" spans="1:29" ht="12.75" customHeight="1" x14ac:dyDescent="0.2">
      <c r="A1569" s="191"/>
      <c r="B1569" s="191"/>
      <c r="C1569" s="191"/>
      <c r="D1569" s="191"/>
      <c r="E1569" s="191"/>
      <c r="F1569" s="191"/>
      <c r="G1569" s="191"/>
      <c r="H1569" s="191"/>
      <c r="I1569" s="191"/>
      <c r="J1569" s="191"/>
      <c r="K1569" s="191"/>
      <c r="L1569" s="191"/>
      <c r="M1569" s="192"/>
      <c r="N1569" s="192"/>
      <c r="O1569" s="192"/>
      <c r="P1569" s="191"/>
      <c r="Q1569" s="191"/>
      <c r="R1569" s="191"/>
      <c r="S1569" s="191"/>
      <c r="T1569" s="191"/>
      <c r="U1569" s="191"/>
      <c r="V1569" s="191"/>
      <c r="W1569" s="191"/>
      <c r="X1569" s="191"/>
      <c r="Y1569" s="191"/>
      <c r="Z1569" s="191"/>
      <c r="AA1569" s="191"/>
      <c r="AB1569" s="191"/>
      <c r="AC1569" s="191"/>
    </row>
    <row r="1570" spans="1:29" ht="12.75" customHeight="1" x14ac:dyDescent="0.2">
      <c r="A1570" s="191"/>
      <c r="B1570" s="191"/>
      <c r="C1570" s="191"/>
      <c r="D1570" s="191"/>
      <c r="E1570" s="191"/>
      <c r="F1570" s="191"/>
      <c r="G1570" s="191"/>
      <c r="H1570" s="191"/>
      <c r="I1570" s="191"/>
      <c r="J1570" s="191"/>
      <c r="K1570" s="191"/>
      <c r="L1570" s="191"/>
      <c r="M1570" s="192"/>
      <c r="N1570" s="192"/>
      <c r="O1570" s="192"/>
      <c r="P1570" s="191"/>
      <c r="Q1570" s="191"/>
      <c r="R1570" s="191"/>
      <c r="S1570" s="191"/>
      <c r="T1570" s="191"/>
      <c r="U1570" s="191"/>
      <c r="V1570" s="191"/>
      <c r="W1570" s="191"/>
      <c r="X1570" s="191"/>
      <c r="Y1570" s="191"/>
      <c r="Z1570" s="191"/>
      <c r="AA1570" s="191"/>
      <c r="AB1570" s="191"/>
      <c r="AC1570" s="191"/>
    </row>
    <row r="1571" spans="1:29" ht="12.75" customHeight="1" x14ac:dyDescent="0.2">
      <c r="A1571" s="191"/>
      <c r="B1571" s="191"/>
      <c r="C1571" s="191"/>
      <c r="D1571" s="191"/>
      <c r="E1571" s="191"/>
      <c r="F1571" s="191"/>
      <c r="G1571" s="191"/>
      <c r="H1571" s="191"/>
      <c r="I1571" s="191"/>
      <c r="J1571" s="191"/>
      <c r="K1571" s="191"/>
      <c r="L1571" s="191"/>
      <c r="M1571" s="192"/>
      <c r="N1571" s="192"/>
      <c r="O1571" s="192"/>
      <c r="P1571" s="191"/>
      <c r="Q1571" s="191"/>
      <c r="R1571" s="191"/>
      <c r="S1571" s="191"/>
      <c r="T1571" s="191"/>
      <c r="U1571" s="191"/>
      <c r="V1571" s="191"/>
      <c r="W1571" s="191"/>
      <c r="X1571" s="191"/>
      <c r="Y1571" s="191"/>
      <c r="Z1571" s="191"/>
      <c r="AA1571" s="191"/>
      <c r="AB1571" s="191"/>
      <c r="AC1571" s="191"/>
    </row>
    <row r="1572" spans="1:29" ht="12.75" customHeight="1" x14ac:dyDescent="0.2">
      <c r="A1572" s="191"/>
      <c r="B1572" s="191"/>
      <c r="C1572" s="191"/>
      <c r="D1572" s="191"/>
      <c r="E1572" s="191"/>
      <c r="F1572" s="191"/>
      <c r="G1572" s="191"/>
      <c r="H1572" s="191"/>
      <c r="I1572" s="191"/>
      <c r="J1572" s="191"/>
      <c r="K1572" s="191"/>
      <c r="L1572" s="191"/>
      <c r="M1572" s="192"/>
      <c r="N1572" s="192"/>
      <c r="O1572" s="192"/>
      <c r="P1572" s="191"/>
      <c r="Q1572" s="191"/>
      <c r="R1572" s="191"/>
      <c r="S1572" s="191"/>
      <c r="T1572" s="191"/>
      <c r="U1572" s="191"/>
      <c r="V1572" s="191"/>
      <c r="W1572" s="191"/>
      <c r="X1572" s="191"/>
      <c r="Y1572" s="191"/>
      <c r="Z1572" s="191"/>
      <c r="AA1572" s="191"/>
      <c r="AB1572" s="191"/>
      <c r="AC1572" s="191"/>
    </row>
    <row r="1573" spans="1:29" ht="12.75" customHeight="1" x14ac:dyDescent="0.2">
      <c r="A1573" s="191"/>
      <c r="B1573" s="191"/>
      <c r="C1573" s="191"/>
      <c r="D1573" s="191"/>
      <c r="E1573" s="191"/>
      <c r="F1573" s="191"/>
      <c r="G1573" s="191"/>
      <c r="H1573" s="191"/>
      <c r="I1573" s="191"/>
      <c r="J1573" s="191"/>
      <c r="K1573" s="191"/>
      <c r="L1573" s="191"/>
      <c r="M1573" s="192"/>
      <c r="N1573" s="192"/>
      <c r="O1573" s="192"/>
      <c r="P1573" s="191"/>
      <c r="Q1573" s="191"/>
      <c r="R1573" s="191"/>
      <c r="S1573" s="191"/>
      <c r="T1573" s="191"/>
      <c r="U1573" s="191"/>
      <c r="V1573" s="191"/>
      <c r="W1573" s="191"/>
      <c r="X1573" s="191"/>
      <c r="Y1573" s="191"/>
      <c r="Z1573" s="191"/>
      <c r="AA1573" s="191"/>
      <c r="AB1573" s="191"/>
      <c r="AC1573" s="191"/>
    </row>
    <row r="1574" spans="1:29" ht="12.75" customHeight="1" x14ac:dyDescent="0.2">
      <c r="A1574" s="191"/>
      <c r="B1574" s="191"/>
      <c r="C1574" s="191"/>
      <c r="D1574" s="191"/>
      <c r="E1574" s="191"/>
      <c r="F1574" s="191"/>
      <c r="G1574" s="191"/>
      <c r="H1574" s="191"/>
      <c r="I1574" s="191"/>
      <c r="J1574" s="191"/>
      <c r="K1574" s="191"/>
      <c r="L1574" s="191"/>
      <c r="M1574" s="192"/>
      <c r="N1574" s="192"/>
      <c r="O1574" s="192"/>
      <c r="P1574" s="191"/>
      <c r="Q1574" s="191"/>
      <c r="R1574" s="191"/>
      <c r="S1574" s="191"/>
      <c r="T1574" s="191"/>
      <c r="U1574" s="191"/>
      <c r="V1574" s="191"/>
      <c r="W1574" s="191"/>
      <c r="X1574" s="191"/>
      <c r="Y1574" s="191"/>
      <c r="Z1574" s="191"/>
      <c r="AA1574" s="191"/>
      <c r="AB1574" s="191"/>
      <c r="AC1574" s="191"/>
    </row>
    <row r="1575" spans="1:29" ht="12.75" customHeight="1" x14ac:dyDescent="0.2">
      <c r="A1575" s="191"/>
      <c r="B1575" s="191"/>
      <c r="C1575" s="191"/>
      <c r="D1575" s="191"/>
      <c r="E1575" s="191"/>
      <c r="F1575" s="191"/>
      <c r="G1575" s="191"/>
      <c r="H1575" s="191"/>
      <c r="I1575" s="191"/>
      <c r="J1575" s="191"/>
      <c r="K1575" s="191"/>
      <c r="L1575" s="191"/>
      <c r="M1575" s="192"/>
      <c r="N1575" s="192"/>
      <c r="O1575" s="192"/>
      <c r="P1575" s="191"/>
      <c r="Q1575" s="191"/>
      <c r="R1575" s="191"/>
      <c r="S1575" s="191"/>
      <c r="T1575" s="191"/>
      <c r="U1575" s="191"/>
      <c r="V1575" s="191"/>
      <c r="W1575" s="191"/>
      <c r="X1575" s="191"/>
      <c r="Y1575" s="191"/>
      <c r="Z1575" s="191"/>
      <c r="AA1575" s="191"/>
      <c r="AB1575" s="191"/>
      <c r="AC1575" s="191"/>
    </row>
    <row r="1576" spans="1:29" ht="12.75" customHeight="1" x14ac:dyDescent="0.2">
      <c r="A1576" s="191"/>
      <c r="B1576" s="191"/>
      <c r="C1576" s="191"/>
      <c r="D1576" s="191"/>
      <c r="E1576" s="191"/>
      <c r="F1576" s="191"/>
      <c r="G1576" s="191"/>
      <c r="H1576" s="191"/>
      <c r="I1576" s="191"/>
      <c r="J1576" s="191"/>
      <c r="K1576" s="191"/>
      <c r="L1576" s="191"/>
      <c r="M1576" s="192"/>
      <c r="N1576" s="192"/>
      <c r="O1576" s="192"/>
      <c r="P1576" s="191"/>
      <c r="Q1576" s="191"/>
      <c r="R1576" s="191"/>
      <c r="S1576" s="191"/>
      <c r="T1576" s="191"/>
      <c r="U1576" s="191"/>
      <c r="V1576" s="191"/>
      <c r="W1576" s="191"/>
      <c r="X1576" s="191"/>
      <c r="Y1576" s="191"/>
      <c r="Z1576" s="191"/>
      <c r="AA1576" s="191"/>
      <c r="AB1576" s="191"/>
      <c r="AC1576" s="191"/>
    </row>
    <row r="1577" spans="1:29" ht="12.75" customHeight="1" x14ac:dyDescent="0.2">
      <c r="A1577" s="191"/>
      <c r="B1577" s="191"/>
      <c r="C1577" s="191"/>
      <c r="D1577" s="191"/>
      <c r="E1577" s="191"/>
      <c r="F1577" s="191"/>
      <c r="G1577" s="191"/>
      <c r="H1577" s="191"/>
      <c r="I1577" s="191"/>
      <c r="J1577" s="191"/>
      <c r="K1577" s="191"/>
      <c r="L1577" s="191"/>
      <c r="M1577" s="192"/>
      <c r="N1577" s="192"/>
      <c r="O1577" s="192"/>
      <c r="P1577" s="191"/>
      <c r="Q1577" s="191"/>
      <c r="R1577" s="191"/>
      <c r="S1577" s="191"/>
      <c r="T1577" s="191"/>
      <c r="U1577" s="191"/>
      <c r="V1577" s="191"/>
      <c r="W1577" s="191"/>
      <c r="X1577" s="191"/>
      <c r="Y1577" s="191"/>
      <c r="Z1577" s="191"/>
      <c r="AA1577" s="191"/>
      <c r="AB1577" s="191"/>
      <c r="AC1577" s="191"/>
    </row>
    <row r="1578" spans="1:29" ht="12.75" customHeight="1" x14ac:dyDescent="0.2">
      <c r="A1578" s="191"/>
      <c r="B1578" s="191"/>
      <c r="C1578" s="191"/>
      <c r="D1578" s="191"/>
      <c r="E1578" s="191"/>
      <c r="F1578" s="191"/>
      <c r="G1578" s="191"/>
      <c r="H1578" s="191"/>
      <c r="I1578" s="191"/>
      <c r="J1578" s="191"/>
      <c r="K1578" s="191"/>
      <c r="L1578" s="191"/>
      <c r="M1578" s="192"/>
      <c r="N1578" s="192"/>
      <c r="O1578" s="192"/>
      <c r="P1578" s="191"/>
      <c r="Q1578" s="191"/>
      <c r="R1578" s="191"/>
      <c r="S1578" s="191"/>
      <c r="T1578" s="191"/>
      <c r="U1578" s="191"/>
      <c r="V1578" s="191"/>
      <c r="W1578" s="191"/>
      <c r="X1578" s="191"/>
      <c r="Y1578" s="191"/>
      <c r="Z1578" s="191"/>
      <c r="AA1578" s="191"/>
      <c r="AB1578" s="191"/>
      <c r="AC1578" s="191"/>
    </row>
    <row r="1579" spans="1:29" ht="12.75" customHeight="1" x14ac:dyDescent="0.2">
      <c r="A1579" s="191"/>
      <c r="B1579" s="191"/>
      <c r="C1579" s="191"/>
      <c r="D1579" s="191"/>
      <c r="E1579" s="191"/>
      <c r="F1579" s="191"/>
      <c r="G1579" s="191"/>
      <c r="H1579" s="191"/>
      <c r="I1579" s="191"/>
      <c r="J1579" s="191"/>
      <c r="K1579" s="191"/>
      <c r="L1579" s="191"/>
      <c r="M1579" s="192"/>
      <c r="N1579" s="192"/>
      <c r="O1579" s="192"/>
      <c r="P1579" s="191"/>
      <c r="Q1579" s="191"/>
      <c r="R1579" s="191"/>
      <c r="S1579" s="191"/>
      <c r="T1579" s="191"/>
      <c r="U1579" s="191"/>
      <c r="V1579" s="191"/>
      <c r="W1579" s="191"/>
      <c r="X1579" s="191"/>
      <c r="Y1579" s="191"/>
      <c r="Z1579" s="191"/>
      <c r="AA1579" s="191"/>
      <c r="AB1579" s="191"/>
      <c r="AC1579" s="191"/>
    </row>
    <row r="1580" spans="1:29" ht="12.75" customHeight="1" x14ac:dyDescent="0.2">
      <c r="A1580" s="191"/>
      <c r="B1580" s="191"/>
      <c r="C1580" s="191"/>
      <c r="D1580" s="191"/>
      <c r="E1580" s="191"/>
      <c r="F1580" s="191"/>
      <c r="G1580" s="191"/>
      <c r="H1580" s="191"/>
      <c r="I1580" s="191"/>
      <c r="J1580" s="191"/>
      <c r="K1580" s="191"/>
      <c r="L1580" s="191"/>
      <c r="M1580" s="192"/>
      <c r="N1580" s="192"/>
      <c r="O1580" s="192"/>
      <c r="P1580" s="191"/>
      <c r="Q1580" s="191"/>
      <c r="R1580" s="191"/>
      <c r="S1580" s="191"/>
      <c r="T1580" s="191"/>
      <c r="U1580" s="191"/>
      <c r="V1580" s="191"/>
      <c r="W1580" s="191"/>
      <c r="X1580" s="191"/>
      <c r="Y1580" s="191"/>
      <c r="Z1580" s="191"/>
      <c r="AA1580" s="191"/>
      <c r="AB1580" s="191"/>
      <c r="AC1580" s="191"/>
    </row>
    <row r="1581" spans="1:29" ht="12.75" customHeight="1" x14ac:dyDescent="0.2">
      <c r="A1581" s="191"/>
      <c r="B1581" s="191"/>
      <c r="C1581" s="191"/>
      <c r="D1581" s="191"/>
      <c r="E1581" s="191"/>
      <c r="F1581" s="191"/>
      <c r="G1581" s="191"/>
      <c r="H1581" s="191"/>
      <c r="I1581" s="191"/>
      <c r="J1581" s="191"/>
      <c r="K1581" s="191"/>
      <c r="L1581" s="191"/>
      <c r="M1581" s="192"/>
      <c r="N1581" s="192"/>
      <c r="O1581" s="192"/>
      <c r="P1581" s="191"/>
      <c r="Q1581" s="191"/>
      <c r="R1581" s="191"/>
      <c r="S1581" s="191"/>
      <c r="T1581" s="191"/>
      <c r="U1581" s="191"/>
      <c r="V1581" s="191"/>
      <c r="W1581" s="191"/>
      <c r="X1581" s="191"/>
      <c r="Y1581" s="191"/>
      <c r="Z1581" s="191"/>
      <c r="AA1581" s="191"/>
      <c r="AB1581" s="191"/>
      <c r="AC1581" s="191"/>
    </row>
    <row r="1582" spans="1:29" ht="12.75" customHeight="1" x14ac:dyDescent="0.2">
      <c r="A1582" s="191"/>
      <c r="B1582" s="191"/>
      <c r="C1582" s="191"/>
      <c r="D1582" s="191"/>
      <c r="E1582" s="191"/>
      <c r="F1582" s="191"/>
      <c r="G1582" s="191"/>
      <c r="H1582" s="191"/>
      <c r="I1582" s="191"/>
      <c r="J1582" s="191"/>
      <c r="K1582" s="191"/>
      <c r="L1582" s="191"/>
      <c r="M1582" s="192"/>
      <c r="N1582" s="192"/>
      <c r="O1582" s="192"/>
      <c r="P1582" s="191"/>
      <c r="Q1582" s="191"/>
      <c r="R1582" s="191"/>
      <c r="S1582" s="191"/>
      <c r="T1582" s="191"/>
      <c r="U1582" s="191"/>
      <c r="V1582" s="191"/>
      <c r="W1582" s="191"/>
      <c r="X1582" s="191"/>
      <c r="Y1582" s="191"/>
      <c r="Z1582" s="191"/>
      <c r="AA1582" s="191"/>
      <c r="AB1582" s="191"/>
      <c r="AC1582" s="191"/>
    </row>
    <row r="1583" spans="1:29" ht="12.75" customHeight="1" x14ac:dyDescent="0.2">
      <c r="A1583" s="191"/>
      <c r="B1583" s="191"/>
      <c r="C1583" s="191"/>
      <c r="D1583" s="191"/>
      <c r="E1583" s="191"/>
      <c r="F1583" s="191"/>
      <c r="G1583" s="191"/>
      <c r="H1583" s="191"/>
      <c r="I1583" s="191"/>
      <c r="J1583" s="191"/>
      <c r="K1583" s="191"/>
      <c r="L1583" s="191"/>
      <c r="M1583" s="192"/>
      <c r="N1583" s="192"/>
      <c r="O1583" s="192"/>
      <c r="P1583" s="191"/>
      <c r="Q1583" s="191"/>
      <c r="R1583" s="191"/>
      <c r="S1583" s="191"/>
      <c r="T1583" s="191"/>
      <c r="U1583" s="191"/>
      <c r="V1583" s="191"/>
      <c r="W1583" s="191"/>
      <c r="X1583" s="191"/>
      <c r="Y1583" s="191"/>
      <c r="Z1583" s="191"/>
      <c r="AA1583" s="191"/>
      <c r="AB1583" s="191"/>
      <c r="AC1583" s="191"/>
    </row>
    <row r="1584" spans="1:29" ht="12.75" customHeight="1" x14ac:dyDescent="0.2">
      <c r="A1584" s="191"/>
      <c r="B1584" s="191"/>
      <c r="C1584" s="191"/>
      <c r="D1584" s="191"/>
      <c r="E1584" s="191"/>
      <c r="F1584" s="191"/>
      <c r="G1584" s="191"/>
      <c r="H1584" s="191"/>
      <c r="I1584" s="191"/>
      <c r="J1584" s="191"/>
      <c r="K1584" s="191"/>
      <c r="L1584" s="191"/>
      <c r="M1584" s="192"/>
      <c r="N1584" s="192"/>
      <c r="O1584" s="192"/>
      <c r="P1584" s="191"/>
      <c r="Q1584" s="191"/>
      <c r="R1584" s="191"/>
      <c r="S1584" s="191"/>
      <c r="T1584" s="191"/>
      <c r="U1584" s="191"/>
      <c r="V1584" s="191"/>
      <c r="W1584" s="191"/>
      <c r="X1584" s="191"/>
      <c r="Y1584" s="191"/>
      <c r="Z1584" s="191"/>
      <c r="AA1584" s="191"/>
      <c r="AB1584" s="191"/>
      <c r="AC1584" s="191"/>
    </row>
    <row r="1585" spans="1:29" ht="12.75" customHeight="1" x14ac:dyDescent="0.2">
      <c r="A1585" s="191"/>
      <c r="B1585" s="191"/>
      <c r="C1585" s="191"/>
      <c r="D1585" s="191"/>
      <c r="E1585" s="191"/>
      <c r="F1585" s="191"/>
      <c r="G1585" s="191"/>
      <c r="H1585" s="191"/>
      <c r="I1585" s="191"/>
      <c r="J1585" s="191"/>
      <c r="K1585" s="191"/>
      <c r="L1585" s="191"/>
      <c r="M1585" s="192"/>
      <c r="N1585" s="192"/>
      <c r="O1585" s="192"/>
      <c r="P1585" s="191"/>
      <c r="Q1585" s="191"/>
      <c r="R1585" s="191"/>
      <c r="S1585" s="191"/>
      <c r="T1585" s="191"/>
      <c r="U1585" s="191"/>
      <c r="V1585" s="191"/>
      <c r="W1585" s="191"/>
      <c r="X1585" s="191"/>
      <c r="Y1585" s="191"/>
      <c r="Z1585" s="191"/>
      <c r="AA1585" s="191"/>
      <c r="AB1585" s="191"/>
      <c r="AC1585" s="191"/>
    </row>
    <row r="1586" spans="1:29" ht="12.75" customHeight="1" x14ac:dyDescent="0.2">
      <c r="A1586" s="191"/>
      <c r="B1586" s="191"/>
      <c r="C1586" s="191"/>
      <c r="D1586" s="191"/>
      <c r="E1586" s="191"/>
      <c r="F1586" s="191"/>
      <c r="G1586" s="191"/>
      <c r="H1586" s="191"/>
      <c r="I1586" s="191"/>
      <c r="J1586" s="191"/>
      <c r="K1586" s="191"/>
      <c r="L1586" s="191"/>
      <c r="M1586" s="192"/>
      <c r="N1586" s="192"/>
      <c r="O1586" s="192"/>
      <c r="P1586" s="191"/>
      <c r="Q1586" s="191"/>
      <c r="R1586" s="191"/>
      <c r="S1586" s="191"/>
      <c r="T1586" s="191"/>
      <c r="U1586" s="191"/>
      <c r="V1586" s="191"/>
      <c r="W1586" s="191"/>
      <c r="X1586" s="191"/>
      <c r="Y1586" s="191"/>
      <c r="Z1586" s="191"/>
      <c r="AA1586" s="191"/>
      <c r="AB1586" s="191"/>
      <c r="AC1586" s="191"/>
    </row>
    <row r="1587" spans="1:29" ht="12.75" customHeight="1" x14ac:dyDescent="0.2">
      <c r="A1587" s="191"/>
      <c r="B1587" s="191"/>
      <c r="C1587" s="191"/>
      <c r="D1587" s="191"/>
      <c r="E1587" s="191"/>
      <c r="F1587" s="191"/>
      <c r="G1587" s="191"/>
      <c r="H1587" s="191"/>
      <c r="I1587" s="191"/>
      <c r="J1587" s="191"/>
      <c r="K1587" s="191"/>
      <c r="L1587" s="191"/>
      <c r="M1587" s="192"/>
      <c r="N1587" s="192"/>
      <c r="O1587" s="192"/>
      <c r="P1587" s="191"/>
      <c r="Q1587" s="191"/>
      <c r="R1587" s="191"/>
      <c r="S1587" s="191"/>
      <c r="T1587" s="191"/>
      <c r="U1587" s="191"/>
      <c r="V1587" s="191"/>
      <c r="W1587" s="191"/>
      <c r="X1587" s="191"/>
      <c r="Y1587" s="191"/>
      <c r="Z1587" s="191"/>
      <c r="AA1587" s="191"/>
      <c r="AB1587" s="191"/>
      <c r="AC1587" s="191"/>
    </row>
    <row r="1588" spans="1:29" ht="12.75" customHeight="1" x14ac:dyDescent="0.2">
      <c r="A1588" s="191"/>
      <c r="B1588" s="191"/>
      <c r="C1588" s="191"/>
      <c r="D1588" s="191"/>
      <c r="E1588" s="191"/>
      <c r="F1588" s="191"/>
      <c r="G1588" s="191"/>
      <c r="H1588" s="191"/>
      <c r="I1588" s="191"/>
      <c r="J1588" s="191"/>
      <c r="K1588" s="191"/>
      <c r="L1588" s="191"/>
      <c r="M1588" s="192"/>
      <c r="N1588" s="192"/>
      <c r="O1588" s="192"/>
      <c r="P1588" s="191"/>
      <c r="Q1588" s="191"/>
      <c r="R1588" s="191"/>
      <c r="S1588" s="191"/>
      <c r="T1588" s="191"/>
      <c r="U1588" s="191"/>
      <c r="V1588" s="191"/>
      <c r="W1588" s="191"/>
      <c r="X1588" s="191"/>
      <c r="Y1588" s="191"/>
      <c r="Z1588" s="191"/>
      <c r="AA1588" s="191"/>
      <c r="AB1588" s="191"/>
      <c r="AC1588" s="191"/>
    </row>
    <row r="1589" spans="1:29" ht="12.75" customHeight="1" x14ac:dyDescent="0.2">
      <c r="A1589" s="191"/>
      <c r="B1589" s="191"/>
      <c r="C1589" s="191"/>
      <c r="D1589" s="191"/>
      <c r="E1589" s="191"/>
      <c r="F1589" s="191"/>
      <c r="G1589" s="191"/>
      <c r="H1589" s="191"/>
      <c r="I1589" s="191"/>
      <c r="J1589" s="191"/>
      <c r="K1589" s="191"/>
      <c r="L1589" s="191"/>
      <c r="M1589" s="192"/>
      <c r="N1589" s="192"/>
      <c r="O1589" s="192"/>
      <c r="P1589" s="191"/>
      <c r="Q1589" s="191"/>
      <c r="R1589" s="191"/>
      <c r="S1589" s="191"/>
      <c r="T1589" s="191"/>
      <c r="U1589" s="191"/>
      <c r="V1589" s="191"/>
      <c r="W1589" s="191"/>
      <c r="X1589" s="191"/>
      <c r="Y1589" s="191"/>
      <c r="Z1589" s="191"/>
      <c r="AA1589" s="191"/>
      <c r="AB1589" s="191"/>
      <c r="AC1589" s="191"/>
    </row>
    <row r="1590" spans="1:29" ht="12.75" customHeight="1" x14ac:dyDescent="0.2">
      <c r="A1590" s="191"/>
      <c r="B1590" s="191"/>
      <c r="C1590" s="191"/>
      <c r="D1590" s="191"/>
      <c r="E1590" s="191"/>
      <c r="F1590" s="191"/>
      <c r="G1590" s="191"/>
      <c r="H1590" s="191"/>
      <c r="I1590" s="191"/>
      <c r="J1590" s="191"/>
      <c r="K1590" s="191"/>
      <c r="L1590" s="191"/>
      <c r="M1590" s="192"/>
      <c r="N1590" s="192"/>
      <c r="O1590" s="192"/>
      <c r="P1590" s="191"/>
      <c r="Q1590" s="191"/>
      <c r="R1590" s="191"/>
      <c r="S1590" s="191"/>
      <c r="T1590" s="191"/>
      <c r="U1590" s="191"/>
      <c r="V1590" s="191"/>
      <c r="W1590" s="191"/>
      <c r="X1590" s="191"/>
      <c r="Y1590" s="191"/>
      <c r="Z1590" s="191"/>
      <c r="AA1590" s="191"/>
      <c r="AB1590" s="191"/>
      <c r="AC1590" s="191"/>
    </row>
    <row r="1591" spans="1:29" ht="12.75" customHeight="1" x14ac:dyDescent="0.2">
      <c r="A1591" s="191"/>
      <c r="B1591" s="191"/>
      <c r="C1591" s="191"/>
      <c r="D1591" s="191"/>
      <c r="E1591" s="191"/>
      <c r="F1591" s="191"/>
      <c r="G1591" s="191"/>
      <c r="H1591" s="191"/>
      <c r="I1591" s="191"/>
      <c r="J1591" s="191"/>
      <c r="K1591" s="191"/>
      <c r="L1591" s="191"/>
      <c r="M1591" s="192"/>
      <c r="N1591" s="192"/>
      <c r="O1591" s="192"/>
      <c r="P1591" s="191"/>
      <c r="Q1591" s="191"/>
      <c r="R1591" s="191"/>
      <c r="S1591" s="191"/>
      <c r="T1591" s="191"/>
      <c r="U1591" s="191"/>
      <c r="V1591" s="191"/>
      <c r="W1591" s="191"/>
      <c r="X1591" s="191"/>
      <c r="Y1591" s="191"/>
      <c r="Z1591" s="191"/>
      <c r="AA1591" s="191"/>
      <c r="AB1591" s="191"/>
      <c r="AC1591" s="191"/>
    </row>
    <row r="1592" spans="1:29" ht="12.75" customHeight="1" x14ac:dyDescent="0.2">
      <c r="A1592" s="191"/>
      <c r="B1592" s="191"/>
      <c r="C1592" s="191"/>
      <c r="D1592" s="191"/>
      <c r="E1592" s="191"/>
      <c r="F1592" s="191"/>
      <c r="G1592" s="191"/>
      <c r="H1592" s="191"/>
      <c r="I1592" s="191"/>
      <c r="J1592" s="191"/>
      <c r="K1592" s="191"/>
      <c r="L1592" s="191"/>
      <c r="M1592" s="192"/>
      <c r="N1592" s="192"/>
      <c r="O1592" s="192"/>
      <c r="P1592" s="191"/>
      <c r="Q1592" s="191"/>
      <c r="R1592" s="191"/>
      <c r="S1592" s="191"/>
      <c r="T1592" s="191"/>
      <c r="U1592" s="191"/>
      <c r="V1592" s="191"/>
      <c r="W1592" s="191"/>
      <c r="X1592" s="191"/>
      <c r="Y1592" s="191"/>
      <c r="Z1592" s="191"/>
      <c r="AA1592" s="191"/>
      <c r="AB1592" s="191"/>
      <c r="AC1592" s="191"/>
    </row>
    <row r="1593" spans="1:29" ht="12.75" customHeight="1" x14ac:dyDescent="0.2">
      <c r="A1593" s="191"/>
      <c r="B1593" s="191"/>
      <c r="C1593" s="191"/>
      <c r="D1593" s="191"/>
      <c r="E1593" s="191"/>
      <c r="F1593" s="191"/>
      <c r="G1593" s="191"/>
      <c r="H1593" s="191"/>
      <c r="I1593" s="191"/>
      <c r="J1593" s="191"/>
      <c r="K1593" s="191"/>
      <c r="L1593" s="191"/>
      <c r="M1593" s="192"/>
      <c r="N1593" s="192"/>
      <c r="O1593" s="192"/>
      <c r="P1593" s="191"/>
      <c r="Q1593" s="191"/>
      <c r="R1593" s="191"/>
      <c r="S1593" s="191"/>
      <c r="T1593" s="191"/>
      <c r="U1593" s="191"/>
      <c r="V1593" s="191"/>
      <c r="W1593" s="191"/>
      <c r="X1593" s="191"/>
      <c r="Y1593" s="191"/>
      <c r="Z1593" s="191"/>
      <c r="AA1593" s="191"/>
      <c r="AB1593" s="191"/>
      <c r="AC1593" s="191"/>
    </row>
    <row r="1594" spans="1:29" ht="12.75" customHeight="1" x14ac:dyDescent="0.2">
      <c r="A1594" s="191"/>
      <c r="B1594" s="191"/>
      <c r="C1594" s="191"/>
      <c r="D1594" s="191"/>
      <c r="E1594" s="191"/>
      <c r="F1594" s="191"/>
      <c r="G1594" s="191"/>
      <c r="H1594" s="191"/>
      <c r="I1594" s="191"/>
      <c r="J1594" s="191"/>
      <c r="K1594" s="191"/>
      <c r="L1594" s="191"/>
      <c r="M1594" s="192"/>
      <c r="N1594" s="192"/>
      <c r="O1594" s="192"/>
      <c r="P1594" s="191"/>
      <c r="Q1594" s="191"/>
      <c r="R1594" s="191"/>
      <c r="S1594" s="191"/>
      <c r="T1594" s="191"/>
      <c r="U1594" s="191"/>
      <c r="V1594" s="191"/>
      <c r="W1594" s="191"/>
      <c r="X1594" s="191"/>
      <c r="Y1594" s="191"/>
      <c r="Z1594" s="191"/>
      <c r="AA1594" s="191"/>
      <c r="AB1594" s="191"/>
      <c r="AC1594" s="191"/>
    </row>
    <row r="1595" spans="1:29" ht="12.75" customHeight="1" x14ac:dyDescent="0.2">
      <c r="A1595" s="191"/>
      <c r="B1595" s="191"/>
      <c r="C1595" s="191"/>
      <c r="D1595" s="191"/>
      <c r="E1595" s="191"/>
      <c r="F1595" s="191"/>
      <c r="G1595" s="191"/>
      <c r="H1595" s="191"/>
      <c r="I1595" s="191"/>
      <c r="J1595" s="191"/>
      <c r="K1595" s="191"/>
      <c r="L1595" s="191"/>
      <c r="M1595" s="192"/>
      <c r="N1595" s="192"/>
      <c r="O1595" s="192"/>
      <c r="P1595" s="191"/>
      <c r="Q1595" s="191"/>
      <c r="R1595" s="191"/>
      <c r="S1595" s="191"/>
      <c r="T1595" s="191"/>
      <c r="U1595" s="191"/>
      <c r="V1595" s="191"/>
      <c r="W1595" s="191"/>
      <c r="X1595" s="191"/>
      <c r="Y1595" s="191"/>
      <c r="Z1595" s="191"/>
      <c r="AA1595" s="191"/>
      <c r="AB1595" s="191"/>
      <c r="AC1595" s="191"/>
    </row>
    <row r="1596" spans="1:29" ht="12.75" customHeight="1" x14ac:dyDescent="0.2">
      <c r="A1596" s="191"/>
      <c r="B1596" s="191"/>
      <c r="C1596" s="191"/>
      <c r="D1596" s="191"/>
      <c r="E1596" s="191"/>
      <c r="F1596" s="191"/>
      <c r="G1596" s="191"/>
      <c r="H1596" s="191"/>
      <c r="I1596" s="191"/>
      <c r="J1596" s="191"/>
      <c r="K1596" s="191"/>
      <c r="L1596" s="191"/>
      <c r="M1596" s="192"/>
      <c r="N1596" s="192"/>
      <c r="O1596" s="192"/>
      <c r="P1596" s="191"/>
      <c r="Q1596" s="191"/>
      <c r="R1596" s="191"/>
      <c r="S1596" s="191"/>
      <c r="T1596" s="191"/>
      <c r="U1596" s="191"/>
      <c r="V1596" s="191"/>
      <c r="W1596" s="191"/>
      <c r="X1596" s="191"/>
      <c r="Y1596" s="191"/>
      <c r="Z1596" s="191"/>
      <c r="AA1596" s="191"/>
      <c r="AB1596" s="191"/>
      <c r="AC1596" s="191"/>
    </row>
    <row r="1597" spans="1:29" ht="12.75" customHeight="1" x14ac:dyDescent="0.2">
      <c r="A1597" s="191"/>
      <c r="B1597" s="191"/>
      <c r="C1597" s="191"/>
      <c r="D1597" s="191"/>
      <c r="E1597" s="191"/>
      <c r="F1597" s="191"/>
      <c r="G1597" s="191"/>
      <c r="H1597" s="191"/>
      <c r="I1597" s="191"/>
      <c r="J1597" s="191"/>
      <c r="K1597" s="191"/>
      <c r="L1597" s="191"/>
      <c r="M1597" s="192"/>
      <c r="N1597" s="192"/>
      <c r="O1597" s="192"/>
      <c r="P1597" s="191"/>
      <c r="Q1597" s="191"/>
      <c r="R1597" s="191"/>
      <c r="S1597" s="191"/>
      <c r="T1597" s="191"/>
      <c r="U1597" s="191"/>
      <c r="V1597" s="191"/>
      <c r="W1597" s="191"/>
      <c r="X1597" s="191"/>
      <c r="Y1597" s="191"/>
      <c r="Z1597" s="191"/>
      <c r="AA1597" s="191"/>
      <c r="AB1597" s="191"/>
      <c r="AC1597" s="191"/>
    </row>
    <row r="1598" spans="1:29" ht="12.75" customHeight="1" x14ac:dyDescent="0.2">
      <c r="A1598" s="191"/>
      <c r="B1598" s="191"/>
      <c r="C1598" s="191"/>
      <c r="D1598" s="191"/>
      <c r="E1598" s="191"/>
      <c r="F1598" s="191"/>
      <c r="G1598" s="191"/>
      <c r="H1598" s="191"/>
      <c r="I1598" s="191"/>
      <c r="J1598" s="191"/>
      <c r="K1598" s="191"/>
      <c r="L1598" s="191"/>
      <c r="M1598" s="192"/>
      <c r="N1598" s="192"/>
      <c r="O1598" s="192"/>
      <c r="P1598" s="191"/>
      <c r="Q1598" s="191"/>
      <c r="R1598" s="191"/>
      <c r="S1598" s="191"/>
      <c r="T1598" s="191"/>
      <c r="U1598" s="191"/>
      <c r="V1598" s="191"/>
      <c r="W1598" s="191"/>
      <c r="X1598" s="191"/>
      <c r="Y1598" s="191"/>
      <c r="Z1598" s="191"/>
      <c r="AA1598" s="191"/>
      <c r="AB1598" s="191"/>
      <c r="AC1598" s="191"/>
    </row>
    <row r="1599" spans="1:29" ht="12.75" customHeight="1" x14ac:dyDescent="0.2">
      <c r="A1599" s="191"/>
      <c r="B1599" s="191"/>
      <c r="C1599" s="191"/>
      <c r="D1599" s="191"/>
      <c r="E1599" s="191"/>
      <c r="F1599" s="191"/>
      <c r="G1599" s="191"/>
      <c r="H1599" s="191"/>
      <c r="I1599" s="191"/>
      <c r="J1599" s="191"/>
      <c r="K1599" s="191"/>
      <c r="L1599" s="191"/>
      <c r="M1599" s="192"/>
      <c r="N1599" s="192"/>
      <c r="O1599" s="192"/>
      <c r="P1599" s="191"/>
      <c r="Q1599" s="191"/>
      <c r="R1599" s="191"/>
      <c r="S1599" s="191"/>
      <c r="T1599" s="191"/>
      <c r="U1599" s="191"/>
      <c r="V1599" s="191"/>
      <c r="W1599" s="191"/>
      <c r="X1599" s="191"/>
      <c r="Y1599" s="191"/>
      <c r="Z1599" s="191"/>
      <c r="AA1599" s="191"/>
      <c r="AB1599" s="191"/>
      <c r="AC1599" s="191"/>
    </row>
    <row r="1600" spans="1:29" ht="12.75" customHeight="1" x14ac:dyDescent="0.2">
      <c r="A1600" s="191"/>
      <c r="B1600" s="191"/>
      <c r="C1600" s="191"/>
      <c r="D1600" s="191"/>
      <c r="E1600" s="191"/>
      <c r="F1600" s="191"/>
      <c r="G1600" s="191"/>
      <c r="H1600" s="191"/>
      <c r="I1600" s="191"/>
      <c r="J1600" s="191"/>
      <c r="K1600" s="191"/>
      <c r="L1600" s="191"/>
      <c r="M1600" s="192"/>
      <c r="N1600" s="192"/>
      <c r="O1600" s="192"/>
      <c r="P1600" s="191"/>
      <c r="Q1600" s="191"/>
      <c r="R1600" s="191"/>
      <c r="S1600" s="191"/>
      <c r="T1600" s="191"/>
      <c r="U1600" s="191"/>
      <c r="V1600" s="191"/>
      <c r="W1600" s="191"/>
      <c r="X1600" s="191"/>
      <c r="Y1600" s="191"/>
      <c r="Z1600" s="191"/>
      <c r="AA1600" s="191"/>
      <c r="AB1600" s="191"/>
      <c r="AC1600" s="191"/>
    </row>
    <row r="1601" spans="1:29" ht="12.75" customHeight="1" x14ac:dyDescent="0.2">
      <c r="A1601" s="191"/>
      <c r="B1601" s="191"/>
      <c r="C1601" s="191"/>
      <c r="D1601" s="191"/>
      <c r="E1601" s="191"/>
      <c r="F1601" s="191"/>
      <c r="G1601" s="191"/>
      <c r="H1601" s="191"/>
      <c r="I1601" s="191"/>
      <c r="J1601" s="191"/>
      <c r="K1601" s="191"/>
      <c r="L1601" s="191"/>
      <c r="M1601" s="192"/>
      <c r="N1601" s="192"/>
      <c r="O1601" s="192"/>
      <c r="P1601" s="191"/>
      <c r="Q1601" s="191"/>
      <c r="R1601" s="191"/>
      <c r="S1601" s="191"/>
      <c r="T1601" s="191"/>
      <c r="U1601" s="191"/>
      <c r="V1601" s="191"/>
      <c r="W1601" s="191"/>
      <c r="X1601" s="191"/>
      <c r="Y1601" s="191"/>
      <c r="Z1601" s="191"/>
      <c r="AA1601" s="191"/>
      <c r="AB1601" s="191"/>
      <c r="AC1601" s="191"/>
    </row>
    <row r="1602" spans="1:29" ht="12.75" customHeight="1" x14ac:dyDescent="0.2">
      <c r="A1602" s="191"/>
      <c r="B1602" s="191"/>
      <c r="C1602" s="191"/>
      <c r="D1602" s="191"/>
      <c r="E1602" s="191"/>
      <c r="F1602" s="191"/>
      <c r="G1602" s="191"/>
      <c r="H1602" s="191"/>
      <c r="I1602" s="191"/>
      <c r="J1602" s="191"/>
      <c r="K1602" s="191"/>
      <c r="L1602" s="191"/>
      <c r="M1602" s="192"/>
      <c r="N1602" s="192"/>
      <c r="O1602" s="192"/>
      <c r="P1602" s="191"/>
      <c r="Q1602" s="191"/>
      <c r="R1602" s="191"/>
      <c r="S1602" s="191"/>
      <c r="T1602" s="191"/>
      <c r="U1602" s="191"/>
      <c r="V1602" s="191"/>
      <c r="W1602" s="191"/>
      <c r="X1602" s="191"/>
      <c r="Y1602" s="191"/>
      <c r="Z1602" s="191"/>
      <c r="AA1602" s="191"/>
      <c r="AB1602" s="191"/>
      <c r="AC1602" s="191"/>
    </row>
    <row r="1603" spans="1:29" ht="12.75" customHeight="1" x14ac:dyDescent="0.2">
      <c r="A1603" s="191"/>
      <c r="B1603" s="191"/>
      <c r="C1603" s="191"/>
      <c r="D1603" s="191"/>
      <c r="E1603" s="191"/>
      <c r="F1603" s="191"/>
      <c r="G1603" s="191"/>
      <c r="H1603" s="191"/>
      <c r="I1603" s="191"/>
      <c r="J1603" s="191"/>
      <c r="K1603" s="191"/>
      <c r="L1603" s="191"/>
      <c r="M1603" s="192"/>
      <c r="N1603" s="192"/>
      <c r="O1603" s="192"/>
      <c r="P1603" s="191"/>
      <c r="Q1603" s="191"/>
      <c r="R1603" s="191"/>
      <c r="S1603" s="191"/>
      <c r="T1603" s="191"/>
      <c r="U1603" s="191"/>
      <c r="V1603" s="191"/>
      <c r="W1603" s="191"/>
      <c r="X1603" s="191"/>
      <c r="Y1603" s="191"/>
      <c r="Z1603" s="191"/>
      <c r="AA1603" s="191"/>
      <c r="AB1603" s="191"/>
      <c r="AC1603" s="191"/>
    </row>
    <row r="1604" spans="1:29" ht="12.75" customHeight="1" x14ac:dyDescent="0.2">
      <c r="A1604" s="191"/>
      <c r="B1604" s="191"/>
      <c r="C1604" s="191"/>
      <c r="D1604" s="191"/>
      <c r="E1604" s="191"/>
      <c r="F1604" s="191"/>
      <c r="G1604" s="191"/>
      <c r="H1604" s="191"/>
      <c r="I1604" s="191"/>
      <c r="J1604" s="191"/>
      <c r="K1604" s="191"/>
      <c r="L1604" s="191"/>
      <c r="M1604" s="192"/>
      <c r="N1604" s="192"/>
      <c r="O1604" s="192"/>
      <c r="P1604" s="191"/>
      <c r="Q1604" s="191"/>
      <c r="R1604" s="191"/>
      <c r="S1604" s="191"/>
      <c r="T1604" s="191"/>
      <c r="U1604" s="191"/>
      <c r="V1604" s="191"/>
      <c r="W1604" s="191"/>
      <c r="X1604" s="191"/>
      <c r="Y1604" s="191"/>
      <c r="Z1604" s="191"/>
      <c r="AA1604" s="191"/>
      <c r="AB1604" s="191"/>
      <c r="AC1604" s="191"/>
    </row>
    <row r="1605" spans="1:29" ht="12.75" customHeight="1" x14ac:dyDescent="0.2">
      <c r="A1605" s="191"/>
      <c r="B1605" s="191"/>
      <c r="C1605" s="191"/>
      <c r="D1605" s="191"/>
      <c r="E1605" s="191"/>
      <c r="F1605" s="191"/>
      <c r="G1605" s="191"/>
      <c r="H1605" s="191"/>
      <c r="I1605" s="191"/>
      <c r="J1605" s="191"/>
      <c r="K1605" s="191"/>
      <c r="L1605" s="191"/>
      <c r="M1605" s="192"/>
      <c r="N1605" s="192"/>
      <c r="O1605" s="192"/>
      <c r="P1605" s="191"/>
      <c r="Q1605" s="191"/>
      <c r="R1605" s="191"/>
      <c r="S1605" s="191"/>
      <c r="T1605" s="191"/>
      <c r="U1605" s="191"/>
      <c r="V1605" s="191"/>
      <c r="W1605" s="191"/>
      <c r="X1605" s="191"/>
      <c r="Y1605" s="191"/>
      <c r="Z1605" s="191"/>
      <c r="AA1605" s="191"/>
      <c r="AB1605" s="191"/>
      <c r="AC1605" s="191"/>
    </row>
    <row r="1606" spans="1:29" ht="12.75" customHeight="1" x14ac:dyDescent="0.2">
      <c r="A1606" s="191"/>
      <c r="B1606" s="191"/>
      <c r="C1606" s="191"/>
      <c r="D1606" s="191"/>
      <c r="E1606" s="191"/>
      <c r="F1606" s="191"/>
      <c r="G1606" s="191"/>
      <c r="H1606" s="191"/>
      <c r="I1606" s="191"/>
      <c r="J1606" s="191"/>
      <c r="K1606" s="191"/>
      <c r="L1606" s="191"/>
      <c r="M1606" s="192"/>
      <c r="N1606" s="192"/>
      <c r="O1606" s="192"/>
      <c r="P1606" s="191"/>
      <c r="Q1606" s="191"/>
      <c r="R1606" s="191"/>
      <c r="S1606" s="191"/>
      <c r="T1606" s="191"/>
      <c r="U1606" s="191"/>
      <c r="V1606" s="191"/>
      <c r="W1606" s="191"/>
      <c r="X1606" s="191"/>
      <c r="Y1606" s="191"/>
      <c r="Z1606" s="191"/>
      <c r="AA1606" s="191"/>
      <c r="AB1606" s="191"/>
      <c r="AC1606" s="191"/>
    </row>
    <row r="1607" spans="1:29" ht="12.75" customHeight="1" x14ac:dyDescent="0.2">
      <c r="A1607" s="191"/>
      <c r="B1607" s="191"/>
      <c r="C1607" s="191"/>
      <c r="D1607" s="191"/>
      <c r="E1607" s="191"/>
      <c r="F1607" s="191"/>
      <c r="G1607" s="191"/>
      <c r="H1607" s="191"/>
      <c r="I1607" s="191"/>
      <c r="J1607" s="191"/>
      <c r="K1607" s="191"/>
      <c r="L1607" s="191"/>
      <c r="M1607" s="192"/>
      <c r="N1607" s="192"/>
      <c r="O1607" s="192"/>
      <c r="P1607" s="191"/>
      <c r="Q1607" s="191"/>
      <c r="R1607" s="191"/>
      <c r="S1607" s="191"/>
      <c r="T1607" s="191"/>
      <c r="U1607" s="191"/>
      <c r="V1607" s="191"/>
      <c r="W1607" s="191"/>
      <c r="X1607" s="191"/>
      <c r="Y1607" s="191"/>
      <c r="Z1607" s="191"/>
      <c r="AA1607" s="191"/>
      <c r="AB1607" s="191"/>
      <c r="AC1607" s="191"/>
    </row>
    <row r="1608" spans="1:29" ht="12.75" customHeight="1" x14ac:dyDescent="0.2">
      <c r="A1608" s="191"/>
      <c r="B1608" s="191"/>
      <c r="C1608" s="191"/>
      <c r="D1608" s="191"/>
      <c r="E1608" s="191"/>
      <c r="F1608" s="191"/>
      <c r="G1608" s="191"/>
      <c r="H1608" s="191"/>
      <c r="I1608" s="191"/>
      <c r="J1608" s="191"/>
      <c r="K1608" s="191"/>
      <c r="L1608" s="191"/>
      <c r="M1608" s="192"/>
      <c r="N1608" s="192"/>
      <c r="O1608" s="192"/>
      <c r="P1608" s="191"/>
      <c r="Q1608" s="191"/>
      <c r="R1608" s="191"/>
      <c r="S1608" s="191"/>
      <c r="T1608" s="191"/>
      <c r="U1608" s="191"/>
      <c r="V1608" s="191"/>
      <c r="W1608" s="191"/>
      <c r="X1608" s="191"/>
      <c r="Y1608" s="191"/>
      <c r="Z1608" s="191"/>
      <c r="AA1608" s="191"/>
      <c r="AB1608" s="191"/>
      <c r="AC1608" s="191"/>
    </row>
    <row r="1609" spans="1:29" ht="12.75" customHeight="1" x14ac:dyDescent="0.2">
      <c r="A1609" s="191"/>
      <c r="B1609" s="191"/>
      <c r="C1609" s="191"/>
      <c r="D1609" s="191"/>
      <c r="E1609" s="191"/>
      <c r="F1609" s="191"/>
      <c r="G1609" s="191"/>
      <c r="H1609" s="191"/>
      <c r="I1609" s="191"/>
      <c r="J1609" s="191"/>
      <c r="K1609" s="191"/>
      <c r="L1609" s="191"/>
      <c r="M1609" s="192"/>
      <c r="N1609" s="192"/>
      <c r="O1609" s="192"/>
      <c r="P1609" s="191"/>
      <c r="Q1609" s="191"/>
      <c r="R1609" s="191"/>
      <c r="S1609" s="191"/>
      <c r="T1609" s="191"/>
      <c r="U1609" s="191"/>
      <c r="V1609" s="191"/>
      <c r="W1609" s="191"/>
      <c r="X1609" s="191"/>
      <c r="Y1609" s="191"/>
      <c r="Z1609" s="191"/>
      <c r="AA1609" s="191"/>
      <c r="AB1609" s="191"/>
      <c r="AC1609" s="191"/>
    </row>
    <row r="1610" spans="1:29" ht="12.75" customHeight="1" x14ac:dyDescent="0.2">
      <c r="A1610" s="191"/>
      <c r="B1610" s="191"/>
      <c r="C1610" s="191"/>
      <c r="D1610" s="191"/>
      <c r="E1610" s="191"/>
      <c r="F1610" s="191"/>
      <c r="G1610" s="191"/>
      <c r="H1610" s="191"/>
      <c r="I1610" s="191"/>
      <c r="J1610" s="191"/>
      <c r="K1610" s="191"/>
      <c r="L1610" s="191"/>
      <c r="M1610" s="192"/>
      <c r="N1610" s="192"/>
      <c r="O1610" s="192"/>
      <c r="P1610" s="191"/>
      <c r="Q1610" s="191"/>
      <c r="R1610" s="191"/>
      <c r="S1610" s="191"/>
      <c r="T1610" s="191"/>
      <c r="U1610" s="191"/>
      <c r="V1610" s="191"/>
      <c r="W1610" s="191"/>
      <c r="X1610" s="191"/>
      <c r="Y1610" s="191"/>
      <c r="Z1610" s="191"/>
      <c r="AA1610" s="191"/>
      <c r="AB1610" s="191"/>
      <c r="AC1610" s="191"/>
    </row>
    <row r="1611" spans="1:29" ht="12.75" customHeight="1" x14ac:dyDescent="0.2">
      <c r="A1611" s="191"/>
      <c r="B1611" s="191"/>
      <c r="C1611" s="191"/>
      <c r="D1611" s="191"/>
      <c r="E1611" s="191"/>
      <c r="F1611" s="191"/>
      <c r="G1611" s="191"/>
      <c r="H1611" s="191"/>
      <c r="I1611" s="191"/>
      <c r="J1611" s="191"/>
      <c r="K1611" s="191"/>
      <c r="L1611" s="191"/>
      <c r="M1611" s="192"/>
      <c r="N1611" s="192"/>
      <c r="O1611" s="192"/>
      <c r="P1611" s="191"/>
      <c r="Q1611" s="191"/>
      <c r="R1611" s="191"/>
      <c r="S1611" s="191"/>
      <c r="T1611" s="191"/>
      <c r="U1611" s="191"/>
      <c r="V1611" s="191"/>
      <c r="W1611" s="191"/>
      <c r="X1611" s="191"/>
      <c r="Y1611" s="191"/>
      <c r="Z1611" s="191"/>
      <c r="AA1611" s="191"/>
      <c r="AB1611" s="191"/>
      <c r="AC1611" s="191"/>
    </row>
    <row r="1612" spans="1:29" ht="12.75" customHeight="1" x14ac:dyDescent="0.2">
      <c r="A1612" s="191"/>
      <c r="B1612" s="191"/>
      <c r="C1612" s="191"/>
      <c r="D1612" s="191"/>
      <c r="E1612" s="191"/>
      <c r="F1612" s="191"/>
      <c r="G1612" s="191"/>
      <c r="H1612" s="191"/>
      <c r="I1612" s="191"/>
      <c r="J1612" s="191"/>
      <c r="K1612" s="191"/>
      <c r="L1612" s="191"/>
      <c r="M1612" s="192"/>
      <c r="N1612" s="192"/>
      <c r="O1612" s="192"/>
      <c r="P1612" s="191"/>
      <c r="Q1612" s="191"/>
      <c r="R1612" s="191"/>
      <c r="S1612" s="191"/>
      <c r="T1612" s="191"/>
      <c r="U1612" s="191"/>
      <c r="V1612" s="191"/>
      <c r="W1612" s="191"/>
      <c r="X1612" s="191"/>
      <c r="Y1612" s="191"/>
      <c r="Z1612" s="191"/>
      <c r="AA1612" s="191"/>
      <c r="AB1612" s="191"/>
      <c r="AC1612" s="191"/>
    </row>
    <row r="1613" spans="1:29" ht="12.75" customHeight="1" x14ac:dyDescent="0.2">
      <c r="A1613" s="191"/>
      <c r="B1613" s="191"/>
      <c r="C1613" s="191"/>
      <c r="D1613" s="191"/>
      <c r="E1613" s="191"/>
      <c r="F1613" s="191"/>
      <c r="G1613" s="191"/>
      <c r="H1613" s="191"/>
      <c r="I1613" s="191"/>
      <c r="J1613" s="191"/>
      <c r="K1613" s="191"/>
      <c r="L1613" s="191"/>
      <c r="M1613" s="192"/>
      <c r="N1613" s="192"/>
      <c r="O1613" s="192"/>
      <c r="P1613" s="191"/>
      <c r="Q1613" s="191"/>
      <c r="R1613" s="191"/>
      <c r="S1613" s="191"/>
      <c r="T1613" s="191"/>
      <c r="U1613" s="191"/>
      <c r="V1613" s="191"/>
      <c r="W1613" s="191"/>
      <c r="X1613" s="191"/>
      <c r="Y1613" s="191"/>
      <c r="Z1613" s="191"/>
      <c r="AA1613" s="191"/>
      <c r="AB1613" s="191"/>
      <c r="AC1613" s="191"/>
    </row>
    <row r="1614" spans="1:29" ht="12.75" customHeight="1" x14ac:dyDescent="0.2">
      <c r="A1614" s="191"/>
      <c r="B1614" s="191"/>
      <c r="C1614" s="191"/>
      <c r="D1614" s="191"/>
      <c r="E1614" s="191"/>
      <c r="F1614" s="191"/>
      <c r="G1614" s="191"/>
      <c r="H1614" s="191"/>
      <c r="I1614" s="191"/>
      <c r="J1614" s="191"/>
      <c r="K1614" s="191"/>
      <c r="L1614" s="191"/>
      <c r="M1614" s="192"/>
      <c r="N1614" s="192"/>
      <c r="O1614" s="192"/>
      <c r="P1614" s="191"/>
      <c r="Q1614" s="191"/>
      <c r="R1614" s="191"/>
      <c r="S1614" s="191"/>
      <c r="T1614" s="191"/>
      <c r="U1614" s="191"/>
      <c r="V1614" s="191"/>
      <c r="W1614" s="191"/>
      <c r="X1614" s="191"/>
      <c r="Y1614" s="191"/>
      <c r="Z1614" s="191"/>
      <c r="AA1614" s="191"/>
      <c r="AB1614" s="191"/>
      <c r="AC1614" s="191"/>
    </row>
    <row r="1615" spans="1:29" ht="12.75" customHeight="1" x14ac:dyDescent="0.2">
      <c r="A1615" s="191"/>
      <c r="B1615" s="191"/>
      <c r="C1615" s="191"/>
      <c r="D1615" s="191"/>
      <c r="E1615" s="191"/>
      <c r="F1615" s="191"/>
      <c r="G1615" s="191"/>
      <c r="H1615" s="191"/>
      <c r="I1615" s="191"/>
      <c r="J1615" s="191"/>
      <c r="K1615" s="191"/>
      <c r="L1615" s="191"/>
      <c r="M1615" s="192"/>
      <c r="N1615" s="192"/>
      <c r="O1615" s="192"/>
      <c r="P1615" s="191"/>
      <c r="Q1615" s="191"/>
      <c r="R1615" s="191"/>
      <c r="S1615" s="191"/>
      <c r="T1615" s="191"/>
      <c r="U1615" s="191"/>
      <c r="V1615" s="191"/>
      <c r="W1615" s="191"/>
      <c r="X1615" s="191"/>
      <c r="Y1615" s="191"/>
      <c r="Z1615" s="191"/>
      <c r="AA1615" s="191"/>
      <c r="AB1615" s="191"/>
      <c r="AC1615" s="191"/>
    </row>
    <row r="1616" spans="1:29" ht="12.75" customHeight="1" x14ac:dyDescent="0.2">
      <c r="A1616" s="191"/>
      <c r="B1616" s="191"/>
      <c r="C1616" s="191"/>
      <c r="D1616" s="191"/>
      <c r="E1616" s="191"/>
      <c r="F1616" s="191"/>
      <c r="G1616" s="191"/>
      <c r="H1616" s="191"/>
      <c r="I1616" s="191"/>
      <c r="J1616" s="191"/>
      <c r="K1616" s="191"/>
      <c r="L1616" s="191"/>
      <c r="M1616" s="192"/>
      <c r="N1616" s="192"/>
      <c r="O1616" s="192"/>
      <c r="P1616" s="191"/>
      <c r="Q1616" s="191"/>
      <c r="R1616" s="191"/>
      <c r="S1616" s="191"/>
      <c r="T1616" s="191"/>
      <c r="U1616" s="191"/>
      <c r="V1616" s="191"/>
      <c r="W1616" s="191"/>
      <c r="X1616" s="191"/>
      <c r="Y1616" s="191"/>
      <c r="Z1616" s="191"/>
      <c r="AA1616" s="191"/>
      <c r="AB1616" s="191"/>
      <c r="AC1616" s="191"/>
    </row>
    <row r="1617" spans="1:29" ht="12.75" customHeight="1" x14ac:dyDescent="0.2">
      <c r="A1617" s="191"/>
      <c r="B1617" s="191"/>
      <c r="C1617" s="191"/>
      <c r="D1617" s="191"/>
      <c r="E1617" s="191"/>
      <c r="F1617" s="191"/>
      <c r="G1617" s="191"/>
      <c r="H1617" s="191"/>
      <c r="I1617" s="191"/>
      <c r="J1617" s="191"/>
      <c r="K1617" s="191"/>
      <c r="L1617" s="191"/>
      <c r="M1617" s="192"/>
      <c r="N1617" s="192"/>
      <c r="O1617" s="192"/>
      <c r="P1617" s="191"/>
      <c r="Q1617" s="191"/>
      <c r="R1617" s="191"/>
      <c r="S1617" s="191"/>
      <c r="T1617" s="191"/>
      <c r="U1617" s="191"/>
      <c r="V1617" s="191"/>
      <c r="W1617" s="191"/>
      <c r="X1617" s="191"/>
      <c r="Y1617" s="191"/>
      <c r="Z1617" s="191"/>
      <c r="AA1617" s="191"/>
      <c r="AB1617" s="191"/>
      <c r="AC1617" s="191"/>
    </row>
    <row r="1618" spans="1:29" ht="12.75" customHeight="1" x14ac:dyDescent="0.2">
      <c r="A1618" s="191"/>
      <c r="B1618" s="191"/>
      <c r="C1618" s="191"/>
      <c r="D1618" s="191"/>
      <c r="E1618" s="191"/>
      <c r="F1618" s="191"/>
      <c r="G1618" s="191"/>
      <c r="H1618" s="191"/>
      <c r="I1618" s="191"/>
      <c r="J1618" s="191"/>
      <c r="K1618" s="191"/>
      <c r="L1618" s="191"/>
      <c r="M1618" s="192"/>
      <c r="N1618" s="192"/>
      <c r="O1618" s="192"/>
      <c r="P1618" s="191"/>
      <c r="Q1618" s="191"/>
      <c r="R1618" s="191"/>
      <c r="S1618" s="191"/>
      <c r="T1618" s="191"/>
      <c r="U1618" s="191"/>
      <c r="V1618" s="191"/>
      <c r="W1618" s="191"/>
      <c r="X1618" s="191"/>
      <c r="Y1618" s="191"/>
      <c r="Z1618" s="191"/>
      <c r="AA1618" s="191"/>
      <c r="AB1618" s="191"/>
      <c r="AC1618" s="191"/>
    </row>
    <row r="1619" spans="1:29" ht="12.75" customHeight="1" x14ac:dyDescent="0.2">
      <c r="A1619" s="191"/>
      <c r="B1619" s="191"/>
      <c r="C1619" s="191"/>
      <c r="D1619" s="191"/>
      <c r="E1619" s="191"/>
      <c r="F1619" s="191"/>
      <c r="G1619" s="191"/>
      <c r="H1619" s="191"/>
      <c r="I1619" s="191"/>
      <c r="J1619" s="191"/>
      <c r="K1619" s="191"/>
      <c r="L1619" s="191"/>
      <c r="M1619" s="192"/>
      <c r="N1619" s="192"/>
      <c r="O1619" s="192"/>
      <c r="P1619" s="191"/>
      <c r="Q1619" s="191"/>
      <c r="R1619" s="191"/>
      <c r="S1619" s="191"/>
      <c r="T1619" s="191"/>
      <c r="U1619" s="191"/>
      <c r="V1619" s="191"/>
      <c r="W1619" s="191"/>
      <c r="X1619" s="191"/>
      <c r="Y1619" s="191"/>
      <c r="Z1619" s="191"/>
      <c r="AA1619" s="191"/>
      <c r="AB1619" s="191"/>
      <c r="AC1619" s="191"/>
    </row>
    <row r="1620" spans="1:29" ht="12.75" customHeight="1" x14ac:dyDescent="0.2">
      <c r="A1620" s="191"/>
      <c r="B1620" s="191"/>
      <c r="C1620" s="191"/>
      <c r="D1620" s="191"/>
      <c r="E1620" s="191"/>
      <c r="F1620" s="191"/>
      <c r="G1620" s="191"/>
      <c r="H1620" s="191"/>
      <c r="I1620" s="191"/>
      <c r="J1620" s="191"/>
      <c r="K1620" s="191"/>
      <c r="L1620" s="191"/>
      <c r="M1620" s="192"/>
      <c r="N1620" s="192"/>
      <c r="O1620" s="192"/>
      <c r="P1620" s="191"/>
      <c r="Q1620" s="191"/>
      <c r="R1620" s="191"/>
      <c r="S1620" s="191"/>
      <c r="T1620" s="191"/>
      <c r="U1620" s="191"/>
      <c r="V1620" s="191"/>
      <c r="W1620" s="191"/>
      <c r="X1620" s="191"/>
      <c r="Y1620" s="191"/>
      <c r="Z1620" s="191"/>
      <c r="AA1620" s="191"/>
      <c r="AB1620" s="191"/>
      <c r="AC1620" s="191"/>
    </row>
    <row r="1621" spans="1:29" ht="12.75" customHeight="1" x14ac:dyDescent="0.2">
      <c r="A1621" s="191"/>
      <c r="B1621" s="191"/>
      <c r="C1621" s="191"/>
      <c r="D1621" s="191"/>
      <c r="E1621" s="191"/>
      <c r="F1621" s="191"/>
      <c r="G1621" s="191"/>
      <c r="H1621" s="191"/>
      <c r="I1621" s="191"/>
      <c r="J1621" s="191"/>
      <c r="K1621" s="191"/>
      <c r="L1621" s="191"/>
      <c r="M1621" s="192"/>
      <c r="N1621" s="192"/>
      <c r="O1621" s="192"/>
      <c r="P1621" s="191"/>
      <c r="Q1621" s="191"/>
      <c r="R1621" s="191"/>
      <c r="S1621" s="191"/>
      <c r="T1621" s="191"/>
      <c r="U1621" s="191"/>
      <c r="V1621" s="191"/>
      <c r="W1621" s="191"/>
      <c r="X1621" s="191"/>
      <c r="Y1621" s="191"/>
      <c r="Z1621" s="191"/>
      <c r="AA1621" s="191"/>
      <c r="AB1621" s="191"/>
      <c r="AC1621" s="191"/>
    </row>
    <row r="1622" spans="1:29" ht="12.75" customHeight="1" x14ac:dyDescent="0.2">
      <c r="A1622" s="191"/>
      <c r="B1622" s="191"/>
      <c r="C1622" s="191"/>
      <c r="D1622" s="191"/>
      <c r="E1622" s="191"/>
      <c r="F1622" s="191"/>
      <c r="G1622" s="191"/>
      <c r="H1622" s="191"/>
      <c r="I1622" s="191"/>
      <c r="J1622" s="191"/>
      <c r="K1622" s="191"/>
      <c r="L1622" s="191"/>
      <c r="M1622" s="192"/>
      <c r="N1622" s="192"/>
      <c r="O1622" s="192"/>
      <c r="P1622" s="191"/>
      <c r="Q1622" s="191"/>
      <c r="R1622" s="191"/>
      <c r="S1622" s="191"/>
      <c r="T1622" s="191"/>
      <c r="U1622" s="191"/>
      <c r="V1622" s="191"/>
      <c r="W1622" s="191"/>
      <c r="X1622" s="191"/>
      <c r="Y1622" s="191"/>
      <c r="Z1622" s="191"/>
      <c r="AA1622" s="191"/>
      <c r="AB1622" s="191"/>
      <c r="AC1622" s="191"/>
    </row>
    <row r="1623" spans="1:29" ht="12.75" customHeight="1" x14ac:dyDescent="0.2">
      <c r="A1623" s="191"/>
      <c r="B1623" s="191"/>
      <c r="C1623" s="191"/>
      <c r="D1623" s="191"/>
      <c r="E1623" s="191"/>
      <c r="F1623" s="191"/>
      <c r="G1623" s="191"/>
      <c r="H1623" s="191"/>
      <c r="I1623" s="191"/>
      <c r="J1623" s="191"/>
      <c r="K1623" s="191"/>
      <c r="L1623" s="191"/>
      <c r="M1623" s="192"/>
      <c r="N1623" s="192"/>
      <c r="O1623" s="192"/>
      <c r="P1623" s="191"/>
      <c r="Q1623" s="191"/>
      <c r="R1623" s="191"/>
      <c r="S1623" s="191"/>
      <c r="T1623" s="191"/>
      <c r="U1623" s="191"/>
      <c r="V1623" s="191"/>
      <c r="W1623" s="191"/>
      <c r="X1623" s="191"/>
      <c r="Y1623" s="191"/>
      <c r="Z1623" s="191"/>
      <c r="AA1623" s="191"/>
      <c r="AB1623" s="191"/>
      <c r="AC1623" s="191"/>
    </row>
    <row r="1624" spans="1:29" ht="12.75" customHeight="1" x14ac:dyDescent="0.2">
      <c r="A1624" s="191"/>
      <c r="B1624" s="191"/>
      <c r="C1624" s="191"/>
      <c r="D1624" s="191"/>
      <c r="E1624" s="191"/>
      <c r="F1624" s="191"/>
      <c r="G1624" s="191"/>
      <c r="H1624" s="191"/>
      <c r="I1624" s="191"/>
      <c r="J1624" s="191"/>
      <c r="K1624" s="191"/>
      <c r="L1624" s="191"/>
      <c r="M1624" s="192"/>
      <c r="N1624" s="192"/>
      <c r="O1624" s="192"/>
      <c r="P1624" s="191"/>
      <c r="Q1624" s="191"/>
      <c r="R1624" s="191"/>
      <c r="S1624" s="191"/>
      <c r="T1624" s="191"/>
      <c r="U1624" s="191"/>
      <c r="V1624" s="191"/>
      <c r="W1624" s="191"/>
      <c r="X1624" s="191"/>
      <c r="Y1624" s="191"/>
      <c r="Z1624" s="191"/>
      <c r="AA1624" s="191"/>
      <c r="AB1624" s="191"/>
      <c r="AC1624" s="191"/>
    </row>
    <row r="1625" spans="1:29" ht="12.75" customHeight="1" x14ac:dyDescent="0.2">
      <c r="A1625" s="191"/>
      <c r="B1625" s="191"/>
      <c r="C1625" s="191"/>
      <c r="D1625" s="191"/>
      <c r="E1625" s="191"/>
      <c r="F1625" s="191"/>
      <c r="G1625" s="191"/>
      <c r="H1625" s="191"/>
      <c r="I1625" s="191"/>
      <c r="J1625" s="191"/>
      <c r="K1625" s="191"/>
      <c r="L1625" s="191"/>
      <c r="M1625" s="192"/>
      <c r="N1625" s="192"/>
      <c r="O1625" s="192"/>
      <c r="P1625" s="191"/>
      <c r="Q1625" s="191"/>
      <c r="R1625" s="191"/>
      <c r="S1625" s="191"/>
      <c r="T1625" s="191"/>
      <c r="U1625" s="191"/>
      <c r="V1625" s="191"/>
      <c r="W1625" s="191"/>
      <c r="X1625" s="191"/>
      <c r="Y1625" s="191"/>
      <c r="Z1625" s="191"/>
      <c r="AA1625" s="191"/>
      <c r="AB1625" s="191"/>
      <c r="AC1625" s="191"/>
    </row>
    <row r="1626" spans="1:29" ht="12.75" customHeight="1" x14ac:dyDescent="0.2">
      <c r="A1626" s="191"/>
      <c r="B1626" s="191"/>
      <c r="C1626" s="191"/>
      <c r="D1626" s="191"/>
      <c r="E1626" s="191"/>
      <c r="F1626" s="191"/>
      <c r="G1626" s="191"/>
      <c r="H1626" s="191"/>
      <c r="I1626" s="191"/>
      <c r="J1626" s="191"/>
      <c r="K1626" s="191"/>
      <c r="L1626" s="191"/>
      <c r="M1626" s="192"/>
      <c r="N1626" s="192"/>
      <c r="O1626" s="192"/>
      <c r="P1626" s="191"/>
      <c r="Q1626" s="191"/>
      <c r="R1626" s="191"/>
      <c r="S1626" s="191"/>
      <c r="T1626" s="191"/>
      <c r="U1626" s="191"/>
      <c r="V1626" s="191"/>
      <c r="W1626" s="191"/>
      <c r="X1626" s="191"/>
      <c r="Y1626" s="191"/>
      <c r="Z1626" s="191"/>
      <c r="AA1626" s="191"/>
      <c r="AB1626" s="191"/>
      <c r="AC1626" s="191"/>
    </row>
    <row r="1627" spans="1:29" ht="12.75" customHeight="1" x14ac:dyDescent="0.2">
      <c r="A1627" s="191"/>
      <c r="B1627" s="191"/>
      <c r="C1627" s="191"/>
      <c r="D1627" s="191"/>
      <c r="E1627" s="191"/>
      <c r="F1627" s="191"/>
      <c r="G1627" s="191"/>
      <c r="H1627" s="191"/>
      <c r="I1627" s="191"/>
      <c r="J1627" s="191"/>
      <c r="K1627" s="191"/>
      <c r="L1627" s="191"/>
      <c r="M1627" s="192"/>
      <c r="N1627" s="192"/>
      <c r="O1627" s="192"/>
      <c r="P1627" s="191"/>
      <c r="Q1627" s="191"/>
      <c r="R1627" s="191"/>
      <c r="S1627" s="191"/>
      <c r="T1627" s="191"/>
      <c r="U1627" s="191"/>
      <c r="V1627" s="191"/>
      <c r="W1627" s="191"/>
      <c r="X1627" s="191"/>
      <c r="Y1627" s="191"/>
      <c r="Z1627" s="191"/>
      <c r="AA1627" s="191"/>
      <c r="AB1627" s="191"/>
      <c r="AC1627" s="191"/>
    </row>
    <row r="1628" spans="1:29" ht="12.75" customHeight="1" x14ac:dyDescent="0.2">
      <c r="A1628" s="191"/>
      <c r="B1628" s="191"/>
      <c r="C1628" s="191"/>
      <c r="D1628" s="191"/>
      <c r="E1628" s="191"/>
      <c r="F1628" s="191"/>
      <c r="G1628" s="191"/>
      <c r="H1628" s="191"/>
      <c r="I1628" s="191"/>
      <c r="J1628" s="191"/>
      <c r="K1628" s="191"/>
      <c r="L1628" s="191"/>
      <c r="M1628" s="192"/>
      <c r="N1628" s="192"/>
      <c r="O1628" s="192"/>
      <c r="P1628" s="191"/>
      <c r="Q1628" s="191"/>
      <c r="R1628" s="191"/>
      <c r="S1628" s="191"/>
      <c r="T1628" s="191"/>
      <c r="U1628" s="191"/>
      <c r="V1628" s="191"/>
      <c r="W1628" s="191"/>
      <c r="X1628" s="191"/>
      <c r="Y1628" s="191"/>
      <c r="Z1628" s="191"/>
      <c r="AA1628" s="191"/>
      <c r="AB1628" s="191"/>
      <c r="AC1628" s="191"/>
    </row>
    <row r="1629" spans="1:29" ht="12.75" customHeight="1" x14ac:dyDescent="0.2">
      <c r="A1629" s="191"/>
      <c r="B1629" s="191"/>
      <c r="C1629" s="191"/>
      <c r="D1629" s="191"/>
      <c r="E1629" s="191"/>
      <c r="F1629" s="191"/>
      <c r="G1629" s="191"/>
      <c r="H1629" s="191"/>
      <c r="I1629" s="191"/>
      <c r="J1629" s="191"/>
      <c r="K1629" s="191"/>
      <c r="L1629" s="191"/>
      <c r="M1629" s="192"/>
      <c r="N1629" s="192"/>
      <c r="O1629" s="192"/>
      <c r="P1629" s="191"/>
      <c r="Q1629" s="191"/>
      <c r="R1629" s="191"/>
      <c r="S1629" s="191"/>
      <c r="T1629" s="191"/>
      <c r="U1629" s="191"/>
      <c r="V1629" s="191"/>
      <c r="W1629" s="191"/>
      <c r="X1629" s="191"/>
      <c r="Y1629" s="191"/>
      <c r="Z1629" s="191"/>
      <c r="AA1629" s="191"/>
      <c r="AB1629" s="191"/>
      <c r="AC1629" s="191"/>
    </row>
    <row r="1630" spans="1:29" ht="12.75" customHeight="1" x14ac:dyDescent="0.2">
      <c r="A1630" s="191"/>
      <c r="B1630" s="191"/>
      <c r="C1630" s="191"/>
      <c r="D1630" s="191"/>
      <c r="E1630" s="191"/>
      <c r="F1630" s="191"/>
      <c r="G1630" s="191"/>
      <c r="H1630" s="191"/>
      <c r="I1630" s="191"/>
      <c r="J1630" s="191"/>
      <c r="K1630" s="191"/>
      <c r="L1630" s="191"/>
      <c r="M1630" s="192"/>
      <c r="N1630" s="192"/>
      <c r="O1630" s="192"/>
      <c r="P1630" s="191"/>
      <c r="Q1630" s="191"/>
      <c r="R1630" s="191"/>
      <c r="S1630" s="191"/>
      <c r="T1630" s="191"/>
      <c r="U1630" s="191"/>
      <c r="V1630" s="191"/>
      <c r="W1630" s="191"/>
      <c r="X1630" s="191"/>
      <c r="Y1630" s="191"/>
      <c r="Z1630" s="191"/>
      <c r="AA1630" s="191"/>
      <c r="AB1630" s="191"/>
      <c r="AC1630" s="191"/>
    </row>
    <row r="1631" spans="1:29" ht="12.75" customHeight="1" x14ac:dyDescent="0.2">
      <c r="A1631" s="191"/>
      <c r="B1631" s="191"/>
      <c r="C1631" s="191"/>
      <c r="D1631" s="191"/>
      <c r="E1631" s="191"/>
      <c r="F1631" s="191"/>
      <c r="G1631" s="191"/>
      <c r="H1631" s="191"/>
      <c r="I1631" s="191"/>
      <c r="J1631" s="191"/>
      <c r="K1631" s="191"/>
      <c r="L1631" s="191"/>
      <c r="M1631" s="192"/>
      <c r="N1631" s="192"/>
      <c r="O1631" s="192"/>
      <c r="P1631" s="191"/>
      <c r="Q1631" s="191"/>
      <c r="R1631" s="191"/>
      <c r="S1631" s="191"/>
      <c r="T1631" s="191"/>
      <c r="U1631" s="191"/>
      <c r="V1631" s="191"/>
      <c r="W1631" s="191"/>
      <c r="X1631" s="191"/>
      <c r="Y1631" s="191"/>
      <c r="Z1631" s="191"/>
      <c r="AA1631" s="191"/>
      <c r="AB1631" s="191"/>
      <c r="AC1631" s="191"/>
    </row>
    <row r="1632" spans="1:29" ht="12.75" customHeight="1" x14ac:dyDescent="0.2">
      <c r="A1632" s="191"/>
      <c r="B1632" s="191"/>
      <c r="C1632" s="191"/>
      <c r="D1632" s="191"/>
      <c r="E1632" s="191"/>
      <c r="F1632" s="191"/>
      <c r="G1632" s="191"/>
      <c r="H1632" s="191"/>
      <c r="I1632" s="191"/>
      <c r="J1632" s="191"/>
      <c r="K1632" s="191"/>
      <c r="L1632" s="191"/>
      <c r="M1632" s="192"/>
      <c r="N1632" s="192"/>
      <c r="O1632" s="192"/>
      <c r="P1632" s="191"/>
      <c r="Q1632" s="191"/>
      <c r="R1632" s="191"/>
      <c r="S1632" s="191"/>
      <c r="T1632" s="191"/>
      <c r="U1632" s="191"/>
      <c r="V1632" s="191"/>
      <c r="W1632" s="191"/>
      <c r="X1632" s="191"/>
      <c r="Y1632" s="191"/>
      <c r="Z1632" s="191"/>
      <c r="AA1632" s="191"/>
      <c r="AB1632" s="191"/>
      <c r="AC1632" s="191"/>
    </row>
    <row r="1633" spans="1:29" ht="12.75" customHeight="1" x14ac:dyDescent="0.2">
      <c r="A1633" s="191"/>
      <c r="B1633" s="191"/>
      <c r="C1633" s="191"/>
      <c r="D1633" s="191"/>
      <c r="E1633" s="191"/>
      <c r="F1633" s="191"/>
      <c r="G1633" s="191"/>
      <c r="H1633" s="191"/>
      <c r="I1633" s="191"/>
      <c r="J1633" s="191"/>
      <c r="K1633" s="191"/>
      <c r="L1633" s="191"/>
      <c r="M1633" s="192"/>
      <c r="N1633" s="192"/>
      <c r="O1633" s="192"/>
      <c r="P1633" s="191"/>
      <c r="Q1633" s="191"/>
      <c r="R1633" s="191"/>
      <c r="S1633" s="191"/>
      <c r="T1633" s="191"/>
      <c r="U1633" s="191"/>
      <c r="V1633" s="191"/>
      <c r="W1633" s="191"/>
      <c r="X1633" s="191"/>
      <c r="Y1633" s="191"/>
      <c r="Z1633" s="191"/>
      <c r="AA1633" s="191"/>
      <c r="AB1633" s="191"/>
      <c r="AC1633" s="191"/>
    </row>
    <row r="1634" spans="1:29" ht="12.75" customHeight="1" x14ac:dyDescent="0.2">
      <c r="A1634" s="191"/>
      <c r="B1634" s="191"/>
      <c r="C1634" s="191"/>
      <c r="D1634" s="191"/>
      <c r="E1634" s="191"/>
      <c r="F1634" s="191"/>
      <c r="G1634" s="191"/>
      <c r="H1634" s="191"/>
      <c r="I1634" s="191"/>
      <c r="J1634" s="191"/>
      <c r="K1634" s="191"/>
      <c r="L1634" s="191"/>
      <c r="M1634" s="192"/>
      <c r="N1634" s="192"/>
      <c r="O1634" s="192"/>
      <c r="P1634" s="191"/>
      <c r="Q1634" s="191"/>
      <c r="R1634" s="191"/>
      <c r="S1634" s="191"/>
      <c r="T1634" s="191"/>
      <c r="U1634" s="191"/>
      <c r="V1634" s="191"/>
      <c r="W1634" s="191"/>
      <c r="X1634" s="191"/>
      <c r="Y1634" s="191"/>
      <c r="Z1634" s="191"/>
      <c r="AA1634" s="191"/>
      <c r="AB1634" s="191"/>
      <c r="AC1634" s="191"/>
    </row>
    <row r="1635" spans="1:29" ht="12.75" customHeight="1" x14ac:dyDescent="0.2">
      <c r="A1635" s="191"/>
      <c r="B1635" s="191"/>
      <c r="C1635" s="191"/>
      <c r="D1635" s="191"/>
      <c r="E1635" s="191"/>
      <c r="F1635" s="191"/>
      <c r="G1635" s="191"/>
      <c r="H1635" s="191"/>
      <c r="I1635" s="191"/>
      <c r="J1635" s="191"/>
      <c r="K1635" s="191"/>
      <c r="L1635" s="191"/>
      <c r="M1635" s="192"/>
      <c r="N1635" s="192"/>
      <c r="O1635" s="192"/>
      <c r="P1635" s="191"/>
      <c r="Q1635" s="191"/>
      <c r="R1635" s="191"/>
      <c r="S1635" s="191"/>
      <c r="T1635" s="191"/>
      <c r="U1635" s="191"/>
      <c r="V1635" s="191"/>
      <c r="W1635" s="191"/>
      <c r="X1635" s="191"/>
      <c r="Y1635" s="191"/>
      <c r="Z1635" s="191"/>
      <c r="AA1635" s="191"/>
      <c r="AB1635" s="191"/>
      <c r="AC1635" s="191"/>
    </row>
    <row r="1636" spans="1:29" ht="12.75" customHeight="1" x14ac:dyDescent="0.2">
      <c r="A1636" s="191"/>
      <c r="B1636" s="191"/>
      <c r="C1636" s="191"/>
      <c r="D1636" s="191"/>
      <c r="E1636" s="191"/>
      <c r="F1636" s="191"/>
      <c r="G1636" s="191"/>
      <c r="H1636" s="191"/>
      <c r="I1636" s="191"/>
      <c r="J1636" s="191"/>
      <c r="K1636" s="191"/>
      <c r="L1636" s="191"/>
      <c r="M1636" s="192"/>
      <c r="N1636" s="192"/>
      <c r="O1636" s="192"/>
      <c r="P1636" s="191"/>
      <c r="Q1636" s="191"/>
      <c r="R1636" s="191"/>
      <c r="S1636" s="191"/>
      <c r="T1636" s="191"/>
      <c r="U1636" s="191"/>
      <c r="V1636" s="191"/>
      <c r="W1636" s="191"/>
      <c r="X1636" s="191"/>
      <c r="Y1636" s="191"/>
      <c r="Z1636" s="191"/>
      <c r="AA1636" s="191"/>
      <c r="AB1636" s="191"/>
      <c r="AC1636" s="191"/>
    </row>
    <row r="1637" spans="1:29" ht="12.75" customHeight="1" x14ac:dyDescent="0.2">
      <c r="A1637" s="191"/>
      <c r="B1637" s="191"/>
      <c r="C1637" s="191"/>
      <c r="D1637" s="191"/>
      <c r="E1637" s="191"/>
      <c r="F1637" s="191"/>
      <c r="G1637" s="191"/>
      <c r="H1637" s="191"/>
      <c r="I1637" s="191"/>
      <c r="J1637" s="191"/>
      <c r="K1637" s="191"/>
      <c r="L1637" s="191"/>
      <c r="M1637" s="192"/>
      <c r="N1637" s="192"/>
      <c r="O1637" s="192"/>
      <c r="P1637" s="191"/>
      <c r="Q1637" s="191"/>
      <c r="R1637" s="191"/>
      <c r="S1637" s="191"/>
      <c r="T1637" s="191"/>
      <c r="U1637" s="191"/>
      <c r="V1637" s="191"/>
      <c r="W1637" s="191"/>
      <c r="X1637" s="191"/>
      <c r="Y1637" s="191"/>
      <c r="Z1637" s="191"/>
      <c r="AA1637" s="191"/>
      <c r="AB1637" s="191"/>
      <c r="AC1637" s="191"/>
    </row>
    <row r="1638" spans="1:29" ht="12.75" customHeight="1" x14ac:dyDescent="0.2">
      <c r="A1638" s="191"/>
      <c r="B1638" s="191"/>
      <c r="C1638" s="191"/>
      <c r="D1638" s="191"/>
      <c r="E1638" s="191"/>
      <c r="F1638" s="191"/>
      <c r="G1638" s="191"/>
      <c r="H1638" s="191"/>
      <c r="I1638" s="191"/>
      <c r="J1638" s="191"/>
      <c r="K1638" s="191"/>
      <c r="L1638" s="191"/>
      <c r="M1638" s="192"/>
      <c r="N1638" s="192"/>
      <c r="O1638" s="192"/>
      <c r="P1638" s="191"/>
      <c r="Q1638" s="191"/>
      <c r="R1638" s="191"/>
      <c r="S1638" s="191"/>
      <c r="T1638" s="191"/>
      <c r="U1638" s="191"/>
      <c r="V1638" s="191"/>
      <c r="W1638" s="191"/>
      <c r="X1638" s="191"/>
      <c r="Y1638" s="191"/>
      <c r="Z1638" s="191"/>
      <c r="AA1638" s="191"/>
      <c r="AB1638" s="191"/>
      <c r="AC1638" s="191"/>
    </row>
    <row r="1639" spans="1:29" ht="12.75" customHeight="1" x14ac:dyDescent="0.2">
      <c r="A1639" s="191"/>
      <c r="B1639" s="191"/>
      <c r="C1639" s="191"/>
      <c r="D1639" s="191"/>
      <c r="E1639" s="191"/>
      <c r="F1639" s="191"/>
      <c r="G1639" s="191"/>
      <c r="H1639" s="191"/>
      <c r="I1639" s="191"/>
      <c r="J1639" s="191"/>
      <c r="K1639" s="191"/>
      <c r="L1639" s="191"/>
      <c r="M1639" s="192"/>
      <c r="N1639" s="192"/>
      <c r="O1639" s="192"/>
      <c r="P1639" s="191"/>
      <c r="Q1639" s="191"/>
      <c r="R1639" s="191"/>
      <c r="S1639" s="191"/>
      <c r="T1639" s="191"/>
      <c r="U1639" s="191"/>
      <c r="V1639" s="191"/>
      <c r="W1639" s="191"/>
      <c r="X1639" s="191"/>
      <c r="Y1639" s="191"/>
      <c r="Z1639" s="191"/>
      <c r="AA1639" s="191"/>
      <c r="AB1639" s="191"/>
      <c r="AC1639" s="191"/>
    </row>
    <row r="1640" spans="1:29" ht="12.75" customHeight="1" x14ac:dyDescent="0.2">
      <c r="A1640" s="191"/>
      <c r="B1640" s="191"/>
      <c r="C1640" s="191"/>
      <c r="D1640" s="191"/>
      <c r="E1640" s="191"/>
      <c r="F1640" s="191"/>
      <c r="G1640" s="191"/>
      <c r="H1640" s="191"/>
      <c r="I1640" s="191"/>
      <c r="J1640" s="191"/>
      <c r="K1640" s="191"/>
      <c r="L1640" s="191"/>
      <c r="M1640" s="192"/>
      <c r="N1640" s="192"/>
      <c r="O1640" s="192"/>
      <c r="P1640" s="191"/>
      <c r="Q1640" s="191"/>
      <c r="R1640" s="191"/>
      <c r="S1640" s="191"/>
      <c r="T1640" s="191"/>
      <c r="U1640" s="191"/>
      <c r="V1640" s="191"/>
      <c r="W1640" s="191"/>
      <c r="X1640" s="191"/>
      <c r="Y1640" s="191"/>
      <c r="Z1640" s="191"/>
      <c r="AA1640" s="191"/>
      <c r="AB1640" s="191"/>
      <c r="AC1640" s="191"/>
    </row>
    <row r="1641" spans="1:29" ht="12.75" customHeight="1" x14ac:dyDescent="0.2">
      <c r="A1641" s="191"/>
      <c r="B1641" s="191"/>
      <c r="C1641" s="191"/>
      <c r="D1641" s="191"/>
      <c r="E1641" s="191"/>
      <c r="F1641" s="191"/>
      <c r="G1641" s="191"/>
      <c r="H1641" s="191"/>
      <c r="I1641" s="191"/>
      <c r="J1641" s="191"/>
      <c r="K1641" s="191"/>
      <c r="L1641" s="191"/>
      <c r="M1641" s="192"/>
      <c r="N1641" s="192"/>
      <c r="O1641" s="192"/>
      <c r="P1641" s="191"/>
      <c r="Q1641" s="191"/>
      <c r="R1641" s="191"/>
      <c r="S1641" s="191"/>
      <c r="T1641" s="191"/>
      <c r="U1641" s="191"/>
      <c r="V1641" s="191"/>
      <c r="W1641" s="191"/>
      <c r="X1641" s="191"/>
      <c r="Y1641" s="191"/>
      <c r="Z1641" s="191"/>
      <c r="AA1641" s="191"/>
      <c r="AB1641" s="191"/>
      <c r="AC1641" s="191"/>
    </row>
    <row r="1642" spans="1:29" ht="12.75" customHeight="1" x14ac:dyDescent="0.2">
      <c r="A1642" s="191"/>
      <c r="B1642" s="191"/>
      <c r="C1642" s="191"/>
      <c r="D1642" s="191"/>
      <c r="E1642" s="191"/>
      <c r="F1642" s="191"/>
      <c r="G1642" s="191"/>
      <c r="H1642" s="191"/>
      <c r="I1642" s="191"/>
      <c r="J1642" s="191"/>
      <c r="K1642" s="191"/>
      <c r="L1642" s="191"/>
      <c r="M1642" s="192"/>
      <c r="N1642" s="192"/>
      <c r="O1642" s="192"/>
      <c r="P1642" s="191"/>
      <c r="Q1642" s="191"/>
      <c r="R1642" s="191"/>
      <c r="S1642" s="191"/>
      <c r="T1642" s="191"/>
      <c r="U1642" s="191"/>
      <c r="V1642" s="191"/>
      <c r="W1642" s="191"/>
      <c r="X1642" s="191"/>
      <c r="Y1642" s="191"/>
      <c r="Z1642" s="191"/>
      <c r="AA1642" s="191"/>
      <c r="AB1642" s="191"/>
      <c r="AC1642" s="191"/>
    </row>
    <row r="1643" spans="1:29" ht="12.75" customHeight="1" x14ac:dyDescent="0.2">
      <c r="A1643" s="191"/>
      <c r="B1643" s="191"/>
      <c r="C1643" s="191"/>
      <c r="D1643" s="191"/>
      <c r="E1643" s="191"/>
      <c r="F1643" s="191"/>
      <c r="G1643" s="191"/>
      <c r="H1643" s="191"/>
      <c r="I1643" s="191"/>
      <c r="J1643" s="191"/>
      <c r="K1643" s="191"/>
      <c r="L1643" s="191"/>
      <c r="M1643" s="192"/>
      <c r="N1643" s="192"/>
      <c r="O1643" s="192"/>
      <c r="P1643" s="191"/>
      <c r="Q1643" s="191"/>
      <c r="R1643" s="191"/>
      <c r="S1643" s="191"/>
      <c r="T1643" s="191"/>
      <c r="U1643" s="191"/>
      <c r="V1643" s="191"/>
      <c r="W1643" s="191"/>
      <c r="X1643" s="191"/>
      <c r="Y1643" s="191"/>
      <c r="Z1643" s="191"/>
      <c r="AA1643" s="191"/>
      <c r="AB1643" s="191"/>
      <c r="AC1643" s="191"/>
    </row>
    <row r="1644" spans="1:29" ht="12.75" customHeight="1" x14ac:dyDescent="0.2">
      <c r="A1644" s="191"/>
      <c r="B1644" s="191"/>
      <c r="C1644" s="191"/>
      <c r="D1644" s="191"/>
      <c r="E1644" s="191"/>
      <c r="F1644" s="191"/>
      <c r="G1644" s="191"/>
      <c r="H1644" s="191"/>
      <c r="I1644" s="191"/>
      <c r="J1644" s="191"/>
      <c r="K1644" s="191"/>
      <c r="L1644" s="191"/>
      <c r="M1644" s="192"/>
      <c r="N1644" s="192"/>
      <c r="O1644" s="192"/>
      <c r="P1644" s="191"/>
      <c r="Q1644" s="191"/>
      <c r="R1644" s="191"/>
      <c r="S1644" s="191"/>
      <c r="T1644" s="191"/>
      <c r="U1644" s="191"/>
      <c r="V1644" s="191"/>
      <c r="W1644" s="191"/>
      <c r="X1644" s="191"/>
      <c r="Y1644" s="191"/>
      <c r="Z1644" s="191"/>
      <c r="AA1644" s="191"/>
      <c r="AB1644" s="191"/>
      <c r="AC1644" s="191"/>
    </row>
    <row r="1645" spans="1:29" ht="12.75" customHeight="1" x14ac:dyDescent="0.2">
      <c r="A1645" s="191"/>
      <c r="B1645" s="191"/>
      <c r="C1645" s="191"/>
      <c r="D1645" s="191"/>
      <c r="E1645" s="191"/>
      <c r="F1645" s="191"/>
      <c r="G1645" s="191"/>
      <c r="H1645" s="191"/>
      <c r="I1645" s="191"/>
      <c r="J1645" s="191"/>
      <c r="K1645" s="191"/>
      <c r="L1645" s="191"/>
      <c r="M1645" s="192"/>
      <c r="N1645" s="192"/>
      <c r="O1645" s="192"/>
      <c r="P1645" s="191"/>
      <c r="Q1645" s="191"/>
      <c r="R1645" s="191"/>
      <c r="S1645" s="191"/>
      <c r="T1645" s="191"/>
      <c r="U1645" s="191"/>
      <c r="V1645" s="191"/>
      <c r="W1645" s="191"/>
      <c r="X1645" s="191"/>
      <c r="Y1645" s="191"/>
      <c r="Z1645" s="191"/>
      <c r="AA1645" s="191"/>
      <c r="AB1645" s="191"/>
      <c r="AC1645" s="191"/>
    </row>
    <row r="1646" spans="1:29" ht="12.75" customHeight="1" x14ac:dyDescent="0.2">
      <c r="A1646" s="191"/>
      <c r="B1646" s="191"/>
      <c r="C1646" s="191"/>
      <c r="D1646" s="191"/>
      <c r="E1646" s="191"/>
      <c r="F1646" s="191"/>
      <c r="G1646" s="191"/>
      <c r="H1646" s="191"/>
      <c r="I1646" s="191"/>
      <c r="J1646" s="191"/>
      <c r="K1646" s="191"/>
      <c r="L1646" s="191"/>
      <c r="M1646" s="192"/>
      <c r="N1646" s="192"/>
      <c r="O1646" s="192"/>
      <c r="P1646" s="191"/>
      <c r="Q1646" s="191"/>
      <c r="R1646" s="191"/>
      <c r="S1646" s="191"/>
      <c r="T1646" s="191"/>
      <c r="U1646" s="191"/>
      <c r="V1646" s="191"/>
      <c r="W1646" s="191"/>
      <c r="X1646" s="191"/>
      <c r="Y1646" s="191"/>
      <c r="Z1646" s="191"/>
      <c r="AA1646" s="191"/>
      <c r="AB1646" s="191"/>
      <c r="AC1646" s="191"/>
    </row>
    <row r="1647" spans="1:29" ht="12.75" customHeight="1" x14ac:dyDescent="0.2">
      <c r="A1647" s="191"/>
      <c r="B1647" s="191"/>
      <c r="C1647" s="191"/>
      <c r="D1647" s="191"/>
      <c r="E1647" s="191"/>
      <c r="F1647" s="191"/>
      <c r="G1647" s="191"/>
      <c r="H1647" s="191"/>
      <c r="I1647" s="191"/>
      <c r="J1647" s="191"/>
      <c r="K1647" s="191"/>
      <c r="L1647" s="191"/>
      <c r="M1647" s="192"/>
      <c r="N1647" s="192"/>
      <c r="O1647" s="192"/>
      <c r="P1647" s="191"/>
      <c r="Q1647" s="191"/>
      <c r="R1647" s="191"/>
      <c r="S1647" s="191"/>
      <c r="T1647" s="191"/>
      <c r="U1647" s="191"/>
      <c r="V1647" s="191"/>
      <c r="W1647" s="191"/>
      <c r="X1647" s="191"/>
      <c r="Y1647" s="191"/>
      <c r="Z1647" s="191"/>
      <c r="AA1647" s="191"/>
      <c r="AB1647" s="191"/>
      <c r="AC1647" s="191"/>
    </row>
    <row r="1648" spans="1:29" ht="12.75" customHeight="1" x14ac:dyDescent="0.2">
      <c r="A1648" s="191"/>
      <c r="B1648" s="191"/>
      <c r="C1648" s="191"/>
      <c r="D1648" s="191"/>
      <c r="E1648" s="191"/>
      <c r="F1648" s="191"/>
      <c r="G1648" s="191"/>
      <c r="H1648" s="191"/>
      <c r="I1648" s="191"/>
      <c r="J1648" s="191"/>
      <c r="K1648" s="191"/>
      <c r="L1648" s="191"/>
      <c r="M1648" s="192"/>
      <c r="N1648" s="192"/>
      <c r="O1648" s="192"/>
      <c r="P1648" s="191"/>
      <c r="Q1648" s="191"/>
      <c r="R1648" s="191"/>
      <c r="S1648" s="191"/>
      <c r="T1648" s="191"/>
      <c r="U1648" s="191"/>
      <c r="V1648" s="191"/>
      <c r="W1648" s="191"/>
      <c r="X1648" s="191"/>
      <c r="Y1648" s="191"/>
      <c r="Z1648" s="191"/>
      <c r="AA1648" s="191"/>
      <c r="AB1648" s="191"/>
      <c r="AC1648" s="191"/>
    </row>
    <row r="1649" spans="1:29" ht="12.75" customHeight="1" x14ac:dyDescent="0.2">
      <c r="A1649" s="191"/>
      <c r="B1649" s="191"/>
      <c r="C1649" s="191"/>
      <c r="D1649" s="191"/>
      <c r="E1649" s="191"/>
      <c r="F1649" s="191"/>
      <c r="G1649" s="191"/>
      <c r="H1649" s="191"/>
      <c r="I1649" s="191"/>
      <c r="J1649" s="191"/>
      <c r="K1649" s="191"/>
      <c r="L1649" s="191"/>
      <c r="M1649" s="192"/>
      <c r="N1649" s="192"/>
      <c r="O1649" s="192"/>
      <c r="P1649" s="191"/>
      <c r="Q1649" s="191"/>
      <c r="R1649" s="191"/>
      <c r="S1649" s="191"/>
      <c r="T1649" s="191"/>
      <c r="U1649" s="191"/>
      <c r="V1649" s="191"/>
      <c r="W1649" s="191"/>
      <c r="X1649" s="191"/>
      <c r="Y1649" s="191"/>
      <c r="Z1649" s="191"/>
      <c r="AA1649" s="191"/>
      <c r="AB1649" s="191"/>
      <c r="AC1649" s="191"/>
    </row>
    <row r="1650" spans="1:29" ht="12.75" customHeight="1" x14ac:dyDescent="0.2">
      <c r="A1650" s="191"/>
      <c r="B1650" s="191"/>
      <c r="C1650" s="191"/>
      <c r="D1650" s="191"/>
      <c r="E1650" s="191"/>
      <c r="F1650" s="191"/>
      <c r="G1650" s="191"/>
      <c r="H1650" s="191"/>
      <c r="I1650" s="191"/>
      <c r="J1650" s="191"/>
      <c r="K1650" s="191"/>
      <c r="L1650" s="191"/>
      <c r="M1650" s="192"/>
      <c r="N1650" s="192"/>
      <c r="O1650" s="192"/>
      <c r="P1650" s="191"/>
      <c r="Q1650" s="191"/>
      <c r="R1650" s="191"/>
      <c r="S1650" s="191"/>
      <c r="T1650" s="191"/>
      <c r="U1650" s="191"/>
      <c r="V1650" s="191"/>
      <c r="W1650" s="191"/>
      <c r="X1650" s="191"/>
      <c r="Y1650" s="191"/>
      <c r="Z1650" s="191"/>
      <c r="AA1650" s="191"/>
      <c r="AB1650" s="191"/>
      <c r="AC1650" s="191"/>
    </row>
    <row r="1651" spans="1:29" ht="12.75" customHeight="1" x14ac:dyDescent="0.2">
      <c r="A1651" s="191"/>
      <c r="B1651" s="191"/>
      <c r="C1651" s="191"/>
      <c r="D1651" s="191"/>
      <c r="E1651" s="191"/>
      <c r="F1651" s="191"/>
      <c r="G1651" s="191"/>
      <c r="H1651" s="191"/>
      <c r="I1651" s="191"/>
      <c r="J1651" s="191"/>
      <c r="K1651" s="191"/>
      <c r="L1651" s="191"/>
      <c r="M1651" s="192"/>
      <c r="N1651" s="192"/>
      <c r="O1651" s="192"/>
      <c r="P1651" s="191"/>
      <c r="Q1651" s="191"/>
      <c r="R1651" s="191"/>
      <c r="S1651" s="191"/>
      <c r="T1651" s="191"/>
      <c r="U1651" s="191"/>
      <c r="V1651" s="191"/>
      <c r="W1651" s="191"/>
      <c r="X1651" s="191"/>
      <c r="Y1651" s="191"/>
      <c r="Z1651" s="191"/>
      <c r="AA1651" s="191"/>
      <c r="AB1651" s="191"/>
      <c r="AC1651" s="191"/>
    </row>
    <row r="1652" spans="1:29" ht="12.75" customHeight="1" x14ac:dyDescent="0.2">
      <c r="A1652" s="191"/>
      <c r="B1652" s="191"/>
      <c r="C1652" s="191"/>
      <c r="D1652" s="191"/>
      <c r="E1652" s="191"/>
      <c r="F1652" s="191"/>
      <c r="G1652" s="191"/>
      <c r="H1652" s="191"/>
      <c r="I1652" s="191"/>
      <c r="J1652" s="191"/>
      <c r="K1652" s="191"/>
      <c r="L1652" s="191"/>
      <c r="M1652" s="192"/>
      <c r="N1652" s="192"/>
      <c r="O1652" s="192"/>
      <c r="P1652" s="191"/>
      <c r="Q1652" s="191"/>
      <c r="R1652" s="191"/>
      <c r="S1652" s="191"/>
      <c r="T1652" s="191"/>
      <c r="U1652" s="191"/>
      <c r="V1652" s="191"/>
      <c r="W1652" s="191"/>
      <c r="X1652" s="191"/>
      <c r="Y1652" s="191"/>
      <c r="Z1652" s="191"/>
      <c r="AA1652" s="191"/>
      <c r="AB1652" s="191"/>
      <c r="AC1652" s="191"/>
    </row>
    <row r="1653" spans="1:29" ht="12.75" customHeight="1" x14ac:dyDescent="0.2">
      <c r="A1653" s="191"/>
      <c r="B1653" s="191"/>
      <c r="C1653" s="191"/>
      <c r="D1653" s="191"/>
      <c r="E1653" s="191"/>
      <c r="F1653" s="191"/>
      <c r="G1653" s="191"/>
      <c r="H1653" s="191"/>
      <c r="I1653" s="191"/>
      <c r="J1653" s="191"/>
      <c r="K1653" s="191"/>
      <c r="L1653" s="191"/>
      <c r="M1653" s="192"/>
      <c r="N1653" s="192"/>
      <c r="O1653" s="192"/>
      <c r="P1653" s="191"/>
      <c r="Q1653" s="191"/>
      <c r="R1653" s="191"/>
      <c r="S1653" s="191"/>
      <c r="T1653" s="191"/>
      <c r="U1653" s="191"/>
      <c r="V1653" s="191"/>
      <c r="W1653" s="191"/>
      <c r="X1653" s="191"/>
      <c r="Y1653" s="191"/>
      <c r="Z1653" s="191"/>
      <c r="AA1653" s="191"/>
      <c r="AB1653" s="191"/>
      <c r="AC1653" s="191"/>
    </row>
    <row r="1654" spans="1:29" ht="12.75" customHeight="1" x14ac:dyDescent="0.2">
      <c r="A1654" s="191"/>
      <c r="B1654" s="191"/>
      <c r="C1654" s="191"/>
      <c r="D1654" s="191"/>
      <c r="E1654" s="191"/>
      <c r="F1654" s="191"/>
      <c r="G1654" s="191"/>
      <c r="H1654" s="191"/>
      <c r="I1654" s="191"/>
      <c r="J1654" s="191"/>
      <c r="K1654" s="191"/>
      <c r="L1654" s="191"/>
      <c r="M1654" s="192"/>
      <c r="N1654" s="192"/>
      <c r="O1654" s="192"/>
      <c r="P1654" s="191"/>
      <c r="Q1654" s="191"/>
      <c r="R1654" s="191"/>
      <c r="S1654" s="191"/>
      <c r="T1654" s="191"/>
      <c r="U1654" s="191"/>
      <c r="V1654" s="191"/>
      <c r="W1654" s="191"/>
      <c r="X1654" s="191"/>
      <c r="Y1654" s="191"/>
      <c r="Z1654" s="191"/>
      <c r="AA1654" s="191"/>
      <c r="AB1654" s="191"/>
      <c r="AC1654" s="191"/>
    </row>
    <row r="1655" spans="1:29" ht="12.75" customHeight="1" x14ac:dyDescent="0.2">
      <c r="A1655" s="191"/>
      <c r="B1655" s="191"/>
      <c r="C1655" s="191"/>
      <c r="D1655" s="191"/>
      <c r="E1655" s="191"/>
      <c r="F1655" s="191"/>
      <c r="G1655" s="191"/>
      <c r="H1655" s="191"/>
      <c r="I1655" s="191"/>
      <c r="J1655" s="191"/>
      <c r="K1655" s="191"/>
      <c r="L1655" s="191"/>
      <c r="M1655" s="192"/>
      <c r="N1655" s="192"/>
      <c r="O1655" s="192"/>
      <c r="P1655" s="191"/>
      <c r="Q1655" s="191"/>
      <c r="R1655" s="191"/>
      <c r="S1655" s="191"/>
      <c r="T1655" s="191"/>
      <c r="U1655" s="191"/>
      <c r="V1655" s="191"/>
      <c r="W1655" s="191"/>
      <c r="X1655" s="191"/>
      <c r="Y1655" s="191"/>
      <c r="Z1655" s="191"/>
      <c r="AA1655" s="191"/>
      <c r="AB1655" s="191"/>
      <c r="AC1655" s="191"/>
    </row>
    <row r="1656" spans="1:29" ht="12.75" customHeight="1" x14ac:dyDescent="0.2">
      <c r="A1656" s="191"/>
      <c r="B1656" s="191"/>
      <c r="C1656" s="191"/>
      <c r="D1656" s="191"/>
      <c r="E1656" s="191"/>
      <c r="F1656" s="191"/>
      <c r="G1656" s="191"/>
      <c r="H1656" s="191"/>
      <c r="I1656" s="191"/>
      <c r="J1656" s="191"/>
      <c r="K1656" s="191"/>
      <c r="L1656" s="191"/>
      <c r="M1656" s="192"/>
      <c r="N1656" s="192"/>
      <c r="O1656" s="192"/>
      <c r="P1656" s="191"/>
      <c r="Q1656" s="191"/>
      <c r="R1656" s="191"/>
      <c r="S1656" s="191"/>
      <c r="T1656" s="191"/>
      <c r="U1656" s="191"/>
      <c r="V1656" s="191"/>
      <c r="W1656" s="191"/>
      <c r="X1656" s="191"/>
      <c r="Y1656" s="191"/>
      <c r="Z1656" s="191"/>
      <c r="AA1656" s="191"/>
      <c r="AB1656" s="191"/>
      <c r="AC1656" s="191"/>
    </row>
    <row r="1657" spans="1:29" ht="12.75" customHeight="1" x14ac:dyDescent="0.2">
      <c r="A1657" s="191"/>
      <c r="B1657" s="191"/>
      <c r="C1657" s="191"/>
      <c r="D1657" s="191"/>
      <c r="E1657" s="191"/>
      <c r="F1657" s="191"/>
      <c r="G1657" s="191"/>
      <c r="H1657" s="191"/>
      <c r="I1657" s="191"/>
      <c r="J1657" s="191"/>
      <c r="K1657" s="191"/>
      <c r="L1657" s="191"/>
      <c r="M1657" s="192"/>
      <c r="N1657" s="192"/>
      <c r="O1657" s="192"/>
      <c r="P1657" s="191"/>
      <c r="Q1657" s="191"/>
      <c r="R1657" s="191"/>
      <c r="S1657" s="191"/>
      <c r="T1657" s="191"/>
      <c r="U1657" s="191"/>
      <c r="V1657" s="191"/>
      <c r="W1657" s="191"/>
      <c r="X1657" s="191"/>
      <c r="Y1657" s="191"/>
      <c r="Z1657" s="191"/>
      <c r="AA1657" s="191"/>
      <c r="AB1657" s="191"/>
      <c r="AC1657" s="191"/>
    </row>
    <row r="1658" spans="1:29" ht="12.75" customHeight="1" x14ac:dyDescent="0.2">
      <c r="A1658" s="191"/>
      <c r="B1658" s="191"/>
      <c r="C1658" s="191"/>
      <c r="D1658" s="191"/>
      <c r="E1658" s="191"/>
      <c r="F1658" s="191"/>
      <c r="G1658" s="191"/>
      <c r="H1658" s="191"/>
      <c r="I1658" s="191"/>
      <c r="J1658" s="191"/>
      <c r="K1658" s="191"/>
      <c r="L1658" s="191"/>
      <c r="M1658" s="192"/>
      <c r="N1658" s="192"/>
      <c r="O1658" s="192"/>
      <c r="P1658" s="191"/>
      <c r="Q1658" s="191"/>
      <c r="R1658" s="191"/>
      <c r="S1658" s="191"/>
      <c r="T1658" s="191"/>
      <c r="U1658" s="191"/>
      <c r="V1658" s="191"/>
      <c r="W1658" s="191"/>
      <c r="X1658" s="191"/>
      <c r="Y1658" s="191"/>
      <c r="Z1658" s="191"/>
      <c r="AA1658" s="191"/>
      <c r="AB1658" s="191"/>
      <c r="AC1658" s="191"/>
    </row>
    <row r="1659" spans="1:29" ht="12.75" customHeight="1" x14ac:dyDescent="0.2">
      <c r="A1659" s="191"/>
      <c r="B1659" s="191"/>
      <c r="C1659" s="191"/>
      <c r="D1659" s="191"/>
      <c r="E1659" s="191"/>
      <c r="F1659" s="191"/>
      <c r="G1659" s="191"/>
      <c r="H1659" s="191"/>
      <c r="I1659" s="191"/>
      <c r="J1659" s="191"/>
      <c r="K1659" s="191"/>
      <c r="L1659" s="191"/>
      <c r="M1659" s="192"/>
      <c r="N1659" s="192"/>
      <c r="O1659" s="192"/>
      <c r="P1659" s="191"/>
      <c r="Q1659" s="191"/>
      <c r="R1659" s="191"/>
      <c r="S1659" s="191"/>
      <c r="T1659" s="191"/>
      <c r="U1659" s="191"/>
      <c r="V1659" s="191"/>
      <c r="W1659" s="191"/>
      <c r="X1659" s="191"/>
      <c r="Y1659" s="191"/>
      <c r="Z1659" s="191"/>
      <c r="AA1659" s="191"/>
      <c r="AB1659" s="191"/>
      <c r="AC1659" s="191"/>
    </row>
    <row r="1660" spans="1:29" ht="12.75" customHeight="1" x14ac:dyDescent="0.2">
      <c r="A1660" s="191"/>
      <c r="B1660" s="191"/>
      <c r="C1660" s="191"/>
      <c r="D1660" s="191"/>
      <c r="E1660" s="191"/>
      <c r="F1660" s="191"/>
      <c r="G1660" s="191"/>
      <c r="H1660" s="191"/>
      <c r="I1660" s="191"/>
      <c r="J1660" s="191"/>
      <c r="K1660" s="191"/>
      <c r="L1660" s="191"/>
      <c r="M1660" s="192"/>
      <c r="N1660" s="192"/>
      <c r="O1660" s="192"/>
      <c r="P1660" s="191"/>
      <c r="Q1660" s="191"/>
      <c r="R1660" s="191"/>
      <c r="S1660" s="191"/>
      <c r="T1660" s="191"/>
      <c r="U1660" s="191"/>
      <c r="V1660" s="191"/>
      <c r="W1660" s="191"/>
      <c r="X1660" s="191"/>
      <c r="Y1660" s="191"/>
      <c r="Z1660" s="191"/>
      <c r="AA1660" s="191"/>
      <c r="AB1660" s="191"/>
      <c r="AC1660" s="191"/>
    </row>
    <row r="1661" spans="1:29" ht="12.75" customHeight="1" x14ac:dyDescent="0.2">
      <c r="A1661" s="191"/>
      <c r="B1661" s="191"/>
      <c r="C1661" s="191"/>
      <c r="D1661" s="191"/>
      <c r="E1661" s="191"/>
      <c r="F1661" s="191"/>
      <c r="G1661" s="191"/>
      <c r="H1661" s="191"/>
      <c r="I1661" s="191"/>
      <c r="J1661" s="191"/>
      <c r="K1661" s="191"/>
      <c r="L1661" s="191"/>
      <c r="M1661" s="192"/>
      <c r="N1661" s="192"/>
      <c r="O1661" s="192"/>
      <c r="P1661" s="191"/>
      <c r="Q1661" s="191"/>
      <c r="R1661" s="191"/>
      <c r="S1661" s="191"/>
      <c r="T1661" s="191"/>
      <c r="U1661" s="191"/>
      <c r="V1661" s="191"/>
      <c r="W1661" s="191"/>
      <c r="X1661" s="191"/>
      <c r="Y1661" s="191"/>
      <c r="Z1661" s="191"/>
      <c r="AA1661" s="191"/>
      <c r="AB1661" s="191"/>
      <c r="AC1661" s="191"/>
    </row>
    <row r="1662" spans="1:29" ht="12.75" customHeight="1" x14ac:dyDescent="0.2">
      <c r="A1662" s="191"/>
      <c r="B1662" s="191"/>
      <c r="C1662" s="191"/>
      <c r="D1662" s="191"/>
      <c r="E1662" s="191"/>
      <c r="F1662" s="191"/>
      <c r="G1662" s="191"/>
      <c r="H1662" s="191"/>
      <c r="I1662" s="191"/>
      <c r="J1662" s="191"/>
      <c r="K1662" s="191"/>
      <c r="L1662" s="191"/>
      <c r="M1662" s="192"/>
      <c r="N1662" s="192"/>
      <c r="O1662" s="192"/>
      <c r="P1662" s="191"/>
      <c r="Q1662" s="191"/>
      <c r="R1662" s="191"/>
      <c r="S1662" s="191"/>
      <c r="T1662" s="191"/>
      <c r="U1662" s="191"/>
      <c r="V1662" s="191"/>
      <c r="W1662" s="191"/>
      <c r="X1662" s="191"/>
      <c r="Y1662" s="191"/>
      <c r="Z1662" s="191"/>
      <c r="AA1662" s="191"/>
      <c r="AB1662" s="191"/>
      <c r="AC1662" s="191"/>
    </row>
    <row r="1663" spans="1:29" ht="12.75" customHeight="1" x14ac:dyDescent="0.2">
      <c r="A1663" s="191"/>
      <c r="B1663" s="191"/>
      <c r="C1663" s="191"/>
      <c r="D1663" s="191"/>
      <c r="E1663" s="191"/>
      <c r="F1663" s="191"/>
      <c r="G1663" s="191"/>
      <c r="H1663" s="191"/>
      <c r="I1663" s="191"/>
      <c r="J1663" s="191"/>
      <c r="K1663" s="191"/>
      <c r="L1663" s="191"/>
      <c r="M1663" s="192"/>
      <c r="N1663" s="192"/>
      <c r="O1663" s="192"/>
      <c r="P1663" s="191"/>
      <c r="Q1663" s="191"/>
      <c r="R1663" s="191"/>
      <c r="S1663" s="191"/>
      <c r="T1663" s="191"/>
      <c r="U1663" s="191"/>
      <c r="V1663" s="191"/>
      <c r="W1663" s="191"/>
      <c r="X1663" s="191"/>
      <c r="Y1663" s="191"/>
      <c r="Z1663" s="191"/>
      <c r="AA1663" s="191"/>
      <c r="AB1663" s="191"/>
      <c r="AC1663" s="191"/>
    </row>
    <row r="1664" spans="1:29" ht="12.75" customHeight="1" x14ac:dyDescent="0.2">
      <c r="A1664" s="191"/>
      <c r="B1664" s="191"/>
      <c r="C1664" s="191"/>
      <c r="D1664" s="191"/>
      <c r="E1664" s="191"/>
      <c r="F1664" s="191"/>
      <c r="G1664" s="191"/>
      <c r="H1664" s="191"/>
      <c r="I1664" s="191"/>
      <c r="J1664" s="191"/>
      <c r="K1664" s="191"/>
      <c r="L1664" s="191"/>
      <c r="M1664" s="192"/>
      <c r="N1664" s="192"/>
      <c r="O1664" s="192"/>
      <c r="P1664" s="191"/>
      <c r="Q1664" s="191"/>
      <c r="R1664" s="191"/>
      <c r="S1664" s="191"/>
      <c r="T1664" s="191"/>
      <c r="U1664" s="191"/>
      <c r="V1664" s="191"/>
      <c r="W1664" s="191"/>
      <c r="X1664" s="191"/>
      <c r="Y1664" s="191"/>
      <c r="Z1664" s="191"/>
      <c r="AA1664" s="191"/>
      <c r="AB1664" s="191"/>
      <c r="AC1664" s="191"/>
    </row>
    <row r="1665" spans="1:29" ht="12.75" customHeight="1" x14ac:dyDescent="0.2">
      <c r="A1665" s="191"/>
      <c r="B1665" s="191"/>
      <c r="C1665" s="191"/>
      <c r="D1665" s="191"/>
      <c r="E1665" s="191"/>
      <c r="F1665" s="191"/>
      <c r="G1665" s="191"/>
      <c r="H1665" s="191"/>
      <c r="I1665" s="191"/>
      <c r="J1665" s="191"/>
      <c r="K1665" s="191"/>
      <c r="L1665" s="191"/>
      <c r="M1665" s="192"/>
      <c r="N1665" s="192"/>
      <c r="O1665" s="192"/>
      <c r="P1665" s="191"/>
      <c r="Q1665" s="191"/>
      <c r="R1665" s="191"/>
      <c r="S1665" s="191"/>
      <c r="T1665" s="191"/>
      <c r="U1665" s="191"/>
      <c r="V1665" s="191"/>
      <c r="W1665" s="191"/>
      <c r="X1665" s="191"/>
      <c r="Y1665" s="191"/>
      <c r="Z1665" s="191"/>
      <c r="AA1665" s="191"/>
      <c r="AB1665" s="191"/>
      <c r="AC1665" s="191"/>
    </row>
    <row r="1666" spans="1:29" ht="12.75" customHeight="1" x14ac:dyDescent="0.2">
      <c r="A1666" s="191"/>
      <c r="B1666" s="191"/>
      <c r="C1666" s="191"/>
      <c r="D1666" s="191"/>
      <c r="E1666" s="191"/>
      <c r="F1666" s="191"/>
      <c r="G1666" s="191"/>
      <c r="H1666" s="191"/>
      <c r="I1666" s="191"/>
      <c r="J1666" s="191"/>
      <c r="K1666" s="191"/>
      <c r="L1666" s="191"/>
      <c r="M1666" s="192"/>
      <c r="N1666" s="192"/>
      <c r="O1666" s="192"/>
      <c r="P1666" s="191"/>
      <c r="Q1666" s="191"/>
      <c r="R1666" s="191"/>
      <c r="S1666" s="191"/>
      <c r="T1666" s="191"/>
      <c r="U1666" s="191"/>
      <c r="V1666" s="191"/>
      <c r="W1666" s="191"/>
      <c r="X1666" s="191"/>
      <c r="Y1666" s="191"/>
      <c r="Z1666" s="191"/>
      <c r="AA1666" s="191"/>
      <c r="AB1666" s="191"/>
      <c r="AC1666" s="191"/>
    </row>
    <row r="1667" spans="1:29" ht="12.75" customHeight="1" x14ac:dyDescent="0.2">
      <c r="A1667" s="191"/>
      <c r="B1667" s="191"/>
      <c r="C1667" s="191"/>
      <c r="D1667" s="191"/>
      <c r="E1667" s="191"/>
      <c r="F1667" s="191"/>
      <c r="G1667" s="191"/>
      <c r="H1667" s="191"/>
      <c r="I1667" s="191"/>
      <c r="J1667" s="191"/>
      <c r="K1667" s="191"/>
      <c r="L1667" s="191"/>
      <c r="M1667" s="192"/>
      <c r="N1667" s="192"/>
      <c r="O1667" s="192"/>
      <c r="P1667" s="191"/>
      <c r="Q1667" s="191"/>
      <c r="R1667" s="191"/>
      <c r="S1667" s="191"/>
      <c r="T1667" s="191"/>
      <c r="U1667" s="191"/>
      <c r="V1667" s="191"/>
      <c r="W1667" s="191"/>
      <c r="X1667" s="191"/>
      <c r="Y1667" s="191"/>
      <c r="Z1667" s="191"/>
      <c r="AA1667" s="191"/>
      <c r="AB1667" s="191"/>
      <c r="AC1667" s="191"/>
    </row>
    <row r="1668" spans="1:29" ht="12.75" customHeight="1" x14ac:dyDescent="0.2">
      <c r="A1668" s="191"/>
      <c r="B1668" s="191"/>
      <c r="C1668" s="191"/>
      <c r="D1668" s="191"/>
      <c r="E1668" s="191"/>
      <c r="F1668" s="191"/>
      <c r="G1668" s="191"/>
      <c r="H1668" s="191"/>
      <c r="I1668" s="191"/>
      <c r="J1668" s="191"/>
      <c r="K1668" s="191"/>
      <c r="L1668" s="191"/>
      <c r="M1668" s="192"/>
      <c r="N1668" s="192"/>
      <c r="O1668" s="192"/>
      <c r="P1668" s="191"/>
      <c r="Q1668" s="191"/>
      <c r="R1668" s="191"/>
      <c r="S1668" s="191"/>
      <c r="T1668" s="191"/>
      <c r="U1668" s="191"/>
      <c r="V1668" s="191"/>
      <c r="W1668" s="191"/>
      <c r="X1668" s="191"/>
      <c r="Y1668" s="191"/>
      <c r="Z1668" s="191"/>
      <c r="AA1668" s="191"/>
      <c r="AB1668" s="191"/>
      <c r="AC1668" s="191"/>
    </row>
    <row r="1669" spans="1:29" ht="12.75" customHeight="1" x14ac:dyDescent="0.2">
      <c r="A1669" s="191"/>
      <c r="B1669" s="191"/>
      <c r="C1669" s="191"/>
      <c r="D1669" s="191"/>
      <c r="E1669" s="191"/>
      <c r="F1669" s="191"/>
      <c r="G1669" s="191"/>
      <c r="H1669" s="191"/>
      <c r="I1669" s="191"/>
      <c r="J1669" s="191"/>
      <c r="K1669" s="191"/>
      <c r="L1669" s="191"/>
      <c r="M1669" s="192"/>
      <c r="N1669" s="192"/>
      <c r="O1669" s="192"/>
      <c r="P1669" s="191"/>
      <c r="Q1669" s="191"/>
      <c r="R1669" s="191"/>
      <c r="S1669" s="191"/>
      <c r="T1669" s="191"/>
      <c r="U1669" s="191"/>
      <c r="V1669" s="191"/>
      <c r="W1669" s="191"/>
      <c r="X1669" s="191"/>
      <c r="Y1669" s="191"/>
      <c r="Z1669" s="191"/>
      <c r="AA1669" s="191"/>
      <c r="AB1669" s="191"/>
      <c r="AC1669" s="191"/>
    </row>
    <row r="1670" spans="1:29" ht="12.75" customHeight="1" x14ac:dyDescent="0.2">
      <c r="A1670" s="191"/>
      <c r="B1670" s="191"/>
      <c r="C1670" s="191"/>
      <c r="D1670" s="191"/>
      <c r="E1670" s="191"/>
      <c r="F1670" s="191"/>
      <c r="G1670" s="191"/>
      <c r="H1670" s="191"/>
      <c r="I1670" s="191"/>
      <c r="J1670" s="191"/>
      <c r="K1670" s="191"/>
      <c r="L1670" s="191"/>
      <c r="M1670" s="192"/>
      <c r="N1670" s="192"/>
      <c r="O1670" s="192"/>
      <c r="P1670" s="191"/>
      <c r="Q1670" s="191"/>
      <c r="R1670" s="191"/>
      <c r="S1670" s="191"/>
      <c r="T1670" s="191"/>
      <c r="U1670" s="191"/>
      <c r="V1670" s="191"/>
      <c r="W1670" s="191"/>
      <c r="X1670" s="191"/>
      <c r="Y1670" s="191"/>
      <c r="Z1670" s="191"/>
      <c r="AA1670" s="191"/>
      <c r="AB1670" s="191"/>
      <c r="AC1670" s="191"/>
    </row>
    <row r="1671" spans="1:29" ht="12.75" customHeight="1" x14ac:dyDescent="0.2">
      <c r="A1671" s="191"/>
      <c r="B1671" s="191"/>
      <c r="C1671" s="191"/>
      <c r="D1671" s="191"/>
      <c r="E1671" s="191"/>
      <c r="F1671" s="191"/>
      <c r="G1671" s="191"/>
      <c r="H1671" s="191"/>
      <c r="I1671" s="191"/>
      <c r="J1671" s="191"/>
      <c r="K1671" s="191"/>
      <c r="L1671" s="191"/>
      <c r="M1671" s="192"/>
      <c r="N1671" s="192"/>
      <c r="O1671" s="192"/>
      <c r="P1671" s="191"/>
      <c r="Q1671" s="191"/>
      <c r="R1671" s="191"/>
      <c r="S1671" s="191"/>
      <c r="T1671" s="191"/>
      <c r="U1671" s="191"/>
      <c r="V1671" s="191"/>
      <c r="W1671" s="191"/>
      <c r="X1671" s="191"/>
      <c r="Y1671" s="191"/>
      <c r="Z1671" s="191"/>
      <c r="AA1671" s="191"/>
      <c r="AB1671" s="191"/>
      <c r="AC1671" s="191"/>
    </row>
    <row r="1672" spans="1:29" ht="12.75" customHeight="1" x14ac:dyDescent="0.2">
      <c r="A1672" s="191"/>
      <c r="B1672" s="191"/>
      <c r="C1672" s="191"/>
      <c r="D1672" s="191"/>
      <c r="E1672" s="191"/>
      <c r="F1672" s="191"/>
      <c r="G1672" s="191"/>
      <c r="H1672" s="191"/>
      <c r="I1672" s="191"/>
      <c r="J1672" s="191"/>
      <c r="K1672" s="191"/>
      <c r="L1672" s="191"/>
      <c r="M1672" s="192"/>
      <c r="N1672" s="192"/>
      <c r="O1672" s="192"/>
      <c r="P1672" s="191"/>
      <c r="Q1672" s="191"/>
      <c r="R1672" s="191"/>
      <c r="S1672" s="191"/>
      <c r="T1672" s="191"/>
      <c r="U1672" s="191"/>
      <c r="V1672" s="191"/>
      <c r="W1672" s="191"/>
      <c r="X1672" s="191"/>
      <c r="Y1672" s="191"/>
      <c r="Z1672" s="191"/>
      <c r="AA1672" s="191"/>
      <c r="AB1672" s="191"/>
      <c r="AC1672" s="191"/>
    </row>
    <row r="1673" spans="1:29" ht="12.75" customHeight="1" x14ac:dyDescent="0.2">
      <c r="A1673" s="191"/>
      <c r="B1673" s="191"/>
      <c r="C1673" s="191"/>
      <c r="D1673" s="191"/>
      <c r="E1673" s="191"/>
      <c r="F1673" s="191"/>
      <c r="G1673" s="191"/>
      <c r="H1673" s="191"/>
      <c r="I1673" s="191"/>
      <c r="J1673" s="191"/>
      <c r="K1673" s="191"/>
      <c r="L1673" s="191"/>
      <c r="M1673" s="192"/>
      <c r="N1673" s="192"/>
      <c r="O1673" s="192"/>
      <c r="P1673" s="191"/>
      <c r="Q1673" s="191"/>
      <c r="R1673" s="191"/>
      <c r="S1673" s="191"/>
      <c r="T1673" s="191"/>
      <c r="U1673" s="191"/>
      <c r="V1673" s="191"/>
      <c r="W1673" s="191"/>
      <c r="X1673" s="191"/>
      <c r="Y1673" s="191"/>
      <c r="Z1673" s="191"/>
      <c r="AA1673" s="191"/>
      <c r="AB1673" s="191"/>
      <c r="AC1673" s="191"/>
    </row>
    <row r="1674" spans="1:29" ht="12.75" customHeight="1" x14ac:dyDescent="0.2">
      <c r="A1674" s="191"/>
      <c r="B1674" s="191"/>
      <c r="C1674" s="191"/>
      <c r="D1674" s="191"/>
      <c r="E1674" s="191"/>
      <c r="F1674" s="191"/>
      <c r="G1674" s="191"/>
      <c r="H1674" s="191"/>
      <c r="I1674" s="191"/>
      <c r="J1674" s="191"/>
      <c r="K1674" s="191"/>
      <c r="L1674" s="191"/>
      <c r="M1674" s="192"/>
      <c r="N1674" s="192"/>
      <c r="O1674" s="192"/>
      <c r="P1674" s="191"/>
      <c r="Q1674" s="191"/>
      <c r="R1674" s="191"/>
      <c r="S1674" s="191"/>
      <c r="T1674" s="191"/>
      <c r="U1674" s="191"/>
      <c r="V1674" s="191"/>
      <c r="W1674" s="191"/>
      <c r="X1674" s="191"/>
      <c r="Y1674" s="191"/>
      <c r="Z1674" s="191"/>
      <c r="AA1674" s="191"/>
      <c r="AB1674" s="191"/>
      <c r="AC1674" s="191"/>
    </row>
    <row r="1675" spans="1:29" ht="12.75" customHeight="1" x14ac:dyDescent="0.2">
      <c r="A1675" s="191"/>
      <c r="B1675" s="191"/>
      <c r="C1675" s="191"/>
      <c r="D1675" s="191"/>
      <c r="E1675" s="191"/>
      <c r="F1675" s="191"/>
      <c r="G1675" s="191"/>
      <c r="H1675" s="191"/>
      <c r="I1675" s="191"/>
      <c r="J1675" s="191"/>
      <c r="K1675" s="191"/>
      <c r="L1675" s="191"/>
      <c r="M1675" s="192"/>
      <c r="N1675" s="192"/>
      <c r="O1675" s="192"/>
      <c r="P1675" s="191"/>
      <c r="Q1675" s="191"/>
      <c r="R1675" s="191"/>
      <c r="S1675" s="191"/>
      <c r="T1675" s="191"/>
      <c r="U1675" s="191"/>
      <c r="V1675" s="191"/>
      <c r="W1675" s="191"/>
      <c r="X1675" s="191"/>
      <c r="Y1675" s="191"/>
      <c r="Z1675" s="191"/>
      <c r="AA1675" s="191"/>
      <c r="AB1675" s="191"/>
      <c r="AC1675" s="191"/>
    </row>
    <row r="1676" spans="1:29" ht="12.75" customHeight="1" x14ac:dyDescent="0.2">
      <c r="A1676" s="191"/>
      <c r="B1676" s="191"/>
      <c r="C1676" s="191"/>
      <c r="D1676" s="191"/>
      <c r="E1676" s="191"/>
      <c r="F1676" s="191"/>
      <c r="G1676" s="191"/>
      <c r="H1676" s="191"/>
      <c r="I1676" s="191"/>
      <c r="J1676" s="191"/>
      <c r="K1676" s="191"/>
      <c r="L1676" s="191"/>
      <c r="M1676" s="192"/>
      <c r="N1676" s="192"/>
      <c r="O1676" s="192"/>
      <c r="P1676" s="191"/>
      <c r="Q1676" s="191"/>
      <c r="R1676" s="191"/>
      <c r="S1676" s="191"/>
      <c r="T1676" s="191"/>
      <c r="U1676" s="191"/>
      <c r="V1676" s="191"/>
      <c r="W1676" s="191"/>
      <c r="X1676" s="191"/>
      <c r="Y1676" s="191"/>
      <c r="Z1676" s="191"/>
      <c r="AA1676" s="191"/>
      <c r="AB1676" s="191"/>
      <c r="AC1676" s="191"/>
    </row>
    <row r="1677" spans="1:29" ht="12.75" customHeight="1" x14ac:dyDescent="0.2">
      <c r="A1677" s="191"/>
      <c r="B1677" s="191"/>
      <c r="C1677" s="191"/>
      <c r="D1677" s="191"/>
      <c r="E1677" s="191"/>
      <c r="F1677" s="191"/>
      <c r="G1677" s="191"/>
      <c r="H1677" s="191"/>
      <c r="I1677" s="191"/>
      <c r="J1677" s="191"/>
      <c r="K1677" s="191"/>
      <c r="L1677" s="191"/>
      <c r="M1677" s="192"/>
      <c r="N1677" s="192"/>
      <c r="O1677" s="192"/>
      <c r="P1677" s="191"/>
      <c r="Q1677" s="191"/>
      <c r="R1677" s="191"/>
      <c r="S1677" s="191"/>
      <c r="T1677" s="191"/>
      <c r="U1677" s="191"/>
      <c r="V1677" s="191"/>
      <c r="W1677" s="191"/>
      <c r="X1677" s="191"/>
      <c r="Y1677" s="191"/>
      <c r="Z1677" s="191"/>
      <c r="AA1677" s="191"/>
      <c r="AB1677" s="191"/>
      <c r="AC1677" s="191"/>
    </row>
    <row r="1678" spans="1:29" ht="12.75" customHeight="1" x14ac:dyDescent="0.2">
      <c r="A1678" s="191"/>
      <c r="B1678" s="191"/>
      <c r="C1678" s="191"/>
      <c r="D1678" s="191"/>
      <c r="E1678" s="191"/>
      <c r="F1678" s="191"/>
      <c r="G1678" s="191"/>
      <c r="H1678" s="191"/>
      <c r="I1678" s="191"/>
      <c r="J1678" s="191"/>
      <c r="K1678" s="191"/>
      <c r="L1678" s="191"/>
      <c r="M1678" s="192"/>
      <c r="N1678" s="192"/>
      <c r="O1678" s="192"/>
      <c r="P1678" s="191"/>
      <c r="Q1678" s="191"/>
      <c r="R1678" s="191"/>
      <c r="S1678" s="191"/>
      <c r="T1678" s="191"/>
      <c r="U1678" s="191"/>
      <c r="V1678" s="191"/>
      <c r="W1678" s="191"/>
      <c r="X1678" s="191"/>
      <c r="Y1678" s="191"/>
      <c r="Z1678" s="191"/>
      <c r="AA1678" s="191"/>
      <c r="AB1678" s="191"/>
      <c r="AC1678" s="191"/>
    </row>
    <row r="1679" spans="1:29" ht="12.75" customHeight="1" x14ac:dyDescent="0.2">
      <c r="A1679" s="191"/>
      <c r="B1679" s="191"/>
      <c r="C1679" s="191"/>
      <c r="D1679" s="191"/>
      <c r="E1679" s="191"/>
      <c r="F1679" s="191"/>
      <c r="G1679" s="191"/>
      <c r="H1679" s="191"/>
      <c r="I1679" s="191"/>
      <c r="J1679" s="191"/>
      <c r="K1679" s="191"/>
      <c r="L1679" s="191"/>
      <c r="M1679" s="192"/>
      <c r="N1679" s="192"/>
      <c r="O1679" s="192"/>
      <c r="P1679" s="191"/>
      <c r="Q1679" s="191"/>
      <c r="R1679" s="191"/>
      <c r="S1679" s="191"/>
      <c r="T1679" s="191"/>
      <c r="U1679" s="191"/>
      <c r="V1679" s="191"/>
      <c r="W1679" s="191"/>
      <c r="X1679" s="191"/>
      <c r="Y1679" s="191"/>
      <c r="Z1679" s="191"/>
      <c r="AA1679" s="191"/>
      <c r="AB1679" s="191"/>
      <c r="AC1679" s="191"/>
    </row>
    <row r="1680" spans="1:29" ht="12.75" customHeight="1" x14ac:dyDescent="0.2">
      <c r="A1680" s="191"/>
      <c r="B1680" s="191"/>
      <c r="C1680" s="191"/>
      <c r="D1680" s="191"/>
      <c r="E1680" s="191"/>
      <c r="F1680" s="191"/>
      <c r="G1680" s="191"/>
      <c r="H1680" s="191"/>
      <c r="I1680" s="191"/>
      <c r="J1680" s="191"/>
      <c r="K1680" s="191"/>
      <c r="L1680" s="191"/>
      <c r="M1680" s="192"/>
      <c r="N1680" s="192"/>
      <c r="O1680" s="192"/>
      <c r="P1680" s="191"/>
      <c r="Q1680" s="191"/>
      <c r="R1680" s="191"/>
      <c r="S1680" s="191"/>
      <c r="T1680" s="191"/>
      <c r="U1680" s="191"/>
      <c r="V1680" s="191"/>
      <c r="W1680" s="191"/>
      <c r="X1680" s="191"/>
      <c r="Y1680" s="191"/>
      <c r="Z1680" s="191"/>
      <c r="AA1680" s="191"/>
      <c r="AB1680" s="191"/>
      <c r="AC1680" s="191"/>
    </row>
    <row r="1681" spans="1:29" ht="12.75" customHeight="1" x14ac:dyDescent="0.2">
      <c r="A1681" s="191"/>
      <c r="B1681" s="191"/>
      <c r="C1681" s="191"/>
      <c r="D1681" s="191"/>
      <c r="E1681" s="191"/>
      <c r="F1681" s="191"/>
      <c r="G1681" s="191"/>
      <c r="H1681" s="191"/>
      <c r="I1681" s="191"/>
      <c r="J1681" s="191"/>
      <c r="K1681" s="191"/>
      <c r="L1681" s="191"/>
      <c r="M1681" s="192"/>
      <c r="N1681" s="192"/>
      <c r="O1681" s="192"/>
      <c r="P1681" s="191"/>
      <c r="Q1681" s="191"/>
      <c r="R1681" s="191"/>
      <c r="S1681" s="191"/>
      <c r="T1681" s="191"/>
      <c r="U1681" s="191"/>
      <c r="V1681" s="191"/>
      <c r="W1681" s="191"/>
      <c r="X1681" s="191"/>
      <c r="Y1681" s="191"/>
      <c r="Z1681" s="191"/>
      <c r="AA1681" s="191"/>
      <c r="AB1681" s="191"/>
      <c r="AC1681" s="191"/>
    </row>
    <row r="1682" spans="1:29" ht="12.75" customHeight="1" x14ac:dyDescent="0.2">
      <c r="A1682" s="191"/>
      <c r="B1682" s="191"/>
      <c r="C1682" s="191"/>
      <c r="D1682" s="191"/>
      <c r="E1682" s="191"/>
      <c r="F1682" s="191"/>
      <c r="G1682" s="191"/>
      <c r="H1682" s="191"/>
      <c r="I1682" s="191"/>
      <c r="J1682" s="191"/>
      <c r="K1682" s="191"/>
      <c r="L1682" s="191"/>
      <c r="M1682" s="192"/>
      <c r="N1682" s="192"/>
      <c r="O1682" s="192"/>
      <c r="P1682" s="191"/>
      <c r="Q1682" s="191"/>
      <c r="R1682" s="191"/>
      <c r="S1682" s="191"/>
      <c r="T1682" s="191"/>
      <c r="U1682" s="191"/>
      <c r="V1682" s="191"/>
      <c r="W1682" s="191"/>
      <c r="X1682" s="191"/>
      <c r="Y1682" s="191"/>
      <c r="Z1682" s="191"/>
      <c r="AA1682" s="191"/>
      <c r="AB1682" s="191"/>
      <c r="AC1682" s="191"/>
    </row>
    <row r="1683" spans="1:29" ht="12.75" customHeight="1" x14ac:dyDescent="0.2">
      <c r="A1683" s="191"/>
      <c r="B1683" s="191"/>
      <c r="C1683" s="191"/>
      <c r="D1683" s="191"/>
      <c r="E1683" s="191"/>
      <c r="F1683" s="191"/>
      <c r="G1683" s="191"/>
      <c r="H1683" s="191"/>
      <c r="I1683" s="191"/>
      <c r="J1683" s="191"/>
      <c r="K1683" s="191"/>
      <c r="L1683" s="191"/>
      <c r="M1683" s="192"/>
      <c r="N1683" s="192"/>
      <c r="O1683" s="192"/>
      <c r="P1683" s="191"/>
      <c r="Q1683" s="191"/>
      <c r="R1683" s="191"/>
      <c r="S1683" s="191"/>
      <c r="T1683" s="191"/>
      <c r="U1683" s="191"/>
      <c r="V1683" s="191"/>
      <c r="W1683" s="191"/>
      <c r="X1683" s="191"/>
      <c r="Y1683" s="191"/>
      <c r="Z1683" s="191"/>
      <c r="AA1683" s="191"/>
      <c r="AB1683" s="191"/>
      <c r="AC1683" s="191"/>
    </row>
    <row r="1684" spans="1:29" ht="12.75" customHeight="1" x14ac:dyDescent="0.2">
      <c r="A1684" s="191"/>
      <c r="B1684" s="191"/>
      <c r="C1684" s="191"/>
      <c r="D1684" s="191"/>
      <c r="E1684" s="191"/>
      <c r="F1684" s="191"/>
      <c r="G1684" s="191"/>
      <c r="H1684" s="191"/>
      <c r="I1684" s="191"/>
      <c r="J1684" s="191"/>
      <c r="K1684" s="191"/>
      <c r="L1684" s="191"/>
      <c r="M1684" s="192"/>
      <c r="N1684" s="192"/>
      <c r="O1684" s="192"/>
      <c r="P1684" s="191"/>
      <c r="Q1684" s="191"/>
      <c r="R1684" s="191"/>
      <c r="S1684" s="191"/>
      <c r="T1684" s="191"/>
      <c r="U1684" s="191"/>
      <c r="V1684" s="191"/>
      <c r="W1684" s="191"/>
      <c r="X1684" s="191"/>
      <c r="Y1684" s="191"/>
      <c r="Z1684" s="191"/>
      <c r="AA1684" s="191"/>
      <c r="AB1684" s="191"/>
      <c r="AC1684" s="191"/>
    </row>
    <row r="1685" spans="1:29" ht="12.75" customHeight="1" x14ac:dyDescent="0.2">
      <c r="A1685" s="191"/>
      <c r="B1685" s="191"/>
      <c r="C1685" s="191"/>
      <c r="D1685" s="191"/>
      <c r="E1685" s="191"/>
      <c r="F1685" s="191"/>
      <c r="G1685" s="191"/>
      <c r="H1685" s="191"/>
      <c r="I1685" s="191"/>
      <c r="J1685" s="191"/>
      <c r="K1685" s="191"/>
      <c r="L1685" s="191"/>
      <c r="M1685" s="192"/>
      <c r="N1685" s="192"/>
      <c r="O1685" s="192"/>
      <c r="P1685" s="191"/>
      <c r="Q1685" s="191"/>
      <c r="R1685" s="191"/>
      <c r="S1685" s="191"/>
      <c r="T1685" s="191"/>
      <c r="U1685" s="191"/>
      <c r="V1685" s="191"/>
      <c r="W1685" s="191"/>
      <c r="X1685" s="191"/>
      <c r="Y1685" s="191"/>
      <c r="Z1685" s="191"/>
      <c r="AA1685" s="191"/>
      <c r="AB1685" s="191"/>
      <c r="AC1685" s="191"/>
    </row>
    <row r="1686" spans="1:29" ht="12.75" customHeight="1" x14ac:dyDescent="0.2">
      <c r="A1686" s="191"/>
      <c r="B1686" s="191"/>
      <c r="C1686" s="191"/>
      <c r="D1686" s="191"/>
      <c r="E1686" s="191"/>
      <c r="F1686" s="191"/>
      <c r="G1686" s="191"/>
      <c r="H1686" s="191"/>
      <c r="I1686" s="191"/>
      <c r="J1686" s="191"/>
      <c r="K1686" s="191"/>
      <c r="L1686" s="191"/>
      <c r="M1686" s="192"/>
      <c r="N1686" s="192"/>
      <c r="O1686" s="192"/>
      <c r="P1686" s="191"/>
      <c r="Q1686" s="191"/>
      <c r="R1686" s="191"/>
      <c r="S1686" s="191"/>
      <c r="T1686" s="191"/>
      <c r="U1686" s="191"/>
      <c r="V1686" s="191"/>
      <c r="W1686" s="191"/>
      <c r="X1686" s="191"/>
      <c r="Y1686" s="191"/>
      <c r="Z1686" s="191"/>
      <c r="AA1686" s="191"/>
      <c r="AB1686" s="191"/>
      <c r="AC1686" s="191"/>
    </row>
    <row r="1687" spans="1:29" ht="12.75" customHeight="1" x14ac:dyDescent="0.2">
      <c r="A1687" s="191"/>
      <c r="B1687" s="191"/>
      <c r="C1687" s="191"/>
      <c r="D1687" s="191"/>
      <c r="E1687" s="191"/>
      <c r="F1687" s="191"/>
      <c r="G1687" s="191"/>
      <c r="H1687" s="191"/>
      <c r="I1687" s="191"/>
      <c r="J1687" s="191"/>
      <c r="K1687" s="191"/>
      <c r="L1687" s="191"/>
      <c r="M1687" s="192"/>
      <c r="N1687" s="192"/>
      <c r="O1687" s="192"/>
      <c r="P1687" s="191"/>
      <c r="Q1687" s="191"/>
      <c r="R1687" s="191"/>
      <c r="S1687" s="191"/>
      <c r="T1687" s="191"/>
      <c r="U1687" s="191"/>
      <c r="V1687" s="191"/>
      <c r="W1687" s="191"/>
      <c r="X1687" s="191"/>
      <c r="Y1687" s="191"/>
      <c r="Z1687" s="191"/>
      <c r="AA1687" s="191"/>
      <c r="AB1687" s="191"/>
      <c r="AC1687" s="191"/>
    </row>
    <row r="1688" spans="1:29" ht="12.75" customHeight="1" x14ac:dyDescent="0.2">
      <c r="A1688" s="191"/>
      <c r="B1688" s="191"/>
      <c r="C1688" s="191"/>
      <c r="D1688" s="191"/>
      <c r="E1688" s="191"/>
      <c r="F1688" s="191"/>
      <c r="G1688" s="191"/>
      <c r="H1688" s="191"/>
      <c r="I1688" s="191"/>
      <c r="J1688" s="191"/>
      <c r="K1688" s="191"/>
      <c r="L1688" s="191"/>
      <c r="M1688" s="192"/>
      <c r="N1688" s="192"/>
      <c r="O1688" s="192"/>
      <c r="P1688" s="191"/>
      <c r="Q1688" s="191"/>
      <c r="R1688" s="191"/>
      <c r="S1688" s="191"/>
      <c r="T1688" s="191"/>
      <c r="U1688" s="191"/>
      <c r="V1688" s="191"/>
      <c r="W1688" s="191"/>
      <c r="X1688" s="191"/>
      <c r="Y1688" s="191"/>
      <c r="Z1688" s="191"/>
      <c r="AA1688" s="191"/>
      <c r="AB1688" s="191"/>
      <c r="AC1688" s="191"/>
    </row>
    <row r="1689" spans="1:29" ht="12.75" customHeight="1" x14ac:dyDescent="0.2">
      <c r="A1689" s="191"/>
      <c r="B1689" s="191"/>
      <c r="C1689" s="191"/>
      <c r="D1689" s="191"/>
      <c r="E1689" s="191"/>
      <c r="F1689" s="191"/>
      <c r="G1689" s="191"/>
      <c r="H1689" s="191"/>
      <c r="I1689" s="191"/>
      <c r="J1689" s="191"/>
      <c r="K1689" s="191"/>
      <c r="L1689" s="191"/>
      <c r="M1689" s="192"/>
      <c r="N1689" s="192"/>
      <c r="O1689" s="192"/>
      <c r="P1689" s="191"/>
      <c r="Q1689" s="191"/>
      <c r="R1689" s="191"/>
      <c r="S1689" s="191"/>
      <c r="T1689" s="191"/>
      <c r="U1689" s="191"/>
      <c r="V1689" s="191"/>
      <c r="W1689" s="191"/>
      <c r="X1689" s="191"/>
      <c r="Y1689" s="191"/>
      <c r="Z1689" s="191"/>
      <c r="AA1689" s="191"/>
      <c r="AB1689" s="191"/>
      <c r="AC1689" s="191"/>
    </row>
    <row r="1690" spans="1:29" ht="12.75" customHeight="1" x14ac:dyDescent="0.2">
      <c r="A1690" s="191"/>
      <c r="B1690" s="191"/>
      <c r="C1690" s="191"/>
      <c r="D1690" s="191"/>
      <c r="E1690" s="191"/>
      <c r="F1690" s="191"/>
      <c r="G1690" s="191"/>
      <c r="H1690" s="191"/>
      <c r="I1690" s="191"/>
      <c r="J1690" s="191"/>
      <c r="K1690" s="191"/>
      <c r="L1690" s="191"/>
      <c r="M1690" s="192"/>
      <c r="N1690" s="192"/>
      <c r="O1690" s="192"/>
      <c r="P1690" s="191"/>
      <c r="Q1690" s="191"/>
      <c r="R1690" s="191"/>
      <c r="S1690" s="191"/>
      <c r="T1690" s="191"/>
      <c r="U1690" s="191"/>
      <c r="V1690" s="191"/>
      <c r="W1690" s="191"/>
      <c r="X1690" s="191"/>
      <c r="Y1690" s="191"/>
      <c r="Z1690" s="191"/>
      <c r="AA1690" s="191"/>
      <c r="AB1690" s="191"/>
      <c r="AC1690" s="191"/>
    </row>
    <row r="1691" spans="1:29" ht="12.75" customHeight="1" x14ac:dyDescent="0.2">
      <c r="A1691" s="191"/>
      <c r="B1691" s="191"/>
      <c r="C1691" s="191"/>
      <c r="D1691" s="191"/>
      <c r="E1691" s="191"/>
      <c r="F1691" s="191"/>
      <c r="G1691" s="191"/>
      <c r="H1691" s="191"/>
      <c r="I1691" s="191"/>
      <c r="J1691" s="191"/>
      <c r="K1691" s="191"/>
      <c r="L1691" s="191"/>
      <c r="M1691" s="192"/>
      <c r="N1691" s="192"/>
      <c r="O1691" s="192"/>
      <c r="P1691" s="191"/>
      <c r="Q1691" s="191"/>
      <c r="R1691" s="191"/>
      <c r="S1691" s="191"/>
      <c r="T1691" s="191"/>
      <c r="U1691" s="191"/>
      <c r="V1691" s="191"/>
      <c r="W1691" s="191"/>
      <c r="X1691" s="191"/>
      <c r="Y1691" s="191"/>
      <c r="Z1691" s="191"/>
      <c r="AA1691" s="191"/>
      <c r="AB1691" s="191"/>
      <c r="AC1691" s="191"/>
    </row>
    <row r="1692" spans="1:29" ht="12.75" customHeight="1" x14ac:dyDescent="0.2">
      <c r="A1692" s="191"/>
      <c r="B1692" s="191"/>
      <c r="C1692" s="191"/>
      <c r="D1692" s="191"/>
      <c r="E1692" s="191"/>
      <c r="F1692" s="191"/>
      <c r="G1692" s="191"/>
      <c r="H1692" s="191"/>
      <c r="I1692" s="191"/>
      <c r="J1692" s="191"/>
      <c r="K1692" s="191"/>
      <c r="L1692" s="191"/>
      <c r="M1692" s="192"/>
      <c r="N1692" s="192"/>
      <c r="O1692" s="192"/>
      <c r="P1692" s="191"/>
      <c r="Q1692" s="191"/>
      <c r="R1692" s="191"/>
      <c r="S1692" s="191"/>
      <c r="T1692" s="191"/>
      <c r="U1692" s="191"/>
      <c r="V1692" s="191"/>
      <c r="W1692" s="191"/>
      <c r="X1692" s="191"/>
      <c r="Y1692" s="191"/>
      <c r="Z1692" s="191"/>
      <c r="AA1692" s="191"/>
      <c r="AB1692" s="191"/>
      <c r="AC1692" s="191"/>
    </row>
    <row r="1693" spans="1:29" ht="12.75" customHeight="1" x14ac:dyDescent="0.2">
      <c r="A1693" s="191"/>
      <c r="B1693" s="191"/>
      <c r="C1693" s="191"/>
      <c r="D1693" s="191"/>
      <c r="E1693" s="191"/>
      <c r="F1693" s="191"/>
      <c r="G1693" s="191"/>
      <c r="H1693" s="191"/>
      <c r="I1693" s="191"/>
      <c r="J1693" s="191"/>
      <c r="K1693" s="191"/>
      <c r="L1693" s="191"/>
      <c r="M1693" s="192"/>
      <c r="N1693" s="192"/>
      <c r="O1693" s="192"/>
      <c r="P1693" s="191"/>
      <c r="Q1693" s="191"/>
      <c r="R1693" s="191"/>
      <c r="S1693" s="191"/>
      <c r="T1693" s="191"/>
      <c r="U1693" s="191"/>
      <c r="V1693" s="191"/>
      <c r="W1693" s="191"/>
      <c r="X1693" s="191"/>
      <c r="Y1693" s="191"/>
      <c r="Z1693" s="191"/>
      <c r="AA1693" s="191"/>
      <c r="AB1693" s="191"/>
      <c r="AC1693" s="191"/>
    </row>
    <row r="1694" spans="1:29" ht="12.75" customHeight="1" x14ac:dyDescent="0.2">
      <c r="A1694" s="191"/>
      <c r="B1694" s="191"/>
      <c r="C1694" s="191"/>
      <c r="D1694" s="191"/>
      <c r="E1694" s="191"/>
      <c r="F1694" s="191"/>
      <c r="G1694" s="191"/>
      <c r="H1694" s="191"/>
      <c r="I1694" s="191"/>
      <c r="J1694" s="191"/>
      <c r="K1694" s="191"/>
      <c r="L1694" s="191"/>
      <c r="M1694" s="192"/>
      <c r="N1694" s="192"/>
      <c r="O1694" s="192"/>
      <c r="P1694" s="191"/>
      <c r="Q1694" s="191"/>
      <c r="R1694" s="191"/>
      <c r="S1694" s="191"/>
      <c r="T1694" s="191"/>
      <c r="U1694" s="191"/>
      <c r="V1694" s="191"/>
      <c r="W1694" s="191"/>
      <c r="X1694" s="191"/>
      <c r="Y1694" s="191"/>
      <c r="Z1694" s="191"/>
      <c r="AA1694" s="191"/>
      <c r="AB1694" s="191"/>
      <c r="AC1694" s="191"/>
    </row>
    <row r="1695" spans="1:29" ht="12.75" customHeight="1" x14ac:dyDescent="0.2">
      <c r="A1695" s="191"/>
      <c r="B1695" s="191"/>
      <c r="C1695" s="191"/>
      <c r="D1695" s="191"/>
      <c r="E1695" s="191"/>
      <c r="F1695" s="191"/>
      <c r="G1695" s="191"/>
      <c r="H1695" s="191"/>
      <c r="I1695" s="191"/>
      <c r="J1695" s="191"/>
      <c r="K1695" s="191"/>
      <c r="L1695" s="191"/>
      <c r="M1695" s="192"/>
      <c r="N1695" s="192"/>
      <c r="O1695" s="192"/>
      <c r="P1695" s="191"/>
      <c r="Q1695" s="191"/>
      <c r="R1695" s="191"/>
      <c r="S1695" s="191"/>
      <c r="T1695" s="191"/>
      <c r="U1695" s="191"/>
      <c r="V1695" s="191"/>
      <c r="W1695" s="191"/>
      <c r="X1695" s="191"/>
      <c r="Y1695" s="191"/>
      <c r="Z1695" s="191"/>
      <c r="AA1695" s="191"/>
      <c r="AB1695" s="191"/>
      <c r="AC1695" s="191"/>
    </row>
    <row r="1696" spans="1:29" ht="12.75" customHeight="1" x14ac:dyDescent="0.2">
      <c r="A1696" s="191"/>
      <c r="B1696" s="191"/>
      <c r="C1696" s="191"/>
      <c r="D1696" s="191"/>
      <c r="E1696" s="191"/>
      <c r="F1696" s="191"/>
      <c r="G1696" s="191"/>
      <c r="H1696" s="191"/>
      <c r="I1696" s="191"/>
      <c r="J1696" s="191"/>
      <c r="K1696" s="191"/>
      <c r="L1696" s="191"/>
      <c r="M1696" s="192"/>
      <c r="N1696" s="192"/>
      <c r="O1696" s="192"/>
      <c r="P1696" s="191"/>
      <c r="Q1696" s="191"/>
      <c r="R1696" s="191"/>
      <c r="S1696" s="191"/>
      <c r="T1696" s="191"/>
      <c r="U1696" s="191"/>
      <c r="V1696" s="191"/>
      <c r="W1696" s="191"/>
      <c r="X1696" s="191"/>
      <c r="Y1696" s="191"/>
      <c r="Z1696" s="191"/>
      <c r="AA1696" s="191"/>
      <c r="AB1696" s="191"/>
      <c r="AC1696" s="191"/>
    </row>
    <row r="1697" spans="1:29" ht="12.75" customHeight="1" x14ac:dyDescent="0.2">
      <c r="A1697" s="191"/>
      <c r="B1697" s="191"/>
      <c r="C1697" s="191"/>
      <c r="D1697" s="191"/>
      <c r="E1697" s="191"/>
      <c r="F1697" s="191"/>
      <c r="G1697" s="191"/>
      <c r="H1697" s="191"/>
      <c r="I1697" s="191"/>
      <c r="J1697" s="191"/>
      <c r="K1697" s="191"/>
      <c r="L1697" s="191"/>
      <c r="M1697" s="192"/>
      <c r="N1697" s="192"/>
      <c r="O1697" s="192"/>
      <c r="P1697" s="191"/>
      <c r="Q1697" s="191"/>
      <c r="R1697" s="191"/>
      <c r="S1697" s="191"/>
      <c r="T1697" s="191"/>
      <c r="U1697" s="191"/>
      <c r="V1697" s="191"/>
      <c r="W1697" s="191"/>
      <c r="X1697" s="191"/>
      <c r="Y1697" s="191"/>
      <c r="Z1697" s="191"/>
      <c r="AA1697" s="191"/>
      <c r="AB1697" s="191"/>
      <c r="AC1697" s="191"/>
    </row>
    <row r="1698" spans="1:29" ht="12.75" customHeight="1" x14ac:dyDescent="0.2">
      <c r="A1698" s="191"/>
      <c r="B1698" s="191"/>
      <c r="C1698" s="191"/>
      <c r="D1698" s="191"/>
      <c r="E1698" s="191"/>
      <c r="F1698" s="191"/>
      <c r="G1698" s="191"/>
      <c r="H1698" s="191"/>
      <c r="I1698" s="191"/>
      <c r="J1698" s="191"/>
      <c r="K1698" s="191"/>
      <c r="L1698" s="191"/>
      <c r="M1698" s="192"/>
      <c r="N1698" s="192"/>
      <c r="O1698" s="192"/>
      <c r="P1698" s="191"/>
      <c r="Q1698" s="191"/>
      <c r="R1698" s="191"/>
      <c r="S1698" s="191"/>
      <c r="T1698" s="191"/>
      <c r="U1698" s="191"/>
      <c r="V1698" s="191"/>
      <c r="W1698" s="191"/>
      <c r="X1698" s="191"/>
      <c r="Y1698" s="191"/>
      <c r="Z1698" s="191"/>
      <c r="AA1698" s="191"/>
      <c r="AB1698" s="191"/>
      <c r="AC1698" s="191"/>
    </row>
    <row r="1699" spans="1:29" ht="12.75" customHeight="1" x14ac:dyDescent="0.2">
      <c r="A1699" s="191"/>
      <c r="B1699" s="191"/>
      <c r="C1699" s="191"/>
      <c r="D1699" s="191"/>
      <c r="E1699" s="191"/>
      <c r="F1699" s="191"/>
      <c r="G1699" s="191"/>
      <c r="H1699" s="191"/>
      <c r="I1699" s="191"/>
      <c r="J1699" s="191"/>
      <c r="K1699" s="191"/>
      <c r="L1699" s="191"/>
      <c r="M1699" s="192"/>
      <c r="N1699" s="192"/>
      <c r="O1699" s="192"/>
      <c r="P1699" s="191"/>
      <c r="Q1699" s="191"/>
      <c r="R1699" s="191"/>
      <c r="S1699" s="191"/>
      <c r="T1699" s="191"/>
      <c r="U1699" s="191"/>
      <c r="V1699" s="191"/>
      <c r="W1699" s="191"/>
      <c r="X1699" s="191"/>
      <c r="Y1699" s="191"/>
      <c r="Z1699" s="191"/>
      <c r="AA1699" s="191"/>
      <c r="AB1699" s="191"/>
      <c r="AC1699" s="191"/>
    </row>
    <row r="1700" spans="1:29" ht="12.75" customHeight="1" x14ac:dyDescent="0.2">
      <c r="A1700" s="191"/>
      <c r="B1700" s="191"/>
      <c r="C1700" s="191"/>
      <c r="D1700" s="191"/>
      <c r="E1700" s="191"/>
      <c r="F1700" s="191"/>
      <c r="G1700" s="191"/>
      <c r="H1700" s="191"/>
      <c r="I1700" s="191"/>
      <c r="J1700" s="191"/>
      <c r="K1700" s="191"/>
      <c r="L1700" s="191"/>
      <c r="M1700" s="192"/>
      <c r="N1700" s="192"/>
      <c r="O1700" s="192"/>
      <c r="P1700" s="191"/>
      <c r="Q1700" s="191"/>
      <c r="R1700" s="191"/>
      <c r="S1700" s="191"/>
      <c r="T1700" s="191"/>
      <c r="U1700" s="191"/>
      <c r="V1700" s="191"/>
      <c r="W1700" s="191"/>
      <c r="X1700" s="191"/>
      <c r="Y1700" s="191"/>
      <c r="Z1700" s="191"/>
      <c r="AA1700" s="191"/>
      <c r="AB1700" s="191"/>
      <c r="AC1700" s="191"/>
    </row>
    <row r="1701" spans="1:29" ht="12.75" customHeight="1" x14ac:dyDescent="0.2">
      <c r="A1701" s="191"/>
      <c r="B1701" s="191"/>
      <c r="C1701" s="191"/>
      <c r="D1701" s="191"/>
      <c r="E1701" s="191"/>
      <c r="F1701" s="191"/>
      <c r="G1701" s="191"/>
      <c r="H1701" s="191"/>
      <c r="I1701" s="191"/>
      <c r="J1701" s="191"/>
      <c r="K1701" s="191"/>
      <c r="L1701" s="191"/>
      <c r="M1701" s="192"/>
      <c r="N1701" s="192"/>
      <c r="O1701" s="192"/>
      <c r="P1701" s="191"/>
      <c r="Q1701" s="191"/>
      <c r="R1701" s="191"/>
      <c r="S1701" s="191"/>
      <c r="T1701" s="191"/>
      <c r="U1701" s="191"/>
      <c r="V1701" s="191"/>
      <c r="W1701" s="191"/>
      <c r="X1701" s="191"/>
      <c r="Y1701" s="191"/>
      <c r="Z1701" s="191"/>
      <c r="AA1701" s="191"/>
      <c r="AB1701" s="191"/>
      <c r="AC1701" s="191"/>
    </row>
    <row r="1702" spans="1:29" ht="12.75" customHeight="1" x14ac:dyDescent="0.2">
      <c r="A1702" s="191"/>
      <c r="B1702" s="191"/>
      <c r="C1702" s="191"/>
      <c r="D1702" s="191"/>
      <c r="E1702" s="191"/>
      <c r="F1702" s="191"/>
      <c r="G1702" s="191"/>
      <c r="H1702" s="191"/>
      <c r="I1702" s="191"/>
      <c r="J1702" s="191"/>
      <c r="K1702" s="191"/>
      <c r="L1702" s="191"/>
      <c r="M1702" s="192"/>
      <c r="N1702" s="192"/>
      <c r="O1702" s="192"/>
      <c r="P1702" s="191"/>
      <c r="Q1702" s="191"/>
      <c r="R1702" s="191"/>
      <c r="S1702" s="191"/>
      <c r="T1702" s="191"/>
      <c r="U1702" s="191"/>
      <c r="V1702" s="191"/>
      <c r="W1702" s="191"/>
      <c r="X1702" s="191"/>
      <c r="Y1702" s="191"/>
      <c r="Z1702" s="191"/>
      <c r="AA1702" s="191"/>
      <c r="AB1702" s="191"/>
      <c r="AC1702" s="191"/>
    </row>
    <row r="1703" spans="1:29" ht="12.75" customHeight="1" x14ac:dyDescent="0.2">
      <c r="A1703" s="191"/>
      <c r="B1703" s="191"/>
      <c r="C1703" s="191"/>
      <c r="D1703" s="191"/>
      <c r="E1703" s="191"/>
      <c r="F1703" s="191"/>
      <c r="G1703" s="191"/>
      <c r="H1703" s="191"/>
      <c r="I1703" s="191"/>
      <c r="J1703" s="191"/>
      <c r="K1703" s="191"/>
      <c r="L1703" s="191"/>
      <c r="M1703" s="192"/>
      <c r="N1703" s="192"/>
      <c r="O1703" s="192"/>
      <c r="P1703" s="191"/>
      <c r="Q1703" s="191"/>
      <c r="R1703" s="191"/>
      <c r="S1703" s="191"/>
      <c r="T1703" s="191"/>
      <c r="U1703" s="191"/>
      <c r="V1703" s="191"/>
      <c r="W1703" s="191"/>
      <c r="X1703" s="191"/>
      <c r="Y1703" s="191"/>
      <c r="Z1703" s="191"/>
      <c r="AA1703" s="191"/>
      <c r="AB1703" s="191"/>
      <c r="AC1703" s="191"/>
    </row>
    <row r="1704" spans="1:29" ht="12.75" customHeight="1" x14ac:dyDescent="0.2">
      <c r="A1704" s="191"/>
      <c r="B1704" s="191"/>
      <c r="C1704" s="191"/>
      <c r="D1704" s="191"/>
      <c r="E1704" s="191"/>
      <c r="F1704" s="191"/>
      <c r="G1704" s="191"/>
      <c r="H1704" s="191"/>
      <c r="I1704" s="191"/>
      <c r="J1704" s="191"/>
      <c r="K1704" s="191"/>
      <c r="L1704" s="191"/>
      <c r="M1704" s="192"/>
      <c r="N1704" s="192"/>
      <c r="O1704" s="192"/>
      <c r="P1704" s="191"/>
      <c r="Q1704" s="191"/>
      <c r="R1704" s="191"/>
      <c r="S1704" s="191"/>
      <c r="T1704" s="191"/>
      <c r="U1704" s="191"/>
      <c r="V1704" s="191"/>
      <c r="W1704" s="191"/>
      <c r="X1704" s="191"/>
      <c r="Y1704" s="191"/>
      <c r="Z1704" s="191"/>
      <c r="AA1704" s="191"/>
      <c r="AB1704" s="191"/>
      <c r="AC1704" s="191"/>
    </row>
    <row r="1705" spans="1:29" ht="12.75" customHeight="1" x14ac:dyDescent="0.2">
      <c r="A1705" s="191"/>
      <c r="B1705" s="191"/>
      <c r="C1705" s="191"/>
      <c r="D1705" s="191"/>
      <c r="E1705" s="191"/>
      <c r="F1705" s="191"/>
      <c r="G1705" s="191"/>
      <c r="H1705" s="191"/>
      <c r="I1705" s="191"/>
      <c r="J1705" s="191"/>
      <c r="K1705" s="191"/>
      <c r="L1705" s="191"/>
      <c r="M1705" s="192"/>
      <c r="N1705" s="192"/>
      <c r="O1705" s="192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191"/>
      <c r="Z1705" s="191"/>
      <c r="AA1705" s="191"/>
      <c r="AB1705" s="191"/>
      <c r="AC1705" s="191"/>
    </row>
    <row r="1706" spans="1:29" ht="12.75" customHeight="1" x14ac:dyDescent="0.2">
      <c r="A1706" s="191"/>
      <c r="B1706" s="191"/>
      <c r="C1706" s="191"/>
      <c r="D1706" s="191"/>
      <c r="E1706" s="191"/>
      <c r="F1706" s="191"/>
      <c r="G1706" s="191"/>
      <c r="H1706" s="191"/>
      <c r="I1706" s="191"/>
      <c r="J1706" s="191"/>
      <c r="K1706" s="191"/>
      <c r="L1706" s="191"/>
      <c r="M1706" s="192"/>
      <c r="N1706" s="192"/>
      <c r="O1706" s="192"/>
      <c r="P1706" s="191"/>
      <c r="Q1706" s="191"/>
      <c r="R1706" s="191"/>
      <c r="S1706" s="191"/>
      <c r="T1706" s="191"/>
      <c r="U1706" s="191"/>
      <c r="V1706" s="191"/>
      <c r="W1706" s="191"/>
      <c r="X1706" s="191"/>
      <c r="Y1706" s="191"/>
      <c r="Z1706" s="191"/>
      <c r="AA1706" s="191"/>
      <c r="AB1706" s="191"/>
      <c r="AC1706" s="191"/>
    </row>
    <row r="1707" spans="1:29" ht="12.75" customHeight="1" x14ac:dyDescent="0.2">
      <c r="A1707" s="191"/>
      <c r="B1707" s="191"/>
      <c r="C1707" s="191"/>
      <c r="D1707" s="191"/>
      <c r="E1707" s="191"/>
      <c r="F1707" s="191"/>
      <c r="G1707" s="191"/>
      <c r="H1707" s="191"/>
      <c r="I1707" s="191"/>
      <c r="J1707" s="191"/>
      <c r="K1707" s="191"/>
      <c r="L1707" s="191"/>
      <c r="M1707" s="192"/>
      <c r="N1707" s="192"/>
      <c r="O1707" s="192"/>
      <c r="P1707" s="191"/>
      <c r="Q1707" s="191"/>
      <c r="R1707" s="191"/>
      <c r="S1707" s="191"/>
      <c r="T1707" s="191"/>
      <c r="U1707" s="191"/>
      <c r="V1707" s="191"/>
      <c r="W1707" s="191"/>
      <c r="X1707" s="191"/>
      <c r="Y1707" s="191"/>
      <c r="Z1707" s="191"/>
      <c r="AA1707" s="191"/>
      <c r="AB1707" s="191"/>
      <c r="AC1707" s="191"/>
    </row>
    <row r="1708" spans="1:29" ht="12.75" customHeight="1" x14ac:dyDescent="0.2">
      <c r="A1708" s="191"/>
      <c r="B1708" s="191"/>
      <c r="C1708" s="191"/>
      <c r="D1708" s="191"/>
      <c r="E1708" s="191"/>
      <c r="F1708" s="191"/>
      <c r="G1708" s="191"/>
      <c r="H1708" s="191"/>
      <c r="I1708" s="191"/>
      <c r="J1708" s="191"/>
      <c r="K1708" s="191"/>
      <c r="L1708" s="191"/>
      <c r="M1708" s="192"/>
      <c r="N1708" s="192"/>
      <c r="O1708" s="192"/>
      <c r="P1708" s="191"/>
      <c r="Q1708" s="191"/>
      <c r="R1708" s="191"/>
      <c r="S1708" s="191"/>
      <c r="T1708" s="191"/>
      <c r="U1708" s="191"/>
      <c r="V1708" s="191"/>
      <c r="W1708" s="191"/>
      <c r="X1708" s="191"/>
      <c r="Y1708" s="191"/>
      <c r="Z1708" s="191"/>
      <c r="AA1708" s="191"/>
      <c r="AB1708" s="191"/>
      <c r="AC1708" s="191"/>
    </row>
    <row r="1709" spans="1:29" ht="12.75" customHeight="1" x14ac:dyDescent="0.2">
      <c r="A1709" s="191"/>
      <c r="B1709" s="191"/>
      <c r="C1709" s="191"/>
      <c r="D1709" s="191"/>
      <c r="E1709" s="191"/>
      <c r="F1709" s="191"/>
      <c r="G1709" s="191"/>
      <c r="H1709" s="191"/>
      <c r="I1709" s="191"/>
      <c r="J1709" s="191"/>
      <c r="K1709" s="191"/>
      <c r="L1709" s="191"/>
      <c r="M1709" s="192"/>
      <c r="N1709" s="192"/>
      <c r="O1709" s="192"/>
      <c r="P1709" s="191"/>
      <c r="Q1709" s="191"/>
      <c r="R1709" s="191"/>
      <c r="S1709" s="191"/>
      <c r="T1709" s="191"/>
      <c r="U1709" s="191"/>
      <c r="V1709" s="191"/>
      <c r="W1709" s="191"/>
      <c r="X1709" s="191"/>
      <c r="Y1709" s="191"/>
      <c r="Z1709" s="191"/>
      <c r="AA1709" s="191"/>
      <c r="AB1709" s="191"/>
      <c r="AC1709" s="191"/>
    </row>
    <row r="1710" spans="1:29" ht="12.75" customHeight="1" x14ac:dyDescent="0.2">
      <c r="A1710" s="191"/>
      <c r="B1710" s="191"/>
      <c r="C1710" s="191"/>
      <c r="D1710" s="191"/>
      <c r="E1710" s="191"/>
      <c r="F1710" s="191"/>
      <c r="G1710" s="191"/>
      <c r="H1710" s="191"/>
      <c r="I1710" s="191"/>
      <c r="J1710" s="191"/>
      <c r="K1710" s="191"/>
      <c r="L1710" s="191"/>
      <c r="M1710" s="192"/>
      <c r="N1710" s="192"/>
      <c r="O1710" s="192"/>
      <c r="P1710" s="191"/>
      <c r="Q1710" s="191"/>
      <c r="R1710" s="191"/>
      <c r="S1710" s="191"/>
      <c r="T1710" s="191"/>
      <c r="U1710" s="191"/>
      <c r="V1710" s="191"/>
      <c r="W1710" s="191"/>
      <c r="X1710" s="191"/>
      <c r="Y1710" s="191"/>
      <c r="Z1710" s="191"/>
      <c r="AA1710" s="191"/>
      <c r="AB1710" s="191"/>
      <c r="AC1710" s="191"/>
    </row>
    <row r="1711" spans="1:29" ht="12.75" customHeight="1" x14ac:dyDescent="0.2">
      <c r="A1711" s="191"/>
      <c r="B1711" s="191"/>
      <c r="C1711" s="191"/>
      <c r="D1711" s="191"/>
      <c r="E1711" s="191"/>
      <c r="F1711" s="191"/>
      <c r="G1711" s="191"/>
      <c r="H1711" s="191"/>
      <c r="I1711" s="191"/>
      <c r="J1711" s="191"/>
      <c r="K1711" s="191"/>
      <c r="L1711" s="191"/>
      <c r="M1711" s="192"/>
      <c r="N1711" s="192"/>
      <c r="O1711" s="192"/>
      <c r="P1711" s="191"/>
      <c r="Q1711" s="191"/>
      <c r="R1711" s="191"/>
      <c r="S1711" s="191"/>
      <c r="T1711" s="191"/>
      <c r="U1711" s="191"/>
      <c r="V1711" s="191"/>
      <c r="W1711" s="191"/>
      <c r="X1711" s="191"/>
      <c r="Y1711" s="191"/>
      <c r="Z1711" s="191"/>
      <c r="AA1711" s="191"/>
      <c r="AB1711" s="191"/>
      <c r="AC1711" s="191"/>
    </row>
    <row r="1712" spans="1:29" ht="12.75" customHeight="1" x14ac:dyDescent="0.2">
      <c r="A1712" s="191"/>
      <c r="B1712" s="191"/>
      <c r="C1712" s="191"/>
      <c r="D1712" s="191"/>
      <c r="E1712" s="191"/>
      <c r="F1712" s="191"/>
      <c r="G1712" s="191"/>
      <c r="H1712" s="191"/>
      <c r="I1712" s="191"/>
      <c r="J1712" s="191"/>
      <c r="K1712" s="191"/>
      <c r="L1712" s="191"/>
      <c r="M1712" s="192"/>
      <c r="N1712" s="192"/>
      <c r="O1712" s="192"/>
      <c r="P1712" s="191"/>
      <c r="Q1712" s="191"/>
      <c r="R1712" s="191"/>
      <c r="S1712" s="191"/>
      <c r="T1712" s="191"/>
      <c r="U1712" s="191"/>
      <c r="V1712" s="191"/>
      <c r="W1712" s="191"/>
      <c r="X1712" s="191"/>
      <c r="Y1712" s="191"/>
      <c r="Z1712" s="191"/>
      <c r="AA1712" s="191"/>
      <c r="AB1712" s="191"/>
      <c r="AC1712" s="191"/>
    </row>
    <row r="1713" spans="1:29" ht="12.75" customHeight="1" x14ac:dyDescent="0.2">
      <c r="A1713" s="191"/>
      <c r="B1713" s="191"/>
      <c r="C1713" s="191"/>
      <c r="D1713" s="191"/>
      <c r="E1713" s="191"/>
      <c r="F1713" s="191"/>
      <c r="G1713" s="191"/>
      <c r="H1713" s="191"/>
      <c r="I1713" s="191"/>
      <c r="J1713" s="191"/>
      <c r="K1713" s="191"/>
      <c r="L1713" s="191"/>
      <c r="M1713" s="192"/>
      <c r="N1713" s="192"/>
      <c r="O1713" s="192"/>
      <c r="P1713" s="191"/>
      <c r="Q1713" s="191"/>
      <c r="R1713" s="191"/>
      <c r="S1713" s="191"/>
      <c r="T1713" s="191"/>
      <c r="U1713" s="191"/>
      <c r="V1713" s="191"/>
      <c r="W1713" s="191"/>
      <c r="X1713" s="191"/>
      <c r="Y1713" s="191"/>
      <c r="Z1713" s="191"/>
      <c r="AA1713" s="191"/>
      <c r="AB1713" s="191"/>
      <c r="AC1713" s="191"/>
    </row>
    <row r="1714" spans="1:29" ht="12.75" customHeight="1" x14ac:dyDescent="0.2">
      <c r="A1714" s="191"/>
      <c r="B1714" s="191"/>
      <c r="C1714" s="191"/>
      <c r="D1714" s="191"/>
      <c r="E1714" s="191"/>
      <c r="F1714" s="191"/>
      <c r="G1714" s="191"/>
      <c r="H1714" s="191"/>
      <c r="I1714" s="191"/>
      <c r="J1714" s="191"/>
      <c r="K1714" s="191"/>
      <c r="L1714" s="191"/>
      <c r="M1714" s="192"/>
      <c r="N1714" s="192"/>
      <c r="O1714" s="192"/>
      <c r="P1714" s="191"/>
      <c r="Q1714" s="191"/>
      <c r="R1714" s="191"/>
      <c r="S1714" s="191"/>
      <c r="T1714" s="191"/>
      <c r="U1714" s="191"/>
      <c r="V1714" s="191"/>
      <c r="W1714" s="191"/>
      <c r="X1714" s="191"/>
      <c r="Y1714" s="191"/>
      <c r="Z1714" s="191"/>
      <c r="AA1714" s="191"/>
      <c r="AB1714" s="191"/>
      <c r="AC1714" s="191"/>
    </row>
    <row r="1715" spans="1:29" ht="12.75" customHeight="1" x14ac:dyDescent="0.2">
      <c r="A1715" s="191"/>
      <c r="B1715" s="191"/>
      <c r="C1715" s="191"/>
      <c r="D1715" s="191"/>
      <c r="E1715" s="191"/>
      <c r="F1715" s="191"/>
      <c r="G1715" s="191"/>
      <c r="H1715" s="191"/>
      <c r="I1715" s="191"/>
      <c r="J1715" s="191"/>
      <c r="K1715" s="191"/>
      <c r="L1715" s="191"/>
      <c r="M1715" s="192"/>
      <c r="N1715" s="192"/>
      <c r="O1715" s="192"/>
      <c r="P1715" s="191"/>
      <c r="Q1715" s="191"/>
      <c r="R1715" s="191"/>
      <c r="S1715" s="191"/>
      <c r="T1715" s="191"/>
      <c r="U1715" s="191"/>
      <c r="V1715" s="191"/>
      <c r="W1715" s="191"/>
      <c r="X1715" s="191"/>
      <c r="Y1715" s="191"/>
      <c r="Z1715" s="191"/>
      <c r="AA1715" s="191"/>
      <c r="AB1715" s="191"/>
      <c r="AC1715" s="191"/>
    </row>
    <row r="1716" spans="1:29" ht="12.75" customHeight="1" x14ac:dyDescent="0.2">
      <c r="A1716" s="191"/>
      <c r="B1716" s="191"/>
      <c r="C1716" s="191"/>
      <c r="D1716" s="191"/>
      <c r="E1716" s="191"/>
      <c r="F1716" s="191"/>
      <c r="G1716" s="191"/>
      <c r="H1716" s="191"/>
      <c r="I1716" s="191"/>
      <c r="J1716" s="191"/>
      <c r="K1716" s="191"/>
      <c r="L1716" s="191"/>
      <c r="M1716" s="192"/>
      <c r="N1716" s="192"/>
      <c r="O1716" s="192"/>
      <c r="P1716" s="191"/>
      <c r="Q1716" s="191"/>
      <c r="R1716" s="191"/>
      <c r="S1716" s="191"/>
      <c r="T1716" s="191"/>
      <c r="U1716" s="191"/>
      <c r="V1716" s="191"/>
      <c r="W1716" s="191"/>
      <c r="X1716" s="191"/>
      <c r="Y1716" s="191"/>
      <c r="Z1716" s="191"/>
      <c r="AA1716" s="191"/>
      <c r="AB1716" s="191"/>
      <c r="AC1716" s="191"/>
    </row>
    <row r="1717" spans="1:29" ht="12.75" customHeight="1" x14ac:dyDescent="0.2">
      <c r="A1717" s="191"/>
      <c r="B1717" s="191"/>
      <c r="C1717" s="191"/>
      <c r="D1717" s="191"/>
      <c r="E1717" s="191"/>
      <c r="F1717" s="191"/>
      <c r="G1717" s="191"/>
      <c r="H1717" s="191"/>
      <c r="I1717" s="191"/>
      <c r="J1717" s="191"/>
      <c r="K1717" s="191"/>
      <c r="L1717" s="191"/>
      <c r="M1717" s="192"/>
      <c r="N1717" s="192"/>
      <c r="O1717" s="192"/>
      <c r="P1717" s="191"/>
      <c r="Q1717" s="191"/>
      <c r="R1717" s="191"/>
      <c r="S1717" s="191"/>
      <c r="T1717" s="191"/>
      <c r="U1717" s="191"/>
      <c r="V1717" s="191"/>
      <c r="W1717" s="191"/>
      <c r="X1717" s="191"/>
      <c r="Y1717" s="191"/>
      <c r="Z1717" s="191"/>
      <c r="AA1717" s="191"/>
      <c r="AB1717" s="191"/>
      <c r="AC1717" s="191"/>
    </row>
    <row r="1718" spans="1:29" ht="12.75" customHeight="1" x14ac:dyDescent="0.2">
      <c r="A1718" s="191"/>
      <c r="B1718" s="191"/>
      <c r="C1718" s="191"/>
      <c r="D1718" s="191"/>
      <c r="E1718" s="191"/>
      <c r="F1718" s="191"/>
      <c r="G1718" s="191"/>
      <c r="H1718" s="191"/>
      <c r="I1718" s="191"/>
      <c r="J1718" s="191"/>
      <c r="K1718" s="191"/>
      <c r="L1718" s="191"/>
      <c r="M1718" s="192"/>
      <c r="N1718" s="192"/>
      <c r="O1718" s="192"/>
      <c r="P1718" s="191"/>
      <c r="Q1718" s="191"/>
      <c r="R1718" s="191"/>
      <c r="S1718" s="191"/>
      <c r="T1718" s="191"/>
      <c r="U1718" s="191"/>
      <c r="V1718" s="191"/>
      <c r="W1718" s="191"/>
      <c r="X1718" s="191"/>
      <c r="Y1718" s="191"/>
      <c r="Z1718" s="191"/>
      <c r="AA1718" s="191"/>
      <c r="AB1718" s="191"/>
      <c r="AC1718" s="191"/>
    </row>
    <row r="1719" spans="1:29" ht="12.75" customHeight="1" x14ac:dyDescent="0.2">
      <c r="A1719" s="191"/>
      <c r="B1719" s="191"/>
      <c r="C1719" s="191"/>
      <c r="D1719" s="191"/>
      <c r="E1719" s="191"/>
      <c r="F1719" s="191"/>
      <c r="G1719" s="191"/>
      <c r="H1719" s="191"/>
      <c r="I1719" s="191"/>
      <c r="J1719" s="191"/>
      <c r="K1719" s="191"/>
      <c r="L1719" s="191"/>
      <c r="M1719" s="192"/>
      <c r="N1719" s="192"/>
      <c r="O1719" s="192"/>
      <c r="P1719" s="191"/>
      <c r="Q1719" s="191"/>
      <c r="R1719" s="191"/>
      <c r="S1719" s="191"/>
      <c r="T1719" s="191"/>
      <c r="U1719" s="191"/>
      <c r="V1719" s="191"/>
      <c r="W1719" s="191"/>
      <c r="X1719" s="191"/>
      <c r="Y1719" s="191"/>
      <c r="Z1719" s="191"/>
      <c r="AA1719" s="191"/>
      <c r="AB1719" s="191"/>
      <c r="AC1719" s="191"/>
    </row>
    <row r="1720" spans="1:29" ht="12.75" customHeight="1" x14ac:dyDescent="0.2">
      <c r="A1720" s="191"/>
      <c r="B1720" s="191"/>
      <c r="C1720" s="191"/>
      <c r="D1720" s="191"/>
      <c r="E1720" s="191"/>
      <c r="F1720" s="191"/>
      <c r="G1720" s="191"/>
      <c r="H1720" s="191"/>
      <c r="I1720" s="191"/>
      <c r="J1720" s="191"/>
      <c r="K1720" s="191"/>
      <c r="L1720" s="191"/>
      <c r="M1720" s="192"/>
      <c r="N1720" s="192"/>
      <c r="O1720" s="192"/>
      <c r="P1720" s="191"/>
      <c r="Q1720" s="191"/>
      <c r="R1720" s="191"/>
      <c r="S1720" s="191"/>
      <c r="T1720" s="191"/>
      <c r="U1720" s="191"/>
      <c r="V1720" s="191"/>
      <c r="W1720" s="191"/>
      <c r="X1720" s="191"/>
      <c r="Y1720" s="191"/>
      <c r="Z1720" s="191"/>
      <c r="AA1720" s="191"/>
      <c r="AB1720" s="191"/>
      <c r="AC1720" s="191"/>
    </row>
    <row r="1721" spans="1:29" ht="12.75" customHeight="1" x14ac:dyDescent="0.2">
      <c r="A1721" s="191"/>
      <c r="B1721" s="191"/>
      <c r="C1721" s="191"/>
      <c r="D1721" s="191"/>
      <c r="E1721" s="191"/>
      <c r="F1721" s="191"/>
      <c r="G1721" s="191"/>
      <c r="H1721" s="191"/>
      <c r="I1721" s="191"/>
      <c r="J1721" s="191"/>
      <c r="K1721" s="191"/>
      <c r="L1721" s="191"/>
      <c r="M1721" s="192"/>
      <c r="N1721" s="192"/>
      <c r="O1721" s="192"/>
      <c r="P1721" s="191"/>
      <c r="Q1721" s="191"/>
      <c r="R1721" s="191"/>
      <c r="S1721" s="191"/>
      <c r="T1721" s="191"/>
      <c r="U1721" s="191"/>
      <c r="V1721" s="191"/>
      <c r="W1721" s="191"/>
      <c r="X1721" s="191"/>
      <c r="Y1721" s="191"/>
      <c r="Z1721" s="191"/>
      <c r="AA1721" s="191"/>
      <c r="AB1721" s="191"/>
      <c r="AC1721" s="191"/>
    </row>
  </sheetData>
  <autoFilter ref="A18:AC1101" xr:uid="{00000000-0009-0000-0000-000005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6" showButton="0"/>
    <filterColumn colId="17" showButton="0"/>
    <filterColumn colId="18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3268">
    <mergeCell ref="B1086:L1086"/>
    <mergeCell ref="Q1086:T1086"/>
    <mergeCell ref="V1086:AB1086"/>
    <mergeCell ref="B1070:L1070"/>
    <mergeCell ref="Q1070:T1070"/>
    <mergeCell ref="V1070:AB1070"/>
    <mergeCell ref="B1077:L1077"/>
    <mergeCell ref="Q1077:T1077"/>
    <mergeCell ref="V1077:AB1077"/>
    <mergeCell ref="B1080:L1080"/>
    <mergeCell ref="Q1056:T1056"/>
    <mergeCell ref="V1056:AB1056"/>
    <mergeCell ref="B1063:L1063"/>
    <mergeCell ref="Q1063:T1063"/>
    <mergeCell ref="V1063:AB1063"/>
    <mergeCell ref="B1060:L1060"/>
    <mergeCell ref="Q1060:T1060"/>
    <mergeCell ref="V1060:AB1060"/>
    <mergeCell ref="B1062:L1062"/>
    <mergeCell ref="Q1078:T1078"/>
    <mergeCell ref="V1078:AB1078"/>
    <mergeCell ref="B1058:L1058"/>
    <mergeCell ref="Q1058:T1058"/>
    <mergeCell ref="V1058:AB1058"/>
    <mergeCell ref="B1066:L1066"/>
    <mergeCell ref="Q1066:T1066"/>
    <mergeCell ref="B1071:L1071"/>
    <mergeCell ref="Q1071:T1071"/>
    <mergeCell ref="V1071:AB1071"/>
    <mergeCell ref="V1067:AB1067"/>
    <mergeCell ref="B1069:L1069"/>
    <mergeCell ref="Q1069:T1069"/>
    <mergeCell ref="B1046:L1046"/>
    <mergeCell ref="Q1046:T1046"/>
    <mergeCell ref="V1046:AB1046"/>
    <mergeCell ref="B1052:L1052"/>
    <mergeCell ref="Q1052:T1052"/>
    <mergeCell ref="V1052:AB1052"/>
    <mergeCell ref="B1048:L1048"/>
    <mergeCell ref="Q1048:T1048"/>
    <mergeCell ref="V1048:AB1048"/>
    <mergeCell ref="V1049:AB1049"/>
    <mergeCell ref="B1042:L1042"/>
    <mergeCell ref="Q1042:T1042"/>
    <mergeCell ref="V1042:AB1042"/>
    <mergeCell ref="Q1038:T1038"/>
    <mergeCell ref="V1038:AB1038"/>
    <mergeCell ref="B1039:L1039"/>
    <mergeCell ref="B1014:L1014"/>
    <mergeCell ref="Q1014:T1014"/>
    <mergeCell ref="V1014:AB1014"/>
    <mergeCell ref="B1015:L1015"/>
    <mergeCell ref="Q1015:T1015"/>
    <mergeCell ref="V1015:AB1015"/>
    <mergeCell ref="B1045:L1045"/>
    <mergeCell ref="Q1045:T1045"/>
    <mergeCell ref="V1045:AB1045"/>
    <mergeCell ref="B1021:L1021"/>
    <mergeCell ref="Q1021:T1021"/>
    <mergeCell ref="V1021:AB1021"/>
    <mergeCell ref="B1026:L1026"/>
    <mergeCell ref="Q1026:T1026"/>
    <mergeCell ref="V1026:AB1026"/>
    <mergeCell ref="B1025:L1025"/>
    <mergeCell ref="Q976:T976"/>
    <mergeCell ref="V976:AB976"/>
    <mergeCell ref="V975:AB975"/>
    <mergeCell ref="B967:L967"/>
    <mergeCell ref="Q967:T967"/>
    <mergeCell ref="B974:L974"/>
    <mergeCell ref="Q974:T974"/>
    <mergeCell ref="V974:AB974"/>
    <mergeCell ref="B972:L972"/>
    <mergeCell ref="V955:AB955"/>
    <mergeCell ref="B958:L958"/>
    <mergeCell ref="Q958:T958"/>
    <mergeCell ref="V967:AB967"/>
    <mergeCell ref="B971:L971"/>
    <mergeCell ref="Q971:T971"/>
    <mergeCell ref="V971:AB971"/>
    <mergeCell ref="Q966:T966"/>
    <mergeCell ref="V966:AB966"/>
    <mergeCell ref="B964:L964"/>
    <mergeCell ref="B957:L957"/>
    <mergeCell ref="Q957:T957"/>
    <mergeCell ref="V957:AB957"/>
    <mergeCell ref="B962:L962"/>
    <mergeCell ref="Q962:T962"/>
    <mergeCell ref="V962:AB962"/>
    <mergeCell ref="Q865:T865"/>
    <mergeCell ref="V865:AB865"/>
    <mergeCell ref="B913:L913"/>
    <mergeCell ref="Q913:T913"/>
    <mergeCell ref="V913:AB913"/>
    <mergeCell ref="B916:L916"/>
    <mergeCell ref="Q916:T916"/>
    <mergeCell ref="V916:AB916"/>
    <mergeCell ref="Q914:T914"/>
    <mergeCell ref="V914:AB914"/>
    <mergeCell ref="B915:L915"/>
    <mergeCell ref="Q915:T915"/>
    <mergeCell ref="V898:AB898"/>
    <mergeCell ref="B901:L901"/>
    <mergeCell ref="Q901:T901"/>
    <mergeCell ref="V901:AB901"/>
    <mergeCell ref="B902:L902"/>
    <mergeCell ref="Q902:T902"/>
    <mergeCell ref="V902:AB902"/>
    <mergeCell ref="V896:AB896"/>
    <mergeCell ref="B892:L892"/>
    <mergeCell ref="Q892:T892"/>
    <mergeCell ref="V892:AB892"/>
    <mergeCell ref="B895:L895"/>
    <mergeCell ref="B893:L893"/>
    <mergeCell ref="Q893:T893"/>
    <mergeCell ref="B887:L887"/>
    <mergeCell ref="Q887:T887"/>
    <mergeCell ref="V887:AB887"/>
    <mergeCell ref="Q778:T778"/>
    <mergeCell ref="V778:AB778"/>
    <mergeCell ref="B782:L782"/>
    <mergeCell ref="Q782:T782"/>
    <mergeCell ref="V782:AB782"/>
    <mergeCell ref="Q837:T837"/>
    <mergeCell ref="V837:AB837"/>
    <mergeCell ref="Q836:T836"/>
    <mergeCell ref="V836:AB836"/>
    <mergeCell ref="B834:L834"/>
    <mergeCell ref="Q834:T834"/>
    <mergeCell ref="B836:L836"/>
    <mergeCell ref="B882:L882"/>
    <mergeCell ref="Q882:T882"/>
    <mergeCell ref="V882:AB882"/>
    <mergeCell ref="B829:L829"/>
    <mergeCell ref="Q829:T829"/>
    <mergeCell ref="V829:AB829"/>
    <mergeCell ref="B830:L830"/>
    <mergeCell ref="Q830:T830"/>
    <mergeCell ref="V830:AB830"/>
    <mergeCell ref="B837:L837"/>
    <mergeCell ref="B877:L877"/>
    <mergeCell ref="Q877:T877"/>
    <mergeCell ref="V877:AB877"/>
    <mergeCell ref="B881:L881"/>
    <mergeCell ref="Q881:T881"/>
    <mergeCell ref="V881:AB881"/>
    <mergeCell ref="B879:L879"/>
    <mergeCell ref="Q879:T879"/>
    <mergeCell ref="V879:AB879"/>
    <mergeCell ref="B866:L866"/>
    <mergeCell ref="B808:L808"/>
    <mergeCell ref="Q808:T808"/>
    <mergeCell ref="V808:AB808"/>
    <mergeCell ref="B815:L815"/>
    <mergeCell ref="Q815:T815"/>
    <mergeCell ref="V815:AB815"/>
    <mergeCell ref="V814:AB814"/>
    <mergeCell ref="V810:AB810"/>
    <mergeCell ref="B788:L788"/>
    <mergeCell ref="Q788:T788"/>
    <mergeCell ref="V788:AB788"/>
    <mergeCell ref="V787:AB787"/>
    <mergeCell ref="Q786:T786"/>
    <mergeCell ref="V803:AB803"/>
    <mergeCell ref="B803:L803"/>
    <mergeCell ref="Q803:T803"/>
    <mergeCell ref="V791:AB791"/>
    <mergeCell ref="B796:L796"/>
    <mergeCell ref="V807:AB807"/>
    <mergeCell ref="B814:L814"/>
    <mergeCell ref="Q814:T814"/>
    <mergeCell ref="B810:L810"/>
    <mergeCell ref="Q810:T810"/>
    <mergeCell ref="B801:L801"/>
    <mergeCell ref="Q801:T801"/>
    <mergeCell ref="V801:AB801"/>
    <mergeCell ref="B802:L802"/>
    <mergeCell ref="V786:AB786"/>
    <mergeCell ref="B791:L791"/>
    <mergeCell ref="Q791:T791"/>
    <mergeCell ref="B806:L806"/>
    <mergeCell ref="Q806:T806"/>
    <mergeCell ref="Q738:T738"/>
    <mergeCell ref="V738:AB738"/>
    <mergeCell ref="B736:L736"/>
    <mergeCell ref="Q736:T736"/>
    <mergeCell ref="V736:AB736"/>
    <mergeCell ref="B709:L709"/>
    <mergeCell ref="Q709:T709"/>
    <mergeCell ref="V709:AB709"/>
    <mergeCell ref="B710:L710"/>
    <mergeCell ref="Q710:T710"/>
    <mergeCell ref="V710:AB710"/>
    <mergeCell ref="B704:L704"/>
    <mergeCell ref="Q704:T704"/>
    <mergeCell ref="V704:AB704"/>
    <mergeCell ref="B702:L702"/>
    <mergeCell ref="Q702:T702"/>
    <mergeCell ref="V702:AB702"/>
    <mergeCell ref="B517:L517"/>
    <mergeCell ref="Q517:T517"/>
    <mergeCell ref="V517:AB517"/>
    <mergeCell ref="V509:AB509"/>
    <mergeCell ref="B515:L515"/>
    <mergeCell ref="B499:L499"/>
    <mergeCell ref="Q499:T499"/>
    <mergeCell ref="V499:AB499"/>
    <mergeCell ref="B503:L503"/>
    <mergeCell ref="Q503:T503"/>
    <mergeCell ref="V503:AB503"/>
    <mergeCell ref="Q501:T501"/>
    <mergeCell ref="V501:AB501"/>
    <mergeCell ref="Q676:T676"/>
    <mergeCell ref="V676:AB676"/>
    <mergeCell ref="B682:L682"/>
    <mergeCell ref="Q682:T682"/>
    <mergeCell ref="V682:AB682"/>
    <mergeCell ref="Q679:T679"/>
    <mergeCell ref="V679:AB679"/>
    <mergeCell ref="B681:L681"/>
    <mergeCell ref="Q681:T681"/>
    <mergeCell ref="B379:L379"/>
    <mergeCell ref="Q379:T379"/>
    <mergeCell ref="V379:AB379"/>
    <mergeCell ref="B386:L386"/>
    <mergeCell ref="Q386:T386"/>
    <mergeCell ref="B421:L421"/>
    <mergeCell ref="Q421:T421"/>
    <mergeCell ref="V421:AB421"/>
    <mergeCell ref="B423:L423"/>
    <mergeCell ref="Q423:T423"/>
    <mergeCell ref="V423:AB423"/>
    <mergeCell ref="V408:AB408"/>
    <mergeCell ref="B415:L415"/>
    <mergeCell ref="Q415:T415"/>
    <mergeCell ref="V415:AB415"/>
    <mergeCell ref="B417:L417"/>
    <mergeCell ref="Q417:T417"/>
    <mergeCell ref="V417:AB417"/>
    <mergeCell ref="Q416:T416"/>
    <mergeCell ref="V416:AB416"/>
    <mergeCell ref="B401:L401"/>
    <mergeCell ref="Q401:T401"/>
    <mergeCell ref="V401:AB401"/>
    <mergeCell ref="V399:AB399"/>
    <mergeCell ref="B400:L400"/>
    <mergeCell ref="Q400:T400"/>
    <mergeCell ref="V400:AB400"/>
    <mergeCell ref="B302:L302"/>
    <mergeCell ref="V386:AB386"/>
    <mergeCell ref="Q380:T380"/>
    <mergeCell ref="V380:AB380"/>
    <mergeCell ref="V384:AB384"/>
    <mergeCell ref="B397:L397"/>
    <mergeCell ref="Q397:T397"/>
    <mergeCell ref="V397:AB397"/>
    <mergeCell ref="V395:AB395"/>
    <mergeCell ref="V381:AB381"/>
    <mergeCell ref="B385:L385"/>
    <mergeCell ref="Q298:T298"/>
    <mergeCell ref="V298:AB298"/>
    <mergeCell ref="V282:AB282"/>
    <mergeCell ref="B288:L288"/>
    <mergeCell ref="B283:L283"/>
    <mergeCell ref="Q283:T283"/>
    <mergeCell ref="V283:AB283"/>
    <mergeCell ref="B289:L289"/>
    <mergeCell ref="Q289:T289"/>
    <mergeCell ref="V289:AB289"/>
    <mergeCell ref="Q288:T288"/>
    <mergeCell ref="V288:AB288"/>
    <mergeCell ref="Q287:T287"/>
    <mergeCell ref="B349:L349"/>
    <mergeCell ref="Q349:T349"/>
    <mergeCell ref="V349:AB349"/>
    <mergeCell ref="B394:L394"/>
    <mergeCell ref="Q394:T394"/>
    <mergeCell ref="V394:AB394"/>
    <mergeCell ref="B396:L396"/>
    <mergeCell ref="Q396:T396"/>
    <mergeCell ref="Q186:T186"/>
    <mergeCell ref="Q228:T228"/>
    <mergeCell ref="V228:AB228"/>
    <mergeCell ref="B205:L205"/>
    <mergeCell ref="Q270:T270"/>
    <mergeCell ref="V270:AB270"/>
    <mergeCell ref="B271:L271"/>
    <mergeCell ref="Q271:T271"/>
    <mergeCell ref="V271:AB271"/>
    <mergeCell ref="Q279:T279"/>
    <mergeCell ref="V279:AB279"/>
    <mergeCell ref="B342:L342"/>
    <mergeCell ref="Q342:T342"/>
    <mergeCell ref="V342:AB342"/>
    <mergeCell ref="B343:L343"/>
    <mergeCell ref="Q343:T343"/>
    <mergeCell ref="V343:AB343"/>
    <mergeCell ref="B328:L328"/>
    <mergeCell ref="Q328:T328"/>
    <mergeCell ref="V328:AB328"/>
    <mergeCell ref="B245:L245"/>
    <mergeCell ref="Q245:T245"/>
    <mergeCell ref="V245:AB245"/>
    <mergeCell ref="Q265:T265"/>
    <mergeCell ref="B320:L320"/>
    <mergeCell ref="Q320:T320"/>
    <mergeCell ref="V320:AB320"/>
    <mergeCell ref="B327:L327"/>
    <mergeCell ref="Q327:T327"/>
    <mergeCell ref="V327:AB327"/>
    <mergeCell ref="B321:L321"/>
    <mergeCell ref="Q321:T321"/>
    <mergeCell ref="B195:L195"/>
    <mergeCell ref="Q195:T195"/>
    <mergeCell ref="B233:L233"/>
    <mergeCell ref="Q233:T233"/>
    <mergeCell ref="V233:AB233"/>
    <mergeCell ref="V232:AB232"/>
    <mergeCell ref="B231:L231"/>
    <mergeCell ref="Q231:T231"/>
    <mergeCell ref="V231:AB231"/>
    <mergeCell ref="Q217:T217"/>
    <mergeCell ref="V217:AB217"/>
    <mergeCell ref="Q216:T216"/>
    <mergeCell ref="V216:AB216"/>
    <mergeCell ref="V223:AB223"/>
    <mergeCell ref="B226:L226"/>
    <mergeCell ref="Q226:T226"/>
    <mergeCell ref="V226:AB226"/>
    <mergeCell ref="B221:L221"/>
    <mergeCell ref="Q221:T221"/>
    <mergeCell ref="B208:L208"/>
    <mergeCell ref="B213:L213"/>
    <mergeCell ref="Q213:T213"/>
    <mergeCell ref="V213:AB213"/>
    <mergeCell ref="V122:AB122"/>
    <mergeCell ref="B138:L138"/>
    <mergeCell ref="Q138:T138"/>
    <mergeCell ref="V138:AB138"/>
    <mergeCell ref="V128:AB128"/>
    <mergeCell ref="B124:L124"/>
    <mergeCell ref="B202:L202"/>
    <mergeCell ref="Q202:T202"/>
    <mergeCell ref="V202:AB202"/>
    <mergeCell ref="B198:L198"/>
    <mergeCell ref="Q198:T198"/>
    <mergeCell ref="V198:AB198"/>
    <mergeCell ref="B199:L199"/>
    <mergeCell ref="Q199:T199"/>
    <mergeCell ref="V199:AB199"/>
    <mergeCell ref="V195:AB195"/>
    <mergeCell ref="Q182:T182"/>
    <mergeCell ref="V182:AB182"/>
    <mergeCell ref="V196:AB196"/>
    <mergeCell ref="B201:L201"/>
    <mergeCell ref="Q201:T201"/>
    <mergeCell ref="V201:AB201"/>
    <mergeCell ref="B196:L196"/>
    <mergeCell ref="Q196:T196"/>
    <mergeCell ref="B188:L188"/>
    <mergeCell ref="B128:L128"/>
    <mergeCell ref="Q128:T128"/>
    <mergeCell ref="V151:AB151"/>
    <mergeCell ref="B156:L156"/>
    <mergeCell ref="Q177:T177"/>
    <mergeCell ref="V177:AB177"/>
    <mergeCell ref="B178:L178"/>
    <mergeCell ref="Q54:T54"/>
    <mergeCell ref="V54:AB54"/>
    <mergeCell ref="B103:L103"/>
    <mergeCell ref="Q103:T103"/>
    <mergeCell ref="V103:AB103"/>
    <mergeCell ref="Q37:T37"/>
    <mergeCell ref="V37:AB37"/>
    <mergeCell ref="Q44:T44"/>
    <mergeCell ref="V44:AB44"/>
    <mergeCell ref="B50:L50"/>
    <mergeCell ref="Q50:T50"/>
    <mergeCell ref="V50:AB50"/>
    <mergeCell ref="B82:L82"/>
    <mergeCell ref="Q82:T82"/>
    <mergeCell ref="Q90:T90"/>
    <mergeCell ref="V90:AB90"/>
    <mergeCell ref="B96:L96"/>
    <mergeCell ref="Q96:T96"/>
    <mergeCell ref="V96:AB96"/>
    <mergeCell ref="Q94:T94"/>
    <mergeCell ref="V94:AB94"/>
    <mergeCell ref="B89:L89"/>
    <mergeCell ref="V84:AB84"/>
    <mergeCell ref="B85:L85"/>
    <mergeCell ref="Q85:T85"/>
    <mergeCell ref="V85:AB85"/>
    <mergeCell ref="B97:L97"/>
    <mergeCell ref="Q97:T97"/>
    <mergeCell ref="V97:AB97"/>
    <mergeCell ref="B95:L95"/>
    <mergeCell ref="Q95:T95"/>
    <mergeCell ref="V95:AB95"/>
    <mergeCell ref="B1101:L1101"/>
    <mergeCell ref="Q1101:T1101"/>
    <mergeCell ref="V1101:AB1101"/>
    <mergeCell ref="B20:L20"/>
    <mergeCell ref="Q20:T20"/>
    <mergeCell ref="V20:AB20"/>
    <mergeCell ref="B21:L21"/>
    <mergeCell ref="Q21:T21"/>
    <mergeCell ref="V21:AB21"/>
    <mergeCell ref="B28:L28"/>
    <mergeCell ref="B1098:L1098"/>
    <mergeCell ref="Q1098:T1098"/>
    <mergeCell ref="V1098:AB1098"/>
    <mergeCell ref="V1097:AB1097"/>
    <mergeCell ref="B1096:L1096"/>
    <mergeCell ref="Q1096:T1096"/>
    <mergeCell ref="V1096:AB1096"/>
    <mergeCell ref="B58:L58"/>
    <mergeCell ref="Q58:T58"/>
    <mergeCell ref="V58:AB58"/>
    <mergeCell ref="B1094:L1094"/>
    <mergeCell ref="Q1094:T1094"/>
    <mergeCell ref="V1094:AB1094"/>
    <mergeCell ref="B1055:L1055"/>
    <mergeCell ref="Q1055:T1055"/>
    <mergeCell ref="V1055:AB1055"/>
    <mergeCell ref="B1061:L1061"/>
    <mergeCell ref="B51:L51"/>
    <mergeCell ref="Q51:T51"/>
    <mergeCell ref="V51:AB51"/>
    <mergeCell ref="V46:AB46"/>
    <mergeCell ref="B47:L47"/>
    <mergeCell ref="B994:L994"/>
    <mergeCell ref="Q994:T994"/>
    <mergeCell ref="V994:AB994"/>
    <mergeCell ref="V998:AB998"/>
    <mergeCell ref="B1041:L1041"/>
    <mergeCell ref="Q1041:T1041"/>
    <mergeCell ref="V1041:AB1041"/>
    <mergeCell ref="B1030:L1030"/>
    <mergeCell ref="Q1030:T1030"/>
    <mergeCell ref="Q970:T970"/>
    <mergeCell ref="V970:AB970"/>
    <mergeCell ref="B975:L975"/>
    <mergeCell ref="Q975:T975"/>
    <mergeCell ref="B999:L999"/>
    <mergeCell ref="Q1083:T1083"/>
    <mergeCell ref="B1024:L1024"/>
    <mergeCell ref="Q1024:T1024"/>
    <mergeCell ref="V1024:AB1024"/>
    <mergeCell ref="B1020:L1020"/>
    <mergeCell ref="Q1020:T1020"/>
    <mergeCell ref="V1020:AB1020"/>
    <mergeCell ref="V1022:AB1022"/>
    <mergeCell ref="Q1029:T1029"/>
    <mergeCell ref="V1029:AB1029"/>
    <mergeCell ref="Q1061:T1061"/>
    <mergeCell ref="Q1080:T1080"/>
    <mergeCell ref="V1080:AB1080"/>
    <mergeCell ref="B1081:L1081"/>
    <mergeCell ref="Q1081:T1081"/>
    <mergeCell ref="V1081:AB1081"/>
    <mergeCell ref="B1009:L1009"/>
    <mergeCell ref="Q1009:T1009"/>
    <mergeCell ref="B923:L923"/>
    <mergeCell ref="Q923:T923"/>
    <mergeCell ref="B918:L918"/>
    <mergeCell ref="Q918:T918"/>
    <mergeCell ref="V918:AB918"/>
    <mergeCell ref="B922:L922"/>
    <mergeCell ref="B908:L908"/>
    <mergeCell ref="Q908:T908"/>
    <mergeCell ref="V908:AB908"/>
    <mergeCell ref="B912:L912"/>
    <mergeCell ref="Q912:T912"/>
    <mergeCell ref="V912:AB912"/>
    <mergeCell ref="V911:AB911"/>
    <mergeCell ref="B910:L910"/>
    <mergeCell ref="Q910:T910"/>
    <mergeCell ref="V910:AB910"/>
    <mergeCell ref="V997:AB997"/>
    <mergeCell ref="Q996:T996"/>
    <mergeCell ref="V923:AB923"/>
    <mergeCell ref="B920:L920"/>
    <mergeCell ref="Q920:T920"/>
    <mergeCell ref="V920:AB920"/>
    <mergeCell ref="V933:AB933"/>
    <mergeCell ref="B938:L938"/>
    <mergeCell ref="Q938:T938"/>
    <mergeCell ref="V938:AB938"/>
    <mergeCell ref="Q989:T989"/>
    <mergeCell ref="V989:AB989"/>
    <mergeCell ref="B995:L995"/>
    <mergeCell ref="Q995:T995"/>
    <mergeCell ref="V995:AB995"/>
    <mergeCell ref="V982:AB982"/>
    <mergeCell ref="Q891:T891"/>
    <mergeCell ref="V891:AB891"/>
    <mergeCell ref="B889:L889"/>
    <mergeCell ref="Q897:T897"/>
    <mergeCell ref="V897:AB897"/>
    <mergeCell ref="B900:L900"/>
    <mergeCell ref="Q900:T900"/>
    <mergeCell ref="V900:AB900"/>
    <mergeCell ref="B890:L890"/>
    <mergeCell ref="Q890:T890"/>
    <mergeCell ref="V875:AB875"/>
    <mergeCell ref="B871:L871"/>
    <mergeCell ref="Q871:T871"/>
    <mergeCell ref="B898:L898"/>
    <mergeCell ref="Q898:T898"/>
    <mergeCell ref="B888:L888"/>
    <mergeCell ref="Q888:T888"/>
    <mergeCell ref="V888:AB888"/>
    <mergeCell ref="B891:L891"/>
    <mergeCell ref="Q889:T889"/>
    <mergeCell ref="V889:AB889"/>
    <mergeCell ref="V890:AB890"/>
    <mergeCell ref="B896:L896"/>
    <mergeCell ref="Q896:T896"/>
    <mergeCell ref="B876:L876"/>
    <mergeCell ref="Q876:T876"/>
    <mergeCell ref="V876:AB876"/>
    <mergeCell ref="Q827:T827"/>
    <mergeCell ref="V827:AB827"/>
    <mergeCell ref="B721:L721"/>
    <mergeCell ref="Q721:T721"/>
    <mergeCell ref="V721:AB721"/>
    <mergeCell ref="B729:L729"/>
    <mergeCell ref="Q729:T729"/>
    <mergeCell ref="V729:AB729"/>
    <mergeCell ref="Q843:T843"/>
    <mergeCell ref="V843:AB843"/>
    <mergeCell ref="B816:L816"/>
    <mergeCell ref="Q816:T816"/>
    <mergeCell ref="V816:AB816"/>
    <mergeCell ref="B819:L819"/>
    <mergeCell ref="Q819:T819"/>
    <mergeCell ref="V819:AB819"/>
    <mergeCell ref="V818:AB818"/>
    <mergeCell ref="Q826:T826"/>
    <mergeCell ref="Q828:T828"/>
    <mergeCell ref="V828:AB828"/>
    <mergeCell ref="B841:L841"/>
    <mergeCell ref="Q841:T841"/>
    <mergeCell ref="V841:AB841"/>
    <mergeCell ref="B842:L842"/>
    <mergeCell ref="Q842:T842"/>
    <mergeCell ref="B825:L825"/>
    <mergeCell ref="Q825:T825"/>
    <mergeCell ref="V825:AB825"/>
    <mergeCell ref="B828:L828"/>
    <mergeCell ref="Q734:T734"/>
    <mergeCell ref="V734:AB734"/>
    <mergeCell ref="B738:L738"/>
    <mergeCell ref="V660:AB660"/>
    <mergeCell ref="B667:L667"/>
    <mergeCell ref="Q667:T667"/>
    <mergeCell ref="V667:AB667"/>
    <mergeCell ref="B662:L662"/>
    <mergeCell ref="Q662:T662"/>
    <mergeCell ref="V662:AB662"/>
    <mergeCell ref="B661:L661"/>
    <mergeCell ref="Q748:T748"/>
    <mergeCell ref="V748:AB748"/>
    <mergeCell ref="V743:AB743"/>
    <mergeCell ref="B747:L747"/>
    <mergeCell ref="Q747:T747"/>
    <mergeCell ref="V747:AB747"/>
    <mergeCell ref="B744:L744"/>
    <mergeCell ref="Q744:T744"/>
    <mergeCell ref="V744:AB744"/>
    <mergeCell ref="B722:L722"/>
    <mergeCell ref="Q722:T722"/>
    <mergeCell ref="V722:AB722"/>
    <mergeCell ref="B728:L728"/>
    <mergeCell ref="B690:L690"/>
    <mergeCell ref="Q690:T690"/>
    <mergeCell ref="V690:AB690"/>
    <mergeCell ref="B696:L696"/>
    <mergeCell ref="B675:L675"/>
    <mergeCell ref="Q675:T675"/>
    <mergeCell ref="B743:L743"/>
    <mergeCell ref="Q743:T743"/>
    <mergeCell ref="B683:L683"/>
    <mergeCell ref="Q683:T683"/>
    <mergeCell ref="V683:AB683"/>
    <mergeCell ref="V675:AB675"/>
    <mergeCell ref="B673:L673"/>
    <mergeCell ref="Q673:T673"/>
    <mergeCell ref="B633:L633"/>
    <mergeCell ref="Q633:T633"/>
    <mergeCell ref="V633:AB633"/>
    <mergeCell ref="B637:L637"/>
    <mergeCell ref="Q637:T637"/>
    <mergeCell ref="Q661:T661"/>
    <mergeCell ref="V661:AB661"/>
    <mergeCell ref="Q668:T668"/>
    <mergeCell ref="V668:AB668"/>
    <mergeCell ref="B669:L669"/>
    <mergeCell ref="Q669:T669"/>
    <mergeCell ref="V669:AB669"/>
    <mergeCell ref="V666:AB666"/>
    <mergeCell ref="B668:L668"/>
    <mergeCell ref="B663:L663"/>
    <mergeCell ref="B638:L638"/>
    <mergeCell ref="Q638:T638"/>
    <mergeCell ref="V638:AB638"/>
    <mergeCell ref="B639:L639"/>
    <mergeCell ref="Q639:T639"/>
    <mergeCell ref="V639:AB639"/>
    <mergeCell ref="B649:L649"/>
    <mergeCell ref="Q649:T649"/>
    <mergeCell ref="V649:AB649"/>
    <mergeCell ref="B644:L644"/>
    <mergeCell ref="Q644:T644"/>
    <mergeCell ref="V644:AB644"/>
    <mergeCell ref="V648:AB648"/>
    <mergeCell ref="Q646:T646"/>
    <mergeCell ref="V637:AB637"/>
    <mergeCell ref="B634:L634"/>
    <mergeCell ref="Q634:T634"/>
    <mergeCell ref="V634:AB634"/>
    <mergeCell ref="B635:L635"/>
    <mergeCell ref="B643:L643"/>
    <mergeCell ref="Q643:T643"/>
    <mergeCell ref="V643:AB643"/>
    <mergeCell ref="Q635:T635"/>
    <mergeCell ref="V635:AB635"/>
    <mergeCell ref="B629:L629"/>
    <mergeCell ref="Q629:T629"/>
    <mergeCell ref="Q616:T616"/>
    <mergeCell ref="V616:AB616"/>
    <mergeCell ref="V615:AB615"/>
    <mergeCell ref="B628:L628"/>
    <mergeCell ref="Q628:T628"/>
    <mergeCell ref="V628:AB628"/>
    <mergeCell ref="B617:L617"/>
    <mergeCell ref="V618:AB618"/>
    <mergeCell ref="B624:L624"/>
    <mergeCell ref="Q624:T624"/>
    <mergeCell ref="B636:L636"/>
    <mergeCell ref="Q636:T636"/>
    <mergeCell ref="Q640:T640"/>
    <mergeCell ref="Q631:T631"/>
    <mergeCell ref="B619:L619"/>
    <mergeCell ref="Q619:T619"/>
    <mergeCell ref="V619:AB619"/>
    <mergeCell ref="B618:L618"/>
    <mergeCell ref="Q618:T618"/>
    <mergeCell ref="B539:L539"/>
    <mergeCell ref="Q539:T539"/>
    <mergeCell ref="B591:L591"/>
    <mergeCell ref="Q591:T591"/>
    <mergeCell ref="V591:AB591"/>
    <mergeCell ref="B595:L595"/>
    <mergeCell ref="B611:L611"/>
    <mergeCell ref="Q611:T611"/>
    <mergeCell ref="V611:AB611"/>
    <mergeCell ref="B616:L616"/>
    <mergeCell ref="Q604:T604"/>
    <mergeCell ref="V604:AB604"/>
    <mergeCell ref="B610:L610"/>
    <mergeCell ref="Q610:T610"/>
    <mergeCell ref="V610:AB610"/>
    <mergeCell ref="B612:L612"/>
    <mergeCell ref="Q612:T612"/>
    <mergeCell ref="V612:AB612"/>
    <mergeCell ref="Q609:T609"/>
    <mergeCell ref="V609:AB609"/>
    <mergeCell ref="B614:L614"/>
    <mergeCell ref="Q614:T614"/>
    <mergeCell ref="V614:AB614"/>
    <mergeCell ref="B615:L615"/>
    <mergeCell ref="Q615:T615"/>
    <mergeCell ref="B601:L601"/>
    <mergeCell ref="Q601:T601"/>
    <mergeCell ref="V601:AB601"/>
    <mergeCell ref="B607:L607"/>
    <mergeCell ref="Q607:T607"/>
    <mergeCell ref="V607:AB607"/>
    <mergeCell ref="B603:L603"/>
    <mergeCell ref="Q577:T577"/>
    <mergeCell ref="V577:AB577"/>
    <mergeCell ref="V579:AB579"/>
    <mergeCell ref="Q567:T567"/>
    <mergeCell ref="V567:AB567"/>
    <mergeCell ref="B569:L569"/>
    <mergeCell ref="B576:L576"/>
    <mergeCell ref="Q576:T576"/>
    <mergeCell ref="V576:AB576"/>
    <mergeCell ref="Q569:T569"/>
    <mergeCell ref="V569:AB569"/>
    <mergeCell ref="B575:L575"/>
    <mergeCell ref="Q575:T575"/>
    <mergeCell ref="B566:L566"/>
    <mergeCell ref="Q566:T566"/>
    <mergeCell ref="V566:AB566"/>
    <mergeCell ref="B570:L570"/>
    <mergeCell ref="Q570:T570"/>
    <mergeCell ref="V570:AB570"/>
    <mergeCell ref="B567:L567"/>
    <mergeCell ref="Q531:T531"/>
    <mergeCell ref="V531:AB531"/>
    <mergeCell ref="B537:L537"/>
    <mergeCell ref="B461:L461"/>
    <mergeCell ref="Q461:T461"/>
    <mergeCell ref="V461:AB461"/>
    <mergeCell ref="V490:AB490"/>
    <mergeCell ref="B494:L494"/>
    <mergeCell ref="Q494:T494"/>
    <mergeCell ref="V494:AB494"/>
    <mergeCell ref="B521:L521"/>
    <mergeCell ref="Q521:T521"/>
    <mergeCell ref="V521:AB521"/>
    <mergeCell ref="B525:L525"/>
    <mergeCell ref="Q525:T525"/>
    <mergeCell ref="V525:AB525"/>
    <mergeCell ref="B523:L523"/>
    <mergeCell ref="Q523:T523"/>
    <mergeCell ref="V523:AB523"/>
    <mergeCell ref="B516:L516"/>
    <mergeCell ref="Q516:T516"/>
    <mergeCell ref="V516:AB516"/>
    <mergeCell ref="B520:L520"/>
    <mergeCell ref="Q520:T520"/>
    <mergeCell ref="V520:AB520"/>
    <mergeCell ref="B502:L502"/>
    <mergeCell ref="Q502:T502"/>
    <mergeCell ref="V502:AB502"/>
    <mergeCell ref="B506:L506"/>
    <mergeCell ref="V519:AB519"/>
    <mergeCell ref="B509:L509"/>
    <mergeCell ref="Q509:T509"/>
    <mergeCell ref="Q427:T427"/>
    <mergeCell ref="V427:AB427"/>
    <mergeCell ref="B416:L416"/>
    <mergeCell ref="B457:L457"/>
    <mergeCell ref="Q457:T457"/>
    <mergeCell ref="V457:AB457"/>
    <mergeCell ref="B455:L455"/>
    <mergeCell ref="Q455:T455"/>
    <mergeCell ref="B465:L465"/>
    <mergeCell ref="Q465:T465"/>
    <mergeCell ref="V465:AB465"/>
    <mergeCell ref="Q458:T458"/>
    <mergeCell ref="V458:AB458"/>
    <mergeCell ref="B460:L460"/>
    <mergeCell ref="Q460:T460"/>
    <mergeCell ref="V460:AB460"/>
    <mergeCell ref="B464:L464"/>
    <mergeCell ref="V443:AB443"/>
    <mergeCell ref="B448:L448"/>
    <mergeCell ref="Q448:T448"/>
    <mergeCell ref="Q445:T445"/>
    <mergeCell ref="V445:AB445"/>
    <mergeCell ref="B450:L450"/>
    <mergeCell ref="Q450:T450"/>
    <mergeCell ref="V450:AB450"/>
    <mergeCell ref="B409:L409"/>
    <mergeCell ref="Q409:T409"/>
    <mergeCell ref="V409:AB409"/>
    <mergeCell ref="B408:L408"/>
    <mergeCell ref="Q408:T408"/>
    <mergeCell ref="B420:L420"/>
    <mergeCell ref="Q420:T420"/>
    <mergeCell ref="V420:AB420"/>
    <mergeCell ref="V419:AB419"/>
    <mergeCell ref="B425:L425"/>
    <mergeCell ref="B426:L426"/>
    <mergeCell ref="Q426:T426"/>
    <mergeCell ref="V426:AB426"/>
    <mergeCell ref="B393:L393"/>
    <mergeCell ref="Q393:T393"/>
    <mergeCell ref="V393:AB393"/>
    <mergeCell ref="V402:AB402"/>
    <mergeCell ref="B406:L406"/>
    <mergeCell ref="Q406:T406"/>
    <mergeCell ref="V406:AB406"/>
    <mergeCell ref="B403:L403"/>
    <mergeCell ref="Q403:T403"/>
    <mergeCell ref="V403:AB403"/>
    <mergeCell ref="Q404:T404"/>
    <mergeCell ref="B414:L414"/>
    <mergeCell ref="Q414:T414"/>
    <mergeCell ref="V414:AB414"/>
    <mergeCell ref="V396:AB396"/>
    <mergeCell ref="V359:AB359"/>
    <mergeCell ref="B361:L361"/>
    <mergeCell ref="B313:L313"/>
    <mergeCell ref="Q313:T313"/>
    <mergeCell ref="V313:AB313"/>
    <mergeCell ref="B316:L316"/>
    <mergeCell ref="Q316:T316"/>
    <mergeCell ref="V316:AB316"/>
    <mergeCell ref="B314:L314"/>
    <mergeCell ref="Q314:T314"/>
    <mergeCell ref="B350:L350"/>
    <mergeCell ref="Q350:T350"/>
    <mergeCell ref="V350:AB350"/>
    <mergeCell ref="Q354:T354"/>
    <mergeCell ref="V354:AB354"/>
    <mergeCell ref="B355:L355"/>
    <mergeCell ref="Q355:T355"/>
    <mergeCell ref="V355:AB355"/>
    <mergeCell ref="B352:L352"/>
    <mergeCell ref="Q352:T352"/>
    <mergeCell ref="V352:AB352"/>
    <mergeCell ref="Q319:T319"/>
    <mergeCell ref="V319:AB319"/>
    <mergeCell ref="V314:AB314"/>
    <mergeCell ref="Q335:T335"/>
    <mergeCell ref="V335:AB335"/>
    <mergeCell ref="V332:AB332"/>
    <mergeCell ref="V348:AB348"/>
    <mergeCell ref="B351:L351"/>
    <mergeCell ref="Q351:T351"/>
    <mergeCell ref="V351:AB351"/>
    <mergeCell ref="B348:L348"/>
    <mergeCell ref="B160:L160"/>
    <mergeCell ref="Q160:T160"/>
    <mergeCell ref="V160:AB160"/>
    <mergeCell ref="B157:L157"/>
    <mergeCell ref="Q157:T157"/>
    <mergeCell ref="V157:AB157"/>
    <mergeCell ref="V267:AB267"/>
    <mergeCell ref="B270:L270"/>
    <mergeCell ref="B137:L137"/>
    <mergeCell ref="Q137:T137"/>
    <mergeCell ref="V137:AB137"/>
    <mergeCell ref="B135:L135"/>
    <mergeCell ref="Q135:T135"/>
    <mergeCell ref="V135:AB135"/>
    <mergeCell ref="V136:AB136"/>
    <mergeCell ref="Q151:T151"/>
    <mergeCell ref="V257:AB257"/>
    <mergeCell ref="B263:L263"/>
    <mergeCell ref="Q263:T263"/>
    <mergeCell ref="V263:AB263"/>
    <mergeCell ref="B266:L266"/>
    <mergeCell ref="Q266:T266"/>
    <mergeCell ref="V266:AB266"/>
    <mergeCell ref="B232:L232"/>
    <mergeCell ref="Q232:T232"/>
    <mergeCell ref="V243:AB243"/>
    <mergeCell ref="V239:AB239"/>
    <mergeCell ref="Q243:T243"/>
    <mergeCell ref="B234:L234"/>
    <mergeCell ref="Q234:T234"/>
    <mergeCell ref="Q178:T178"/>
    <mergeCell ref="V178:AB178"/>
    <mergeCell ref="B114:L114"/>
    <mergeCell ref="Q114:T114"/>
    <mergeCell ref="V114:AB114"/>
    <mergeCell ref="B117:L117"/>
    <mergeCell ref="Q124:T124"/>
    <mergeCell ref="V124:AB124"/>
    <mergeCell ref="B127:L127"/>
    <mergeCell ref="Q127:T127"/>
    <mergeCell ref="V127:AB127"/>
    <mergeCell ref="B125:L125"/>
    <mergeCell ref="B158:L158"/>
    <mergeCell ref="Q158:T158"/>
    <mergeCell ref="V158:AB158"/>
    <mergeCell ref="B146:L146"/>
    <mergeCell ref="Q146:T146"/>
    <mergeCell ref="V146:AB146"/>
    <mergeCell ref="B139:L139"/>
    <mergeCell ref="Q139:T139"/>
    <mergeCell ref="V139:AB139"/>
    <mergeCell ref="B145:L145"/>
    <mergeCell ref="Q145:T145"/>
    <mergeCell ref="V145:AB145"/>
    <mergeCell ref="B143:L143"/>
    <mergeCell ref="Q143:T143"/>
    <mergeCell ref="V143:AB143"/>
    <mergeCell ref="B142:L142"/>
    <mergeCell ref="Q123:T123"/>
    <mergeCell ref="Q156:T156"/>
    <mergeCell ref="V156:AB156"/>
    <mergeCell ref="V123:AB123"/>
    <mergeCell ref="B122:L122"/>
    <mergeCell ref="Q122:T122"/>
    <mergeCell ref="B64:L64"/>
    <mergeCell ref="Q64:T64"/>
    <mergeCell ref="V64:AB64"/>
    <mergeCell ref="Q74:T74"/>
    <mergeCell ref="V74:AB74"/>
    <mergeCell ref="V72:AB72"/>
    <mergeCell ref="B67:L67"/>
    <mergeCell ref="Q89:T89"/>
    <mergeCell ref="V89:AB89"/>
    <mergeCell ref="B90:L90"/>
    <mergeCell ref="B76:L76"/>
    <mergeCell ref="Q76:T76"/>
    <mergeCell ref="V76:AB76"/>
    <mergeCell ref="B83:L83"/>
    <mergeCell ref="Q83:T83"/>
    <mergeCell ref="Q117:T117"/>
    <mergeCell ref="Q62:T62"/>
    <mergeCell ref="Q77:T77"/>
    <mergeCell ref="V77:AB77"/>
    <mergeCell ref="B78:L78"/>
    <mergeCell ref="B66:L66"/>
    <mergeCell ref="Q66:T66"/>
    <mergeCell ref="V66:AB66"/>
    <mergeCell ref="B72:L72"/>
    <mergeCell ref="Q72:T72"/>
    <mergeCell ref="B109:L109"/>
    <mergeCell ref="Q109:T109"/>
    <mergeCell ref="V109:AB109"/>
    <mergeCell ref="V105:AB105"/>
    <mergeCell ref="B113:L113"/>
    <mergeCell ref="Q113:T113"/>
    <mergeCell ref="V113:AB113"/>
    <mergeCell ref="B1100:L1100"/>
    <mergeCell ref="Q1100:T1100"/>
    <mergeCell ref="V1100:AB1100"/>
    <mergeCell ref="B19:L19"/>
    <mergeCell ref="Q19:T19"/>
    <mergeCell ref="V19:AB19"/>
    <mergeCell ref="B27:L27"/>
    <mergeCell ref="Q27:T27"/>
    <mergeCell ref="V27:AB27"/>
    <mergeCell ref="B1090:L1090"/>
    <mergeCell ref="B1093:L1093"/>
    <mergeCell ref="Q1093:T1093"/>
    <mergeCell ref="V1093:AB1093"/>
    <mergeCell ref="B1091:L1091"/>
    <mergeCell ref="Q1091:T1091"/>
    <mergeCell ref="V1091:AB1091"/>
    <mergeCell ref="Q1092:T1092"/>
    <mergeCell ref="V1092:AB1092"/>
    <mergeCell ref="B1092:L1092"/>
    <mergeCell ref="V62:AB62"/>
    <mergeCell ref="Q78:T78"/>
    <mergeCell ref="V78:AB78"/>
    <mergeCell ref="B84:L84"/>
    <mergeCell ref="Q84:T84"/>
    <mergeCell ref="Q1090:T1090"/>
    <mergeCell ref="V1090:AB1090"/>
    <mergeCell ref="Q67:T67"/>
    <mergeCell ref="V67:AB67"/>
    <mergeCell ref="B1068:L1068"/>
    <mergeCell ref="V83:AB83"/>
    <mergeCell ref="B77:L77"/>
    <mergeCell ref="B88:L88"/>
    <mergeCell ref="Q997:T997"/>
    <mergeCell ref="B1004:L1004"/>
    <mergeCell ref="B1002:L1002"/>
    <mergeCell ref="Q1002:T1002"/>
    <mergeCell ref="V1075:AB1075"/>
    <mergeCell ref="B1079:L1079"/>
    <mergeCell ref="Q1079:T1079"/>
    <mergeCell ref="V1079:AB1079"/>
    <mergeCell ref="B1084:L1084"/>
    <mergeCell ref="Q1084:T1084"/>
    <mergeCell ref="V1084:AB1084"/>
    <mergeCell ref="B1076:L1076"/>
    <mergeCell ref="Q1076:T1076"/>
    <mergeCell ref="V1076:AB1076"/>
    <mergeCell ref="Q1068:T1068"/>
    <mergeCell ref="V1068:AB1068"/>
    <mergeCell ref="B1057:L1057"/>
    <mergeCell ref="Q1057:T1057"/>
    <mergeCell ref="V1057:AB1057"/>
    <mergeCell ref="B1059:L1059"/>
    <mergeCell ref="Q1059:T1059"/>
    <mergeCell ref="V1059:AB1059"/>
    <mergeCell ref="Q1062:T1062"/>
    <mergeCell ref="V1062:AB1062"/>
    <mergeCell ref="B1001:L1001"/>
    <mergeCell ref="Q1001:T1001"/>
    <mergeCell ref="V1001:AB1001"/>
    <mergeCell ref="B998:L998"/>
    <mergeCell ref="Q998:T998"/>
    <mergeCell ref="Q999:T999"/>
    <mergeCell ref="V999:AB999"/>
    <mergeCell ref="B1083:L1083"/>
    <mergeCell ref="B1003:L1003"/>
    <mergeCell ref="Q1003:T1003"/>
    <mergeCell ref="V1003:AB1003"/>
    <mergeCell ref="B928:L928"/>
    <mergeCell ref="V937:AB937"/>
    <mergeCell ref="B944:L944"/>
    <mergeCell ref="Q944:T944"/>
    <mergeCell ref="V944:AB944"/>
    <mergeCell ref="B950:L950"/>
    <mergeCell ref="B1008:L1008"/>
    <mergeCell ref="Q1008:T1008"/>
    <mergeCell ref="V1008:AB1008"/>
    <mergeCell ref="Q1004:T1004"/>
    <mergeCell ref="V1004:AB1004"/>
    <mergeCell ref="B1019:L1019"/>
    <mergeCell ref="Q1019:T1019"/>
    <mergeCell ref="V1019:AB1019"/>
    <mergeCell ref="B1012:L1012"/>
    <mergeCell ref="Q1012:T1012"/>
    <mergeCell ref="V1012:AB1012"/>
    <mergeCell ref="B1018:L1018"/>
    <mergeCell ref="Q1018:T1018"/>
    <mergeCell ref="V1018:AB1018"/>
    <mergeCell ref="B1013:L1013"/>
    <mergeCell ref="Q1013:T1013"/>
    <mergeCell ref="V1013:AB1013"/>
    <mergeCell ref="Q1000:T1000"/>
    <mergeCell ref="V1000:AB1000"/>
    <mergeCell ref="B1007:L1007"/>
    <mergeCell ref="Q1007:T1007"/>
    <mergeCell ref="V1007:AB1007"/>
    <mergeCell ref="B997:L997"/>
    <mergeCell ref="Q922:T922"/>
    <mergeCell ref="V922:AB922"/>
    <mergeCell ref="B921:L921"/>
    <mergeCell ref="Q921:T921"/>
    <mergeCell ref="V921:AB921"/>
    <mergeCell ref="B909:L909"/>
    <mergeCell ref="Q909:T909"/>
    <mergeCell ref="V909:AB909"/>
    <mergeCell ref="B911:L911"/>
    <mergeCell ref="Q911:T911"/>
    <mergeCell ref="B904:L904"/>
    <mergeCell ref="Q904:T904"/>
    <mergeCell ref="V904:AB904"/>
    <mergeCell ref="B907:L907"/>
    <mergeCell ref="Q907:T907"/>
    <mergeCell ref="V907:AB907"/>
    <mergeCell ref="B906:L906"/>
    <mergeCell ref="Q906:T906"/>
    <mergeCell ref="V906:AB906"/>
    <mergeCell ref="B905:L905"/>
    <mergeCell ref="Q905:T905"/>
    <mergeCell ref="V905:AB905"/>
    <mergeCell ref="V915:AB915"/>
    <mergeCell ref="B919:L919"/>
    <mergeCell ref="Q919:T919"/>
    <mergeCell ref="V919:AB919"/>
    <mergeCell ref="B914:L914"/>
    <mergeCell ref="B880:L880"/>
    <mergeCell ref="Q880:T880"/>
    <mergeCell ref="V880:AB880"/>
    <mergeCell ref="V884:AB884"/>
    <mergeCell ref="Q883:T883"/>
    <mergeCell ref="V883:AB883"/>
    <mergeCell ref="B884:L884"/>
    <mergeCell ref="B787:L787"/>
    <mergeCell ref="Q787:T787"/>
    <mergeCell ref="B790:L790"/>
    <mergeCell ref="Q813:T813"/>
    <mergeCell ref="V813:AB813"/>
    <mergeCell ref="B792:L792"/>
    <mergeCell ref="Q792:T792"/>
    <mergeCell ref="V792:AB792"/>
    <mergeCell ref="B853:L853"/>
    <mergeCell ref="Q853:T853"/>
    <mergeCell ref="V853:AB853"/>
    <mergeCell ref="B859:L859"/>
    <mergeCell ref="Q859:T859"/>
    <mergeCell ref="V859:AB859"/>
    <mergeCell ref="B854:L854"/>
    <mergeCell ref="Q854:T854"/>
    <mergeCell ref="V854:AB854"/>
    <mergeCell ref="B855:L855"/>
    <mergeCell ref="B840:L840"/>
    <mergeCell ref="Q840:T840"/>
    <mergeCell ref="V840:AB840"/>
    <mergeCell ref="B845:L845"/>
    <mergeCell ref="Q845:T845"/>
    <mergeCell ref="V845:AB845"/>
    <mergeCell ref="V842:AB842"/>
    <mergeCell ref="V846:AB846"/>
    <mergeCell ref="Q807:T807"/>
    <mergeCell ref="Q780:T780"/>
    <mergeCell ref="V780:AB780"/>
    <mergeCell ref="B777:L777"/>
    <mergeCell ref="Q777:T777"/>
    <mergeCell ref="V777:AB777"/>
    <mergeCell ref="Q766:T766"/>
    <mergeCell ref="V766:AB766"/>
    <mergeCell ref="B761:L761"/>
    <mergeCell ref="Q761:T761"/>
    <mergeCell ref="V761:AB761"/>
    <mergeCell ref="B762:L762"/>
    <mergeCell ref="Q762:T762"/>
    <mergeCell ref="V762:AB762"/>
    <mergeCell ref="V820:AB820"/>
    <mergeCell ref="Q802:T802"/>
    <mergeCell ref="V802:AB802"/>
    <mergeCell ref="B807:L807"/>
    <mergeCell ref="B766:L766"/>
    <mergeCell ref="B797:L797"/>
    <mergeCell ref="Q797:T797"/>
    <mergeCell ref="V797:AB797"/>
    <mergeCell ref="B793:L793"/>
    <mergeCell ref="Q793:T793"/>
    <mergeCell ref="V793:AB793"/>
    <mergeCell ref="B817:L817"/>
    <mergeCell ref="B771:L771"/>
    <mergeCell ref="Q771:T771"/>
    <mergeCell ref="V771:AB771"/>
    <mergeCell ref="V826:AB826"/>
    <mergeCell ref="B827:L827"/>
    <mergeCell ref="Q818:T818"/>
    <mergeCell ref="B820:L820"/>
    <mergeCell ref="Q820:T820"/>
    <mergeCell ref="Q796:T796"/>
    <mergeCell ref="V678:AB678"/>
    <mergeCell ref="B679:L679"/>
    <mergeCell ref="B701:L701"/>
    <mergeCell ref="Q701:T701"/>
    <mergeCell ref="V701:AB701"/>
    <mergeCell ref="B707:L707"/>
    <mergeCell ref="Q707:T707"/>
    <mergeCell ref="V707:AB707"/>
    <mergeCell ref="V706:AB706"/>
    <mergeCell ref="B742:L742"/>
    <mergeCell ref="Q742:T742"/>
    <mergeCell ref="V742:AB742"/>
    <mergeCell ref="B737:L737"/>
    <mergeCell ref="Q737:T737"/>
    <mergeCell ref="V737:AB737"/>
    <mergeCell ref="V741:AB741"/>
    <mergeCell ref="B767:L767"/>
    <mergeCell ref="Q767:T767"/>
    <mergeCell ref="Q728:T728"/>
    <mergeCell ref="V728:AB728"/>
    <mergeCell ref="B732:L732"/>
    <mergeCell ref="Q732:T732"/>
    <mergeCell ref="V732:AB732"/>
    <mergeCell ref="B730:L730"/>
    <mergeCell ref="Q730:T730"/>
    <mergeCell ref="V681:AB681"/>
    <mergeCell ref="B688:L688"/>
    <mergeCell ref="Q688:T688"/>
    <mergeCell ref="V730:AB730"/>
    <mergeCell ref="Q751:T751"/>
    <mergeCell ref="V751:AB751"/>
    <mergeCell ref="B760:L760"/>
    <mergeCell ref="Q760:T760"/>
    <mergeCell ref="V760:AB760"/>
    <mergeCell ref="B708:L708"/>
    <mergeCell ref="V688:AB688"/>
    <mergeCell ref="B713:L713"/>
    <mergeCell ref="Q713:T713"/>
    <mergeCell ref="V713:AB713"/>
    <mergeCell ref="B716:L716"/>
    <mergeCell ref="Q716:T716"/>
    <mergeCell ref="V716:AB716"/>
    <mergeCell ref="B714:L714"/>
    <mergeCell ref="Q714:T714"/>
    <mergeCell ref="V714:AB714"/>
    <mergeCell ref="Q715:T715"/>
    <mergeCell ref="V715:AB715"/>
    <mergeCell ref="B720:L720"/>
    <mergeCell ref="Q720:T720"/>
    <mergeCell ref="V720:AB720"/>
    <mergeCell ref="B717:L717"/>
    <mergeCell ref="Q717:T717"/>
    <mergeCell ref="V717:AB717"/>
    <mergeCell ref="B715:L715"/>
    <mergeCell ref="Q708:T708"/>
    <mergeCell ref="V708:AB708"/>
    <mergeCell ref="B697:L697"/>
    <mergeCell ref="Q697:T697"/>
    <mergeCell ref="Q696:T696"/>
    <mergeCell ref="V696:AB696"/>
    <mergeCell ref="V535:AB535"/>
    <mergeCell ref="B541:L541"/>
    <mergeCell ref="Q541:T541"/>
    <mergeCell ref="V541:AB541"/>
    <mergeCell ref="B547:L547"/>
    <mergeCell ref="Q547:T547"/>
    <mergeCell ref="V657:AB657"/>
    <mergeCell ref="B650:L650"/>
    <mergeCell ref="Q650:T650"/>
    <mergeCell ref="V650:AB650"/>
    <mergeCell ref="B651:L651"/>
    <mergeCell ref="Q651:T651"/>
    <mergeCell ref="V651:AB651"/>
    <mergeCell ref="B655:L655"/>
    <mergeCell ref="Q655:T655"/>
    <mergeCell ref="V655:AB655"/>
    <mergeCell ref="V640:AB640"/>
    <mergeCell ref="B653:L653"/>
    <mergeCell ref="Q653:T653"/>
    <mergeCell ref="V653:AB653"/>
    <mergeCell ref="B654:L654"/>
    <mergeCell ref="Q654:T654"/>
    <mergeCell ref="V654:AB654"/>
    <mergeCell ref="V636:AB636"/>
    <mergeCell ref="B642:L642"/>
    <mergeCell ref="Q642:T642"/>
    <mergeCell ref="V642:AB642"/>
    <mergeCell ref="B640:L640"/>
    <mergeCell ref="B580:L580"/>
    <mergeCell ref="Q580:T580"/>
    <mergeCell ref="V580:AB580"/>
    <mergeCell ref="B577:L577"/>
    <mergeCell ref="V554:AB554"/>
    <mergeCell ref="B556:L556"/>
    <mergeCell ref="Q556:T556"/>
    <mergeCell ref="Q537:T537"/>
    <mergeCell ref="V537:AB537"/>
    <mergeCell ref="B543:L543"/>
    <mergeCell ref="Q543:T543"/>
    <mergeCell ref="V543:AB543"/>
    <mergeCell ref="V539:AB539"/>
    <mergeCell ref="B545:L545"/>
    <mergeCell ref="V547:AB547"/>
    <mergeCell ref="B536:L536"/>
    <mergeCell ref="Q536:T536"/>
    <mergeCell ref="Q553:T553"/>
    <mergeCell ref="V553:AB553"/>
    <mergeCell ref="B554:L554"/>
    <mergeCell ref="Q554:T554"/>
    <mergeCell ref="Q548:T548"/>
    <mergeCell ref="V548:AB548"/>
    <mergeCell ref="V540:AB540"/>
    <mergeCell ref="B544:L544"/>
    <mergeCell ref="Q544:T544"/>
    <mergeCell ref="V544:AB544"/>
    <mergeCell ref="B546:L546"/>
    <mergeCell ref="Q546:T546"/>
    <mergeCell ref="V546:AB546"/>
    <mergeCell ref="B538:L538"/>
    <mergeCell ref="Q538:T538"/>
    <mergeCell ref="V538:AB538"/>
    <mergeCell ref="Q542:T542"/>
    <mergeCell ref="V542:AB542"/>
    <mergeCell ref="B548:L548"/>
    <mergeCell ref="V515:AB515"/>
    <mergeCell ref="B510:L510"/>
    <mergeCell ref="Q510:T510"/>
    <mergeCell ref="V510:AB510"/>
    <mergeCell ref="V493:AB493"/>
    <mergeCell ref="B479:L479"/>
    <mergeCell ref="Q479:T479"/>
    <mergeCell ref="V479:AB479"/>
    <mergeCell ref="B498:L498"/>
    <mergeCell ref="Q498:T498"/>
    <mergeCell ref="V498:AB498"/>
    <mergeCell ref="B483:L483"/>
    <mergeCell ref="Q483:T483"/>
    <mergeCell ref="V483:AB483"/>
    <mergeCell ref="Q506:T506"/>
    <mergeCell ref="V506:AB506"/>
    <mergeCell ref="Q507:T507"/>
    <mergeCell ref="V507:AB507"/>
    <mergeCell ref="B511:L511"/>
    <mergeCell ref="Q511:T511"/>
    <mergeCell ref="V511:AB511"/>
    <mergeCell ref="V444:AB444"/>
    <mergeCell ref="B449:L449"/>
    <mergeCell ref="Q449:T449"/>
    <mergeCell ref="V449:AB449"/>
    <mergeCell ref="B497:L497"/>
    <mergeCell ref="Q497:T497"/>
    <mergeCell ref="V497:AB497"/>
    <mergeCell ref="B501:L501"/>
    <mergeCell ref="B477:L477"/>
    <mergeCell ref="Q477:T477"/>
    <mergeCell ref="V477:AB477"/>
    <mergeCell ref="B481:L481"/>
    <mergeCell ref="Q481:T481"/>
    <mergeCell ref="V481:AB481"/>
    <mergeCell ref="B489:L489"/>
    <mergeCell ref="Q489:T489"/>
    <mergeCell ref="V489:AB489"/>
    <mergeCell ref="B484:L484"/>
    <mergeCell ref="B469:L469"/>
    <mergeCell ref="Q469:T469"/>
    <mergeCell ref="V469:AB469"/>
    <mergeCell ref="Q473:T473"/>
    <mergeCell ref="Q363:T363"/>
    <mergeCell ref="B375:L375"/>
    <mergeCell ref="Q375:T375"/>
    <mergeCell ref="V375:AB375"/>
    <mergeCell ref="V448:AB448"/>
    <mergeCell ref="B438:L438"/>
    <mergeCell ref="Q438:T438"/>
    <mergeCell ref="V455:AB455"/>
    <mergeCell ref="B459:L459"/>
    <mergeCell ref="Q459:T459"/>
    <mergeCell ref="V459:AB459"/>
    <mergeCell ref="B456:L456"/>
    <mergeCell ref="Q456:T456"/>
    <mergeCell ref="V456:AB456"/>
    <mergeCell ref="Q476:T476"/>
    <mergeCell ref="V476:AB476"/>
    <mergeCell ref="Q422:T422"/>
    <mergeCell ref="V422:AB422"/>
    <mergeCell ref="B429:L429"/>
    <mergeCell ref="Q429:T429"/>
    <mergeCell ref="Q437:T437"/>
    <mergeCell ref="V437:AB437"/>
    <mergeCell ref="B443:L443"/>
    <mergeCell ref="Q443:T443"/>
    <mergeCell ref="B476:L476"/>
    <mergeCell ref="Q464:T464"/>
    <mergeCell ref="V464:AB464"/>
    <mergeCell ref="B463:L463"/>
    <mergeCell ref="Q463:T463"/>
    <mergeCell ref="V438:AB438"/>
    <mergeCell ref="B444:L444"/>
    <mergeCell ref="Q444:T444"/>
    <mergeCell ref="V369:AB369"/>
    <mergeCell ref="B370:L370"/>
    <mergeCell ref="Q370:T370"/>
    <mergeCell ref="B335:L335"/>
    <mergeCell ref="B381:L381"/>
    <mergeCell ref="Q381:T381"/>
    <mergeCell ref="Q361:T361"/>
    <mergeCell ref="V361:AB361"/>
    <mergeCell ref="B366:L366"/>
    <mergeCell ref="Q366:T366"/>
    <mergeCell ref="V366:AB366"/>
    <mergeCell ref="B372:L372"/>
    <mergeCell ref="Q372:T372"/>
    <mergeCell ref="V372:AB372"/>
    <mergeCell ref="B367:L367"/>
    <mergeCell ref="Q367:T367"/>
    <mergeCell ref="Q340:T340"/>
    <mergeCell ref="V340:AB340"/>
    <mergeCell ref="B347:L347"/>
    <mergeCell ref="Q347:T347"/>
    <mergeCell ref="V347:AB347"/>
    <mergeCell ref="B362:L362"/>
    <mergeCell ref="Q362:T362"/>
    <mergeCell ref="V362:AB362"/>
    <mergeCell ref="B353:L353"/>
    <mergeCell ref="Q353:T353"/>
    <mergeCell ref="V353:AB353"/>
    <mergeCell ref="B354:L354"/>
    <mergeCell ref="B341:L341"/>
    <mergeCell ref="Q341:T341"/>
    <mergeCell ref="V341:AB341"/>
    <mergeCell ref="B363:L363"/>
    <mergeCell ref="V299:AB299"/>
    <mergeCell ref="B303:L303"/>
    <mergeCell ref="Q303:T303"/>
    <mergeCell ref="V303:AB303"/>
    <mergeCell ref="Q302:T302"/>
    <mergeCell ref="V302:AB302"/>
    <mergeCell ref="B307:L307"/>
    <mergeCell ref="B373:L373"/>
    <mergeCell ref="Q373:T373"/>
    <mergeCell ref="V373:AB373"/>
    <mergeCell ref="B378:L378"/>
    <mergeCell ref="Q378:T378"/>
    <mergeCell ref="V378:AB378"/>
    <mergeCell ref="B374:L374"/>
    <mergeCell ref="Q374:T374"/>
    <mergeCell ref="V374:AB374"/>
    <mergeCell ref="B376:L376"/>
    <mergeCell ref="B337:L337"/>
    <mergeCell ref="Q337:T337"/>
    <mergeCell ref="V337:AB337"/>
    <mergeCell ref="B338:L338"/>
    <mergeCell ref="Q338:T338"/>
    <mergeCell ref="V338:AB338"/>
    <mergeCell ref="B336:L336"/>
    <mergeCell ref="Q336:T336"/>
    <mergeCell ref="V336:AB336"/>
    <mergeCell ref="B332:L332"/>
    <mergeCell ref="Q332:T332"/>
    <mergeCell ref="B333:L333"/>
    <mergeCell ref="Q333:T333"/>
    <mergeCell ref="V333:AB333"/>
    <mergeCell ref="V367:AB367"/>
    <mergeCell ref="Q315:T315"/>
    <mergeCell ref="V315:AB315"/>
    <mergeCell ref="B319:L319"/>
    <mergeCell ref="Q326:T326"/>
    <mergeCell ref="V326:AB326"/>
    <mergeCell ref="B331:L331"/>
    <mergeCell ref="Q331:T331"/>
    <mergeCell ref="V331:AB331"/>
    <mergeCell ref="V325:AB325"/>
    <mergeCell ref="B322:L322"/>
    <mergeCell ref="Q307:T307"/>
    <mergeCell ref="V307:AB307"/>
    <mergeCell ref="B305:L305"/>
    <mergeCell ref="V312:AB312"/>
    <mergeCell ref="B315:L315"/>
    <mergeCell ref="B330:L330"/>
    <mergeCell ref="Q330:T330"/>
    <mergeCell ref="V330:AB330"/>
    <mergeCell ref="V321:AB321"/>
    <mergeCell ref="Q325:T325"/>
    <mergeCell ref="B257:L257"/>
    <mergeCell ref="Q257:T257"/>
    <mergeCell ref="B269:L269"/>
    <mergeCell ref="Q269:T269"/>
    <mergeCell ref="V269:AB269"/>
    <mergeCell ref="B277:L277"/>
    <mergeCell ref="Q277:T277"/>
    <mergeCell ref="V277:AB277"/>
    <mergeCell ref="Q274:T274"/>
    <mergeCell ref="V274:AB274"/>
    <mergeCell ref="Q275:T275"/>
    <mergeCell ref="V275:AB275"/>
    <mergeCell ref="B272:L272"/>
    <mergeCell ref="Q272:T272"/>
    <mergeCell ref="B292:L292"/>
    <mergeCell ref="Q292:T292"/>
    <mergeCell ref="V292:AB292"/>
    <mergeCell ref="B287:L287"/>
    <mergeCell ref="Q291:T291"/>
    <mergeCell ref="V291:AB291"/>
    <mergeCell ref="V284:AB284"/>
    <mergeCell ref="B275:L275"/>
    <mergeCell ref="V272:AB272"/>
    <mergeCell ref="B262:L262"/>
    <mergeCell ref="B282:L282"/>
    <mergeCell ref="Q282:T282"/>
    <mergeCell ref="B279:L279"/>
    <mergeCell ref="Q251:T251"/>
    <mergeCell ref="V251:AB251"/>
    <mergeCell ref="Q176:T176"/>
    <mergeCell ref="V176:AB176"/>
    <mergeCell ref="B177:L177"/>
    <mergeCell ref="Q187:T187"/>
    <mergeCell ref="V187:AB187"/>
    <mergeCell ref="B193:L193"/>
    <mergeCell ref="Q193:T193"/>
    <mergeCell ref="V193:AB193"/>
    <mergeCell ref="Q261:T261"/>
    <mergeCell ref="V261:AB261"/>
    <mergeCell ref="B238:L238"/>
    <mergeCell ref="Q238:T238"/>
    <mergeCell ref="V238:AB238"/>
    <mergeCell ref="B244:L244"/>
    <mergeCell ref="Q244:T244"/>
    <mergeCell ref="V244:AB244"/>
    <mergeCell ref="B239:L239"/>
    <mergeCell ref="Q239:T239"/>
    <mergeCell ref="B249:L249"/>
    <mergeCell ref="Q249:T249"/>
    <mergeCell ref="V249:AB249"/>
    <mergeCell ref="B255:L255"/>
    <mergeCell ref="Q255:T255"/>
    <mergeCell ref="V255:AB255"/>
    <mergeCell ref="B250:L250"/>
    <mergeCell ref="Q250:T250"/>
    <mergeCell ref="V250:AB250"/>
    <mergeCell ref="B251:L251"/>
    <mergeCell ref="B237:L237"/>
    <mergeCell ref="B248:L248"/>
    <mergeCell ref="B170:L170"/>
    <mergeCell ref="Q170:T170"/>
    <mergeCell ref="V170:AB170"/>
    <mergeCell ref="B165:L165"/>
    <mergeCell ref="Q165:T165"/>
    <mergeCell ref="B167:L167"/>
    <mergeCell ref="Q167:T167"/>
    <mergeCell ref="B150:L150"/>
    <mergeCell ref="Q150:T150"/>
    <mergeCell ref="V150:AB150"/>
    <mergeCell ref="B144:L144"/>
    <mergeCell ref="Q144:T144"/>
    <mergeCell ref="V144:AB144"/>
    <mergeCell ref="Q188:T188"/>
    <mergeCell ref="V188:AB188"/>
    <mergeCell ref="B194:L194"/>
    <mergeCell ref="Q194:T194"/>
    <mergeCell ref="V194:AB194"/>
    <mergeCell ref="V192:AB192"/>
    <mergeCell ref="Q191:T191"/>
    <mergeCell ref="V191:AB191"/>
    <mergeCell ref="Q192:T192"/>
    <mergeCell ref="B191:L191"/>
    <mergeCell ref="Q159:T159"/>
    <mergeCell ref="V159:AB159"/>
    <mergeCell ref="B154:L154"/>
    <mergeCell ref="B163:L163"/>
    <mergeCell ref="Q163:T163"/>
    <mergeCell ref="V163:AB163"/>
    <mergeCell ref="B169:L169"/>
    <mergeCell ref="B182:L182"/>
    <mergeCell ref="B186:L186"/>
    <mergeCell ref="V129:AB129"/>
    <mergeCell ref="Q132:T132"/>
    <mergeCell ref="V132:AB132"/>
    <mergeCell ref="V167:AB167"/>
    <mergeCell ref="Q105:T105"/>
    <mergeCell ref="V111:AB111"/>
    <mergeCell ref="B115:L115"/>
    <mergeCell ref="Q115:T115"/>
    <mergeCell ref="V115:AB115"/>
    <mergeCell ref="B121:L121"/>
    <mergeCell ref="Q121:T121"/>
    <mergeCell ref="V121:AB121"/>
    <mergeCell ref="B116:L116"/>
    <mergeCell ref="B161:L161"/>
    <mergeCell ref="Q161:T161"/>
    <mergeCell ref="V161:AB161"/>
    <mergeCell ref="B166:L166"/>
    <mergeCell ref="Q166:T166"/>
    <mergeCell ref="V166:AB166"/>
    <mergeCell ref="V165:AB165"/>
    <mergeCell ref="B164:L164"/>
    <mergeCell ref="Q164:T164"/>
    <mergeCell ref="V164:AB164"/>
    <mergeCell ref="Q107:T107"/>
    <mergeCell ref="V107:AB107"/>
    <mergeCell ref="B106:L106"/>
    <mergeCell ref="B134:L134"/>
    <mergeCell ref="Q134:T134"/>
    <mergeCell ref="V134:AB134"/>
    <mergeCell ref="B110:L110"/>
    <mergeCell ref="Q110:T110"/>
    <mergeCell ref="V110:AB110"/>
    <mergeCell ref="B1053:L1053"/>
    <mergeCell ref="Q1053:T1053"/>
    <mergeCell ref="B1099:L1099"/>
    <mergeCell ref="Q1099:T1099"/>
    <mergeCell ref="V1099:AB1099"/>
    <mergeCell ref="B1097:L1097"/>
    <mergeCell ref="Q1097:T1097"/>
    <mergeCell ref="Q1074:T1074"/>
    <mergeCell ref="V1074:AB1074"/>
    <mergeCell ref="B1078:L1078"/>
    <mergeCell ref="V1083:AB1083"/>
    <mergeCell ref="B1075:L1075"/>
    <mergeCell ref="Q1075:T1075"/>
    <mergeCell ref="B1049:L1049"/>
    <mergeCell ref="Q1049:T1049"/>
    <mergeCell ref="B1085:L1085"/>
    <mergeCell ref="Q1085:T1085"/>
    <mergeCell ref="V1085:AB1085"/>
    <mergeCell ref="B1051:L1051"/>
    <mergeCell ref="Q1051:T1051"/>
    <mergeCell ref="V1051:AB1051"/>
    <mergeCell ref="B1056:L1056"/>
    <mergeCell ref="Q1067:T1067"/>
    <mergeCell ref="V1054:AB1054"/>
    <mergeCell ref="V1061:AB1061"/>
    <mergeCell ref="B1087:L1087"/>
    <mergeCell ref="Q1087:T1087"/>
    <mergeCell ref="V1087:AB1087"/>
    <mergeCell ref="B1082:L1082"/>
    <mergeCell ref="Q1082:T1082"/>
    <mergeCell ref="V1082:AB1082"/>
    <mergeCell ref="V1065:AB1065"/>
    <mergeCell ref="B954:L954"/>
    <mergeCell ref="Q954:T954"/>
    <mergeCell ref="V954:AB954"/>
    <mergeCell ref="B959:L959"/>
    <mergeCell ref="Q959:T959"/>
    <mergeCell ref="V959:AB959"/>
    <mergeCell ref="B955:L955"/>
    <mergeCell ref="Q955:T955"/>
    <mergeCell ref="V1044:AB1044"/>
    <mergeCell ref="B1050:L1050"/>
    <mergeCell ref="Q1050:T1050"/>
    <mergeCell ref="V1050:AB1050"/>
    <mergeCell ref="B1054:L1054"/>
    <mergeCell ref="Q1054:T1054"/>
    <mergeCell ref="Q1047:T1047"/>
    <mergeCell ref="V1047:AB1047"/>
    <mergeCell ref="V1053:AB1053"/>
    <mergeCell ref="B1044:L1044"/>
    <mergeCell ref="Q1043:T1043"/>
    <mergeCell ref="V1043:AB1043"/>
    <mergeCell ref="Q972:T972"/>
    <mergeCell ref="V972:AB972"/>
    <mergeCell ref="B956:L956"/>
    <mergeCell ref="Q956:T956"/>
    <mergeCell ref="V956:AB956"/>
    <mergeCell ref="B961:L961"/>
    <mergeCell ref="Q961:T961"/>
    <mergeCell ref="V961:AB961"/>
    <mergeCell ref="B969:L969"/>
    <mergeCell ref="Q969:T969"/>
    <mergeCell ref="V969:AB969"/>
    <mergeCell ref="V1002:AB1002"/>
    <mergeCell ref="B925:L925"/>
    <mergeCell ref="Q925:T925"/>
    <mergeCell ref="V925:AB925"/>
    <mergeCell ref="B924:L924"/>
    <mergeCell ref="Q924:T924"/>
    <mergeCell ref="V924:AB924"/>
    <mergeCell ref="B982:L982"/>
    <mergeCell ref="Q982:T982"/>
    <mergeCell ref="V996:AB996"/>
    <mergeCell ref="B1000:L1000"/>
    <mergeCell ref="B917:L917"/>
    <mergeCell ref="Q917:T917"/>
    <mergeCell ref="V917:AB917"/>
    <mergeCell ref="B943:L943"/>
    <mergeCell ref="Q943:T943"/>
    <mergeCell ref="V943:AB943"/>
    <mergeCell ref="Q981:T981"/>
    <mergeCell ref="V981:AB981"/>
    <mergeCell ref="B987:L987"/>
    <mergeCell ref="Q987:T987"/>
    <mergeCell ref="V987:AB987"/>
    <mergeCell ref="B993:L993"/>
    <mergeCell ref="Q993:T993"/>
    <mergeCell ref="V993:AB993"/>
    <mergeCell ref="Q964:T964"/>
    <mergeCell ref="V964:AB964"/>
    <mergeCell ref="B968:L968"/>
    <mergeCell ref="Q968:T968"/>
    <mergeCell ref="V968:AB968"/>
    <mergeCell ref="B965:L965"/>
    <mergeCell ref="Q965:T965"/>
    <mergeCell ref="B926:L926"/>
    <mergeCell ref="Q926:T926"/>
    <mergeCell ref="V926:AB926"/>
    <mergeCell ref="B932:L932"/>
    <mergeCell ref="Q932:T932"/>
    <mergeCell ref="V932:AB932"/>
    <mergeCell ref="B927:L927"/>
    <mergeCell ref="Q927:T927"/>
    <mergeCell ref="V927:AB927"/>
    <mergeCell ref="Q931:T931"/>
    <mergeCell ref="B949:L949"/>
    <mergeCell ref="Q949:T949"/>
    <mergeCell ref="V949:AB949"/>
    <mergeCell ref="B946:L946"/>
    <mergeCell ref="Q946:T946"/>
    <mergeCell ref="V946:AB946"/>
    <mergeCell ref="B947:L947"/>
    <mergeCell ref="Q947:T947"/>
    <mergeCell ref="V947:AB947"/>
    <mergeCell ref="B945:L945"/>
    <mergeCell ref="Q945:T945"/>
    <mergeCell ref="V945:AB945"/>
    <mergeCell ref="Q928:T928"/>
    <mergeCell ref="V928:AB928"/>
    <mergeCell ref="B934:L934"/>
    <mergeCell ref="Q934:T934"/>
    <mergeCell ref="V934:AB934"/>
    <mergeCell ref="B933:L933"/>
    <mergeCell ref="Q933:T933"/>
    <mergeCell ref="V931:AB931"/>
    <mergeCell ref="V930:AB930"/>
    <mergeCell ref="B931:L931"/>
    <mergeCell ref="Q878:T878"/>
    <mergeCell ref="V878:AB878"/>
    <mergeCell ref="B874:L874"/>
    <mergeCell ref="Q874:T874"/>
    <mergeCell ref="V874:AB874"/>
    <mergeCell ref="B852:L852"/>
    <mergeCell ref="Q852:T852"/>
    <mergeCell ref="V852:AB852"/>
    <mergeCell ref="B847:L847"/>
    <mergeCell ref="Q847:T847"/>
    <mergeCell ref="V847:AB847"/>
    <mergeCell ref="B850:L850"/>
    <mergeCell ref="Q850:T850"/>
    <mergeCell ref="V850:AB850"/>
    <mergeCell ref="B848:L848"/>
    <mergeCell ref="Q870:T870"/>
    <mergeCell ref="V870:AB870"/>
    <mergeCell ref="B875:L875"/>
    <mergeCell ref="Q875:T875"/>
    <mergeCell ref="Q855:T855"/>
    <mergeCell ref="V855:AB855"/>
    <mergeCell ref="B861:L861"/>
    <mergeCell ref="Q861:T861"/>
    <mergeCell ref="V861:AB861"/>
    <mergeCell ref="Q866:T866"/>
    <mergeCell ref="V866:AB866"/>
    <mergeCell ref="B858:L858"/>
    <mergeCell ref="Q858:T858"/>
    <mergeCell ref="B864:L864"/>
    <mergeCell ref="Q864:T864"/>
    <mergeCell ref="V864:AB864"/>
    <mergeCell ref="B870:L870"/>
    <mergeCell ref="V860:AB860"/>
    <mergeCell ref="B865:L865"/>
    <mergeCell ref="B735:L735"/>
    <mergeCell ref="Q735:T735"/>
    <mergeCell ref="V735:AB735"/>
    <mergeCell ref="V759:AB759"/>
    <mergeCell ref="B755:L755"/>
    <mergeCell ref="B869:L869"/>
    <mergeCell ref="Q869:T869"/>
    <mergeCell ref="V869:AB869"/>
    <mergeCell ref="B867:L867"/>
    <mergeCell ref="Q867:T867"/>
    <mergeCell ref="V867:AB867"/>
    <mergeCell ref="Q868:T868"/>
    <mergeCell ref="V868:AB868"/>
    <mergeCell ref="Q750:T750"/>
    <mergeCell ref="B768:L768"/>
    <mergeCell ref="Q768:T768"/>
    <mergeCell ref="V768:AB768"/>
    <mergeCell ref="B772:L772"/>
    <mergeCell ref="Q772:T772"/>
    <mergeCell ref="V772:AB772"/>
    <mergeCell ref="Q769:T769"/>
    <mergeCell ref="V769:AB769"/>
    <mergeCell ref="V770:AB770"/>
    <mergeCell ref="B776:L776"/>
    <mergeCell ref="Q776:T776"/>
    <mergeCell ref="V776:AB776"/>
    <mergeCell ref="B780:L780"/>
    <mergeCell ref="Q817:T817"/>
    <mergeCell ref="V817:AB817"/>
    <mergeCell ref="B818:L818"/>
    <mergeCell ref="B769:L769"/>
    <mergeCell ref="B774:L774"/>
    <mergeCell ref="Q774:T774"/>
    <mergeCell ref="V774:AB774"/>
    <mergeCell ref="B779:L779"/>
    <mergeCell ref="Q779:T779"/>
    <mergeCell ref="V779:AB779"/>
    <mergeCell ref="B770:L770"/>
    <mergeCell ref="Q770:T770"/>
    <mergeCell ref="B753:L753"/>
    <mergeCell ref="Q753:T753"/>
    <mergeCell ref="V753:AB753"/>
    <mergeCell ref="B759:L759"/>
    <mergeCell ref="Q759:T759"/>
    <mergeCell ref="Q755:T755"/>
    <mergeCell ref="V755:AB755"/>
    <mergeCell ref="B745:L745"/>
    <mergeCell ref="Q745:T745"/>
    <mergeCell ref="V745:AB745"/>
    <mergeCell ref="B749:L749"/>
    <mergeCell ref="Q749:T749"/>
    <mergeCell ref="V749:AB749"/>
    <mergeCell ref="B751:L751"/>
    <mergeCell ref="B752:L752"/>
    <mergeCell ref="Q752:T752"/>
    <mergeCell ref="V752:AB752"/>
    <mergeCell ref="B756:L756"/>
    <mergeCell ref="Q756:T756"/>
    <mergeCell ref="V756:AB756"/>
    <mergeCell ref="B750:L750"/>
    <mergeCell ref="V750:AB750"/>
    <mergeCell ref="V767:AB767"/>
    <mergeCell ref="B665:L665"/>
    <mergeCell ref="Q665:T665"/>
    <mergeCell ref="V665:AB665"/>
    <mergeCell ref="B672:L672"/>
    <mergeCell ref="Q672:T672"/>
    <mergeCell ref="V672:AB672"/>
    <mergeCell ref="B666:L666"/>
    <mergeCell ref="Q666:T666"/>
    <mergeCell ref="Q641:T641"/>
    <mergeCell ref="V641:AB641"/>
    <mergeCell ref="B647:L647"/>
    <mergeCell ref="Q647:T647"/>
    <mergeCell ref="V647:AB647"/>
    <mergeCell ref="B652:L652"/>
    <mergeCell ref="Q652:T652"/>
    <mergeCell ref="V652:AB652"/>
    <mergeCell ref="B648:L648"/>
    <mergeCell ref="Q648:T648"/>
    <mergeCell ref="B658:L658"/>
    <mergeCell ref="Q658:T658"/>
    <mergeCell ref="V658:AB658"/>
    <mergeCell ref="Q656:T656"/>
    <mergeCell ref="B659:L659"/>
    <mergeCell ref="Q659:T659"/>
    <mergeCell ref="V659:AB659"/>
    <mergeCell ref="B645:L645"/>
    <mergeCell ref="Q645:T645"/>
    <mergeCell ref="V645:AB645"/>
    <mergeCell ref="B656:L656"/>
    <mergeCell ref="V646:AB646"/>
    <mergeCell ref="B660:L660"/>
    <mergeCell ref="Q660:T660"/>
    <mergeCell ref="V629:AB629"/>
    <mergeCell ref="Q621:T621"/>
    <mergeCell ref="V621:AB621"/>
    <mergeCell ref="B630:L630"/>
    <mergeCell ref="Q630:T630"/>
    <mergeCell ref="V630:AB630"/>
    <mergeCell ref="Q617:T617"/>
    <mergeCell ref="V617:AB617"/>
    <mergeCell ref="B622:L622"/>
    <mergeCell ref="Q622:T622"/>
    <mergeCell ref="V622:AB622"/>
    <mergeCell ref="V500:AB500"/>
    <mergeCell ref="B504:L504"/>
    <mergeCell ref="V575:AB575"/>
    <mergeCell ref="B571:L571"/>
    <mergeCell ref="Q571:T571"/>
    <mergeCell ref="V571:AB571"/>
    <mergeCell ref="B573:L573"/>
    <mergeCell ref="Q573:T573"/>
    <mergeCell ref="V573:AB573"/>
    <mergeCell ref="B604:L604"/>
    <mergeCell ref="Q578:T578"/>
    <mergeCell ref="V578:AB578"/>
    <mergeCell ref="B582:L582"/>
    <mergeCell ref="Q582:T582"/>
    <mergeCell ref="V582:AB582"/>
    <mergeCell ref="B588:L588"/>
    <mergeCell ref="Q588:T588"/>
    <mergeCell ref="V588:AB588"/>
    <mergeCell ref="B579:L579"/>
    <mergeCell ref="B564:L564"/>
    <mergeCell ref="Q515:T515"/>
    <mergeCell ref="Q564:T564"/>
    <mergeCell ref="V564:AB564"/>
    <mergeCell ref="B568:L568"/>
    <mergeCell ref="Q568:T568"/>
    <mergeCell ref="V568:AB568"/>
    <mergeCell ref="B565:L565"/>
    <mergeCell ref="Q565:T565"/>
    <mergeCell ref="V565:AB565"/>
    <mergeCell ref="Q602:T602"/>
    <mergeCell ref="V602:AB602"/>
    <mergeCell ref="V536:AB536"/>
    <mergeCell ref="B542:L542"/>
    <mergeCell ref="Q484:T484"/>
    <mergeCell ref="V484:AB484"/>
    <mergeCell ref="B485:L485"/>
    <mergeCell ref="Q485:T485"/>
    <mergeCell ref="V485:AB485"/>
    <mergeCell ref="B491:L491"/>
    <mergeCell ref="Q491:T491"/>
    <mergeCell ref="V491:AB491"/>
    <mergeCell ref="B600:L600"/>
    <mergeCell ref="Q600:T600"/>
    <mergeCell ref="V600:AB600"/>
    <mergeCell ref="V563:AB563"/>
    <mergeCell ref="B552:L552"/>
    <mergeCell ref="Q552:T552"/>
    <mergeCell ref="V552:AB552"/>
    <mergeCell ref="B557:L557"/>
    <mergeCell ref="Q545:T545"/>
    <mergeCell ref="V545:AB545"/>
    <mergeCell ref="B540:L540"/>
    <mergeCell ref="Q540:T540"/>
    <mergeCell ref="B480:L480"/>
    <mergeCell ref="Q480:T480"/>
    <mergeCell ref="V480:AB480"/>
    <mergeCell ref="Q492:T492"/>
    <mergeCell ref="V492:AB492"/>
    <mergeCell ref="B496:L496"/>
    <mergeCell ref="Q496:T496"/>
    <mergeCell ref="V496:AB496"/>
    <mergeCell ref="B493:L493"/>
    <mergeCell ref="Q493:T493"/>
    <mergeCell ref="B482:L482"/>
    <mergeCell ref="Q482:T482"/>
    <mergeCell ref="V482:AB482"/>
    <mergeCell ref="B478:L478"/>
    <mergeCell ref="Q478:T478"/>
    <mergeCell ref="V478:AB478"/>
    <mergeCell ref="V463:AB463"/>
    <mergeCell ref="B467:L467"/>
    <mergeCell ref="Q467:T467"/>
    <mergeCell ref="V467:AB467"/>
    <mergeCell ref="B471:L471"/>
    <mergeCell ref="Q471:T471"/>
    <mergeCell ref="V471:AB471"/>
    <mergeCell ref="V470:AB470"/>
    <mergeCell ref="B474:L474"/>
    <mergeCell ref="Q474:T474"/>
    <mergeCell ref="V474:AB474"/>
    <mergeCell ref="B472:L472"/>
    <mergeCell ref="Q472:T472"/>
    <mergeCell ref="V472:AB472"/>
    <mergeCell ref="B473:L473"/>
    <mergeCell ref="B466:L466"/>
    <mergeCell ref="Q466:T466"/>
    <mergeCell ref="V466:AB466"/>
    <mergeCell ref="B470:L470"/>
    <mergeCell ref="Q470:T470"/>
    <mergeCell ref="B430:L430"/>
    <mergeCell ref="Q430:T430"/>
    <mergeCell ref="V430:AB430"/>
    <mergeCell ref="B419:L419"/>
    <mergeCell ref="Q419:T419"/>
    <mergeCell ref="B447:L447"/>
    <mergeCell ref="Q447:T447"/>
    <mergeCell ref="V447:AB447"/>
    <mergeCell ref="Q425:T425"/>
    <mergeCell ref="V425:AB425"/>
    <mergeCell ref="V404:AB404"/>
    <mergeCell ref="B399:L399"/>
    <mergeCell ref="Q399:T399"/>
    <mergeCell ref="Q418:T418"/>
    <mergeCell ref="V418:AB418"/>
    <mergeCell ref="B424:L424"/>
    <mergeCell ref="Q424:T424"/>
    <mergeCell ref="V424:AB424"/>
    <mergeCell ref="B405:L405"/>
    <mergeCell ref="Q405:T405"/>
    <mergeCell ref="B439:L439"/>
    <mergeCell ref="Q439:T439"/>
    <mergeCell ref="V439:AB439"/>
    <mergeCell ref="B432:L432"/>
    <mergeCell ref="Q432:T432"/>
    <mergeCell ref="V432:AB432"/>
    <mergeCell ref="B435:L435"/>
    <mergeCell ref="Q435:T435"/>
    <mergeCell ref="B111:L111"/>
    <mergeCell ref="Q111:T111"/>
    <mergeCell ref="B136:L136"/>
    <mergeCell ref="Q136:T136"/>
    <mergeCell ref="B120:L120"/>
    <mergeCell ref="B312:L312"/>
    <mergeCell ref="Q312:T312"/>
    <mergeCell ref="B297:L297"/>
    <mergeCell ref="Q297:T297"/>
    <mergeCell ref="V297:AB297"/>
    <mergeCell ref="B301:L301"/>
    <mergeCell ref="Q301:T301"/>
    <mergeCell ref="V301:AB301"/>
    <mergeCell ref="B298:L298"/>
    <mergeCell ref="Q311:T311"/>
    <mergeCell ref="V221:AB221"/>
    <mergeCell ref="B224:L224"/>
    <mergeCell ref="Q280:T280"/>
    <mergeCell ref="V280:AB280"/>
    <mergeCell ref="B286:L286"/>
    <mergeCell ref="Q286:T286"/>
    <mergeCell ref="V286:AB286"/>
    <mergeCell ref="Q259:T259"/>
    <mergeCell ref="V259:AB259"/>
    <mergeCell ref="B274:L274"/>
    <mergeCell ref="Q230:T230"/>
    <mergeCell ref="V230:AB230"/>
    <mergeCell ref="B133:L133"/>
    <mergeCell ref="Q133:T133"/>
    <mergeCell ref="V133:AB133"/>
    <mergeCell ref="B129:L129"/>
    <mergeCell ref="Q129:T129"/>
    <mergeCell ref="Q120:T120"/>
    <mergeCell ref="V120:AB120"/>
    <mergeCell ref="B126:L126"/>
    <mergeCell ref="Q126:T126"/>
    <mergeCell ref="V126:AB126"/>
    <mergeCell ref="B75:L75"/>
    <mergeCell ref="Q75:T75"/>
    <mergeCell ref="V75:AB75"/>
    <mergeCell ref="B101:L101"/>
    <mergeCell ref="Q101:T101"/>
    <mergeCell ref="B81:L81"/>
    <mergeCell ref="Q81:T81"/>
    <mergeCell ref="V81:AB81"/>
    <mergeCell ref="B86:L86"/>
    <mergeCell ref="Q86:T86"/>
    <mergeCell ref="V86:AB86"/>
    <mergeCell ref="V311:AB311"/>
    <mergeCell ref="Q119:T119"/>
    <mergeCell ref="V119:AB119"/>
    <mergeCell ref="B123:L123"/>
    <mergeCell ref="B130:L130"/>
    <mergeCell ref="Q130:T130"/>
    <mergeCell ref="B112:L112"/>
    <mergeCell ref="Q112:T112"/>
    <mergeCell ref="V112:AB112"/>
    <mergeCell ref="V117:AB117"/>
    <mergeCell ref="B118:L118"/>
    <mergeCell ref="Q118:T118"/>
    <mergeCell ref="V118:AB118"/>
    <mergeCell ref="B119:L119"/>
    <mergeCell ref="Q116:T116"/>
    <mergeCell ref="V116:AB116"/>
    <mergeCell ref="Q17:T17"/>
    <mergeCell ref="V17:AB17"/>
    <mergeCell ref="B25:L25"/>
    <mergeCell ref="Q25:T25"/>
    <mergeCell ref="V25:AB25"/>
    <mergeCell ref="B40:L40"/>
    <mergeCell ref="Q40:T40"/>
    <mergeCell ref="V40:AB40"/>
    <mergeCell ref="B18:L18"/>
    <mergeCell ref="Q18:T18"/>
    <mergeCell ref="V101:AB101"/>
    <mergeCell ref="B108:L108"/>
    <mergeCell ref="Q108:T108"/>
    <mergeCell ref="V108:AB108"/>
    <mergeCell ref="B102:L102"/>
    <mergeCell ref="Q102:T102"/>
    <mergeCell ref="B105:L105"/>
    <mergeCell ref="B104:L104"/>
    <mergeCell ref="Q104:T104"/>
    <mergeCell ref="V104:AB104"/>
    <mergeCell ref="Q30:T30"/>
    <mergeCell ref="V30:AB30"/>
    <mergeCell ref="B34:L34"/>
    <mergeCell ref="Q34:T34"/>
    <mergeCell ref="V34:AB34"/>
    <mergeCell ref="B42:L42"/>
    <mergeCell ref="Q42:T42"/>
    <mergeCell ref="V42:AB42"/>
    <mergeCell ref="B31:L31"/>
    <mergeCell ref="Q31:T31"/>
    <mergeCell ref="Q88:T88"/>
    <mergeCell ref="V88:AB88"/>
    <mergeCell ref="V18:AB18"/>
    <mergeCell ref="B26:L26"/>
    <mergeCell ref="Q26:T26"/>
    <mergeCell ref="V26:AB26"/>
    <mergeCell ref="B29:L29"/>
    <mergeCell ref="Q29:T29"/>
    <mergeCell ref="V29:AB29"/>
    <mergeCell ref="Q28:T28"/>
    <mergeCell ref="V28:AB28"/>
    <mergeCell ref="B22:L22"/>
    <mergeCell ref="B61:L61"/>
    <mergeCell ref="Q61:T61"/>
    <mergeCell ref="V61:AB61"/>
    <mergeCell ref="B55:L55"/>
    <mergeCell ref="Q55:T55"/>
    <mergeCell ref="V55:AB55"/>
    <mergeCell ref="B57:L57"/>
    <mergeCell ref="B36:L36"/>
    <mergeCell ref="Q36:T36"/>
    <mergeCell ref="V36:AB36"/>
    <mergeCell ref="B37:L37"/>
    <mergeCell ref="V31:AB31"/>
    <mergeCell ref="B32:L32"/>
    <mergeCell ref="Q32:T32"/>
    <mergeCell ref="V32:AB32"/>
    <mergeCell ref="B35:L35"/>
    <mergeCell ref="Q35:T35"/>
    <mergeCell ref="V35:AB35"/>
    <mergeCell ref="V33:AB33"/>
    <mergeCell ref="Q57:T57"/>
    <mergeCell ref="V57:AB57"/>
    <mergeCell ref="B54:L54"/>
    <mergeCell ref="B930:L930"/>
    <mergeCell ref="Q930:T930"/>
    <mergeCell ref="B822:L822"/>
    <mergeCell ref="Q822:T822"/>
    <mergeCell ref="V822:AB822"/>
    <mergeCell ref="B812:L812"/>
    <mergeCell ref="Q812:T812"/>
    <mergeCell ref="V812:AB812"/>
    <mergeCell ref="B813:L813"/>
    <mergeCell ref="B1027:L1027"/>
    <mergeCell ref="Q1027:T1027"/>
    <mergeCell ref="V1027:AB1027"/>
    <mergeCell ref="B1031:L1031"/>
    <mergeCell ref="Q781:T781"/>
    <mergeCell ref="V781:AB781"/>
    <mergeCell ref="V858:AB858"/>
    <mergeCell ref="B811:L811"/>
    <mergeCell ref="Q811:T811"/>
    <mergeCell ref="V811:AB811"/>
    <mergeCell ref="V1005:AB1005"/>
    <mergeCell ref="B992:L992"/>
    <mergeCell ref="Q1028:T1028"/>
    <mergeCell ref="V1028:AB1028"/>
    <mergeCell ref="B1029:L1029"/>
    <mergeCell ref="B1017:L1017"/>
    <mergeCell ref="Q1017:T1017"/>
    <mergeCell ref="V1017:AB1017"/>
    <mergeCell ref="B1022:L1022"/>
    <mergeCell ref="Q1022:T1022"/>
    <mergeCell ref="V871:AB871"/>
    <mergeCell ref="B860:L860"/>
    <mergeCell ref="Q860:T860"/>
    <mergeCell ref="V687:AB687"/>
    <mergeCell ref="B689:L689"/>
    <mergeCell ref="Q689:T689"/>
    <mergeCell ref="V689:AB689"/>
    <mergeCell ref="B671:L671"/>
    <mergeCell ref="Q671:T671"/>
    <mergeCell ref="V671:AB671"/>
    <mergeCell ref="B685:L685"/>
    <mergeCell ref="Q685:T685"/>
    <mergeCell ref="V685:AB685"/>
    <mergeCell ref="B676:L676"/>
    <mergeCell ref="V677:AB677"/>
    <mergeCell ref="B684:L684"/>
    <mergeCell ref="Q684:T684"/>
    <mergeCell ref="Q790:T790"/>
    <mergeCell ref="V790:AB790"/>
    <mergeCell ref="B795:L795"/>
    <mergeCell ref="Q795:T795"/>
    <mergeCell ref="V795:AB795"/>
    <mergeCell ref="B686:L686"/>
    <mergeCell ref="Q686:T686"/>
    <mergeCell ref="V686:AB686"/>
    <mergeCell ref="V673:AB673"/>
    <mergeCell ref="B680:L680"/>
    <mergeCell ref="Q680:T680"/>
    <mergeCell ref="V680:AB680"/>
    <mergeCell ref="B674:L674"/>
    <mergeCell ref="Q674:T674"/>
    <mergeCell ref="V674:AB674"/>
    <mergeCell ref="B687:L687"/>
    <mergeCell ref="Q687:T687"/>
    <mergeCell ref="B775:L775"/>
    <mergeCell ref="V711:AB711"/>
    <mergeCell ref="B719:L719"/>
    <mergeCell ref="Q719:T719"/>
    <mergeCell ref="V719:AB719"/>
    <mergeCell ref="B705:L705"/>
    <mergeCell ref="Q705:T705"/>
    <mergeCell ref="B699:L699"/>
    <mergeCell ref="Q699:T699"/>
    <mergeCell ref="V699:AB699"/>
    <mergeCell ref="B726:L726"/>
    <mergeCell ref="Q726:T726"/>
    <mergeCell ref="V726:AB726"/>
    <mergeCell ref="B700:L700"/>
    <mergeCell ref="Q700:T700"/>
    <mergeCell ref="V700:AB700"/>
    <mergeCell ref="B706:L706"/>
    <mergeCell ref="B692:L692"/>
    <mergeCell ref="Q692:T692"/>
    <mergeCell ref="V692:AB692"/>
    <mergeCell ref="V697:AB697"/>
    <mergeCell ref="B703:L703"/>
    <mergeCell ref="Q703:T703"/>
    <mergeCell ref="V703:AB703"/>
    <mergeCell ref="Q718:T718"/>
    <mergeCell ref="V718:AB718"/>
    <mergeCell ref="Q706:T706"/>
    <mergeCell ref="B695:L695"/>
    <mergeCell ref="Q695:T695"/>
    <mergeCell ref="V695:AB695"/>
    <mergeCell ref="Q693:T693"/>
    <mergeCell ref="V693:AB693"/>
    <mergeCell ref="Q579:T579"/>
    <mergeCell ref="B589:L589"/>
    <mergeCell ref="Q589:T589"/>
    <mergeCell ref="V589:AB589"/>
    <mergeCell ref="B581:L581"/>
    <mergeCell ref="Q581:T581"/>
    <mergeCell ref="V581:AB581"/>
    <mergeCell ref="B585:L585"/>
    <mergeCell ref="Q585:T585"/>
    <mergeCell ref="V585:AB585"/>
    <mergeCell ref="B583:L583"/>
    <mergeCell ref="Q583:T583"/>
    <mergeCell ref="V583:AB583"/>
    <mergeCell ref="B584:L584"/>
    <mergeCell ref="Q584:T584"/>
    <mergeCell ref="V584:AB584"/>
    <mergeCell ref="Q595:T595"/>
    <mergeCell ref="B590:L590"/>
    <mergeCell ref="Q590:T590"/>
    <mergeCell ref="V590:AB590"/>
    <mergeCell ref="V593:AB593"/>
    <mergeCell ref="Q549:T549"/>
    <mergeCell ref="V549:AB549"/>
    <mergeCell ref="B555:L555"/>
    <mergeCell ref="Q555:T555"/>
    <mergeCell ref="V555:AB555"/>
    <mergeCell ref="B553:L553"/>
    <mergeCell ref="B558:L558"/>
    <mergeCell ref="Q558:T558"/>
    <mergeCell ref="V558:AB558"/>
    <mergeCell ref="V596:AB596"/>
    <mergeCell ref="B550:L550"/>
    <mergeCell ref="Q550:T550"/>
    <mergeCell ref="V550:AB550"/>
    <mergeCell ref="B549:L549"/>
    <mergeCell ref="B563:L563"/>
    <mergeCell ref="Q563:T563"/>
    <mergeCell ref="B594:L594"/>
    <mergeCell ref="Q594:T594"/>
    <mergeCell ref="V594:AB594"/>
    <mergeCell ref="B587:L587"/>
    <mergeCell ref="Q587:T587"/>
    <mergeCell ref="V587:AB587"/>
    <mergeCell ref="B574:L574"/>
    <mergeCell ref="Q574:T574"/>
    <mergeCell ref="V574:AB574"/>
    <mergeCell ref="B578:L578"/>
    <mergeCell ref="Q586:T586"/>
    <mergeCell ref="V586:AB586"/>
    <mergeCell ref="B488:L488"/>
    <mergeCell ref="Q488:T488"/>
    <mergeCell ref="V488:AB488"/>
    <mergeCell ref="B492:L492"/>
    <mergeCell ref="B533:L533"/>
    <mergeCell ref="Q533:T533"/>
    <mergeCell ref="V533:AB533"/>
    <mergeCell ref="B530:L530"/>
    <mergeCell ref="Q530:T530"/>
    <mergeCell ref="V530:AB530"/>
    <mergeCell ref="B560:L560"/>
    <mergeCell ref="Q560:T560"/>
    <mergeCell ref="V560:AB560"/>
    <mergeCell ref="V559:AB559"/>
    <mergeCell ref="B487:L487"/>
    <mergeCell ref="Q487:T487"/>
    <mergeCell ref="V487:AB487"/>
    <mergeCell ref="B513:L513"/>
    <mergeCell ref="Q513:T513"/>
    <mergeCell ref="V513:AB513"/>
    <mergeCell ref="B551:L551"/>
    <mergeCell ref="Q551:T551"/>
    <mergeCell ref="V551:AB551"/>
    <mergeCell ref="B495:L495"/>
    <mergeCell ref="Q495:T495"/>
    <mergeCell ref="V495:AB495"/>
    <mergeCell ref="B490:L490"/>
    <mergeCell ref="Q490:T490"/>
    <mergeCell ref="Q504:T504"/>
    <mergeCell ref="V504:AB504"/>
    <mergeCell ref="B500:L500"/>
    <mergeCell ref="Q500:T500"/>
    <mergeCell ref="B436:L436"/>
    <mergeCell ref="Q436:T436"/>
    <mergeCell ref="V436:AB436"/>
    <mergeCell ref="B437:L437"/>
    <mergeCell ref="V429:AB429"/>
    <mergeCell ref="B412:L412"/>
    <mergeCell ref="Q412:T412"/>
    <mergeCell ref="V412:AB412"/>
    <mergeCell ref="B418:L418"/>
    <mergeCell ref="B345:L345"/>
    <mergeCell ref="Q345:T345"/>
    <mergeCell ref="V345:AB345"/>
    <mergeCell ref="B359:L359"/>
    <mergeCell ref="Q359:T359"/>
    <mergeCell ref="B431:L431"/>
    <mergeCell ref="Q431:T431"/>
    <mergeCell ref="V431:AB431"/>
    <mergeCell ref="B422:L422"/>
    <mergeCell ref="V405:AB405"/>
    <mergeCell ref="B413:L413"/>
    <mergeCell ref="Q413:T413"/>
    <mergeCell ref="V413:AB413"/>
    <mergeCell ref="B411:L411"/>
    <mergeCell ref="Q411:T411"/>
    <mergeCell ref="V411:AB411"/>
    <mergeCell ref="B404:L404"/>
    <mergeCell ref="V370:AB370"/>
    <mergeCell ref="B428:L428"/>
    <mergeCell ref="Q428:T428"/>
    <mergeCell ref="V435:AB435"/>
    <mergeCell ref="B433:L433"/>
    <mergeCell ref="B402:L402"/>
    <mergeCell ref="B260:L260"/>
    <mergeCell ref="Q260:T260"/>
    <mergeCell ref="V260:AB260"/>
    <mergeCell ref="B346:L346"/>
    <mergeCell ref="Q346:T346"/>
    <mergeCell ref="V346:AB346"/>
    <mergeCell ref="B285:L285"/>
    <mergeCell ref="Q285:T285"/>
    <mergeCell ref="V285:AB285"/>
    <mergeCell ref="B291:L291"/>
    <mergeCell ref="B253:L253"/>
    <mergeCell ref="Q253:T253"/>
    <mergeCell ref="V253:AB253"/>
    <mergeCell ref="B344:L344"/>
    <mergeCell ref="Q344:T344"/>
    <mergeCell ref="V344:AB344"/>
    <mergeCell ref="B339:L339"/>
    <mergeCell ref="Q339:T339"/>
    <mergeCell ref="V339:AB339"/>
    <mergeCell ref="B340:L340"/>
    <mergeCell ref="B304:L304"/>
    <mergeCell ref="Q304:T304"/>
    <mergeCell ref="V304:AB304"/>
    <mergeCell ref="B258:L258"/>
    <mergeCell ref="Q258:T258"/>
    <mergeCell ref="V258:AB258"/>
    <mergeCell ref="B284:L284"/>
    <mergeCell ref="Q284:T284"/>
    <mergeCell ref="B325:L325"/>
    <mergeCell ref="B295:L295"/>
    <mergeCell ref="Q295:T295"/>
    <mergeCell ref="V265:AB265"/>
    <mergeCell ref="Q248:T248"/>
    <mergeCell ref="V248:AB248"/>
    <mergeCell ref="V287:AB287"/>
    <mergeCell ref="B259:L259"/>
    <mergeCell ref="B318:L318"/>
    <mergeCell ref="Q318:T318"/>
    <mergeCell ref="V318:AB318"/>
    <mergeCell ref="B24:L24"/>
    <mergeCell ref="Q24:T24"/>
    <mergeCell ref="V24:AB24"/>
    <mergeCell ref="B39:L39"/>
    <mergeCell ref="Q39:T39"/>
    <mergeCell ref="V39:AB39"/>
    <mergeCell ref="B33:L33"/>
    <mergeCell ref="Q33:T33"/>
    <mergeCell ref="Q142:T142"/>
    <mergeCell ref="V142:AB142"/>
    <mergeCell ref="B149:L149"/>
    <mergeCell ref="Q149:T149"/>
    <mergeCell ref="V149:AB149"/>
    <mergeCell ref="B147:L147"/>
    <mergeCell ref="Q147:T147"/>
    <mergeCell ref="V147:AB147"/>
    <mergeCell ref="B219:L219"/>
    <mergeCell ref="Q219:T219"/>
    <mergeCell ref="V219:AB219"/>
    <mergeCell ref="B214:L214"/>
    <mergeCell ref="Q214:T214"/>
    <mergeCell ref="V214:AB214"/>
    <mergeCell ref="B216:L216"/>
    <mergeCell ref="Q154:T154"/>
    <mergeCell ref="V154:AB154"/>
    <mergeCell ref="B30:L30"/>
    <mergeCell ref="Q47:T47"/>
    <mergeCell ref="V47:AB47"/>
    <mergeCell ref="B80:L80"/>
    <mergeCell ref="Q80:T80"/>
    <mergeCell ref="Q65:T65"/>
    <mergeCell ref="V65:AB65"/>
    <mergeCell ref="B63:L63"/>
    <mergeCell ref="Q63:T63"/>
    <mergeCell ref="V63:AB63"/>
    <mergeCell ref="B49:L49"/>
    <mergeCell ref="V59:AB59"/>
    <mergeCell ref="V41:AB41"/>
    <mergeCell ref="B48:L48"/>
    <mergeCell ref="Q48:T48"/>
    <mergeCell ref="V48:AB48"/>
    <mergeCell ref="B43:L43"/>
    <mergeCell ref="Q43:T43"/>
    <mergeCell ref="V43:AB43"/>
    <mergeCell ref="B44:L44"/>
    <mergeCell ref="B53:L53"/>
    <mergeCell ref="Q53:T53"/>
    <mergeCell ref="V53:AB53"/>
    <mergeCell ref="B69:L69"/>
    <mergeCell ref="Q69:T69"/>
    <mergeCell ref="V69:AB69"/>
    <mergeCell ref="B68:L68"/>
    <mergeCell ref="Q68:T68"/>
    <mergeCell ref="V68:AB68"/>
    <mergeCell ref="B65:L65"/>
    <mergeCell ref="B41:L41"/>
    <mergeCell ref="Q41:T41"/>
    <mergeCell ref="V80:AB80"/>
    <mergeCell ref="B92:L92"/>
    <mergeCell ref="Q92:T92"/>
    <mergeCell ref="V92:AB92"/>
    <mergeCell ref="V82:AB82"/>
    <mergeCell ref="B87:L87"/>
    <mergeCell ref="Q87:T87"/>
    <mergeCell ref="V87:AB87"/>
    <mergeCell ref="B1088:L1088"/>
    <mergeCell ref="Q1088:T1088"/>
    <mergeCell ref="V1088:AB1088"/>
    <mergeCell ref="B1095:L1095"/>
    <mergeCell ref="Q1095:T1095"/>
    <mergeCell ref="V1095:AB1095"/>
    <mergeCell ref="B1089:L1089"/>
    <mergeCell ref="Q1089:T1089"/>
    <mergeCell ref="V1089:AB1089"/>
    <mergeCell ref="V1066:AB1066"/>
    <mergeCell ref="B1073:L1073"/>
    <mergeCell ref="Q1073:T1073"/>
    <mergeCell ref="V1073:AB1073"/>
    <mergeCell ref="B1067:L1067"/>
    <mergeCell ref="B180:L180"/>
    <mergeCell ref="B264:L264"/>
    <mergeCell ref="Q264:T264"/>
    <mergeCell ref="V264:AB264"/>
    <mergeCell ref="B141:L141"/>
    <mergeCell ref="Q141:T141"/>
    <mergeCell ref="V141:AB141"/>
    <mergeCell ref="B173:L173"/>
    <mergeCell ref="Q173:T173"/>
    <mergeCell ref="V173:AB173"/>
    <mergeCell ref="Q1025:T1025"/>
    <mergeCell ref="V1025:AB1025"/>
    <mergeCell ref="B1016:L1016"/>
    <mergeCell ref="Q1016:T1016"/>
    <mergeCell ref="V1016:AB1016"/>
    <mergeCell ref="B1006:L1006"/>
    <mergeCell ref="Q1006:T1006"/>
    <mergeCell ref="V1006:AB1006"/>
    <mergeCell ref="B1011:L1011"/>
    <mergeCell ref="Q1039:T1039"/>
    <mergeCell ref="V1039:AB1039"/>
    <mergeCell ref="B1043:L1043"/>
    <mergeCell ref="Q1011:T1011"/>
    <mergeCell ref="V1011:AB1011"/>
    <mergeCell ref="B1023:L1023"/>
    <mergeCell ref="Q1023:T1023"/>
    <mergeCell ref="V1023:AB1023"/>
    <mergeCell ref="B1033:L1033"/>
    <mergeCell ref="Q1033:T1033"/>
    <mergeCell ref="V1033:AB1033"/>
    <mergeCell ref="V1030:AB1030"/>
    <mergeCell ref="B1034:L1034"/>
    <mergeCell ref="Q1034:T1034"/>
    <mergeCell ref="V1034:AB1034"/>
    <mergeCell ref="B1038:L1038"/>
    <mergeCell ref="B1037:L1037"/>
    <mergeCell ref="Q1037:T1037"/>
    <mergeCell ref="V1037:AB1037"/>
    <mergeCell ref="V1009:AB1009"/>
    <mergeCell ref="B1010:L1010"/>
    <mergeCell ref="Q1010:T1010"/>
    <mergeCell ref="V1010:AB1010"/>
    <mergeCell ref="V958:AB958"/>
    <mergeCell ref="B963:L963"/>
    <mergeCell ref="Q963:T963"/>
    <mergeCell ref="V963:AB963"/>
    <mergeCell ref="B960:L960"/>
    <mergeCell ref="Q960:T960"/>
    <mergeCell ref="V960:AB960"/>
    <mergeCell ref="Q1044:T1044"/>
    <mergeCell ref="Q1031:T1031"/>
    <mergeCell ref="V1031:AB1031"/>
    <mergeCell ref="B1028:L1028"/>
    <mergeCell ref="B1032:L1032"/>
    <mergeCell ref="Q1032:T1032"/>
    <mergeCell ref="V1032:AB1032"/>
    <mergeCell ref="B1040:L1040"/>
    <mergeCell ref="Q1040:T1040"/>
    <mergeCell ref="V1040:AB1040"/>
    <mergeCell ref="V985:AB985"/>
    <mergeCell ref="B980:L980"/>
    <mergeCell ref="B991:L991"/>
    <mergeCell ref="Q991:T991"/>
    <mergeCell ref="V991:AB991"/>
    <mergeCell ref="B1005:L1005"/>
    <mergeCell ref="Q1005:T1005"/>
    <mergeCell ref="Q992:T992"/>
    <mergeCell ref="V992:AB992"/>
    <mergeCell ref="B996:L996"/>
    <mergeCell ref="B979:L979"/>
    <mergeCell ref="Q979:T979"/>
    <mergeCell ref="Q980:T980"/>
    <mergeCell ref="V980:AB980"/>
    <mergeCell ref="B981:L981"/>
    <mergeCell ref="V965:AB965"/>
    <mergeCell ref="B966:L966"/>
    <mergeCell ref="B983:L983"/>
    <mergeCell ref="Q983:T983"/>
    <mergeCell ref="V983:AB983"/>
    <mergeCell ref="B970:L970"/>
    <mergeCell ref="B977:L977"/>
    <mergeCell ref="B984:L984"/>
    <mergeCell ref="Q984:T984"/>
    <mergeCell ref="V984:AB984"/>
    <mergeCell ref="B990:L990"/>
    <mergeCell ref="Q990:T990"/>
    <mergeCell ref="V990:AB990"/>
    <mergeCell ref="B986:L986"/>
    <mergeCell ref="Q986:T986"/>
    <mergeCell ref="V986:AB986"/>
    <mergeCell ref="B989:L989"/>
    <mergeCell ref="B978:L978"/>
    <mergeCell ref="Q978:T978"/>
    <mergeCell ref="V978:AB978"/>
    <mergeCell ref="B973:L973"/>
    <mergeCell ref="Q973:T973"/>
    <mergeCell ref="V973:AB973"/>
    <mergeCell ref="Q977:T977"/>
    <mergeCell ref="V977:AB977"/>
    <mergeCell ref="V979:AB979"/>
    <mergeCell ref="B985:L985"/>
    <mergeCell ref="Q985:T985"/>
    <mergeCell ref="B988:L988"/>
    <mergeCell ref="Q988:T988"/>
    <mergeCell ref="V988:AB988"/>
    <mergeCell ref="B976:L976"/>
    <mergeCell ref="B953:L953"/>
    <mergeCell ref="Q953:T953"/>
    <mergeCell ref="V953:AB953"/>
    <mergeCell ref="B948:L948"/>
    <mergeCell ref="Q948:T948"/>
    <mergeCell ref="V948:AB948"/>
    <mergeCell ref="B951:L951"/>
    <mergeCell ref="V952:AB952"/>
    <mergeCell ref="B935:L935"/>
    <mergeCell ref="Q935:T935"/>
    <mergeCell ref="V935:AB935"/>
    <mergeCell ref="B941:L941"/>
    <mergeCell ref="Q941:T941"/>
    <mergeCell ref="V941:AB941"/>
    <mergeCell ref="Q936:T936"/>
    <mergeCell ref="V936:AB936"/>
    <mergeCell ref="B937:L937"/>
    <mergeCell ref="Q937:T937"/>
    <mergeCell ref="B936:L936"/>
    <mergeCell ref="Q951:T951"/>
    <mergeCell ref="V951:AB951"/>
    <mergeCell ref="Q950:T950"/>
    <mergeCell ref="V950:AB950"/>
    <mergeCell ref="B952:L952"/>
    <mergeCell ref="Q952:T952"/>
    <mergeCell ref="V903:AB903"/>
    <mergeCell ref="B899:L899"/>
    <mergeCell ref="Q899:T899"/>
    <mergeCell ref="V899:AB899"/>
    <mergeCell ref="B897:L897"/>
    <mergeCell ref="V893:AB893"/>
    <mergeCell ref="B929:L929"/>
    <mergeCell ref="Q929:T929"/>
    <mergeCell ref="V929:AB929"/>
    <mergeCell ref="B886:L886"/>
    <mergeCell ref="Q886:T886"/>
    <mergeCell ref="V886:AB886"/>
    <mergeCell ref="Q895:T895"/>
    <mergeCell ref="V895:AB895"/>
    <mergeCell ref="B903:L903"/>
    <mergeCell ref="B862:L862"/>
    <mergeCell ref="Q862:T862"/>
    <mergeCell ref="V862:AB862"/>
    <mergeCell ref="B872:L872"/>
    <mergeCell ref="Q872:T872"/>
    <mergeCell ref="V872:AB872"/>
    <mergeCell ref="B863:L863"/>
    <mergeCell ref="Q863:T863"/>
    <mergeCell ref="V863:AB863"/>
    <mergeCell ref="B868:L868"/>
    <mergeCell ref="B894:L894"/>
    <mergeCell ref="Q894:T894"/>
    <mergeCell ref="V894:AB894"/>
    <mergeCell ref="B873:L873"/>
    <mergeCell ref="Q873:T873"/>
    <mergeCell ref="V873:AB873"/>
    <mergeCell ref="B878:L878"/>
    <mergeCell ref="V834:AB834"/>
    <mergeCell ref="B839:L839"/>
    <mergeCell ref="Q839:T839"/>
    <mergeCell ref="V839:AB839"/>
    <mergeCell ref="B835:L835"/>
    <mergeCell ref="Q835:T835"/>
    <mergeCell ref="V835:AB835"/>
    <mergeCell ref="B857:L857"/>
    <mergeCell ref="Q857:T857"/>
    <mergeCell ref="V857:AB857"/>
    <mergeCell ref="B851:L851"/>
    <mergeCell ref="Q851:T851"/>
    <mergeCell ref="B821:L821"/>
    <mergeCell ref="Q821:T821"/>
    <mergeCell ref="V821:AB821"/>
    <mergeCell ref="B833:L833"/>
    <mergeCell ref="Q833:T833"/>
    <mergeCell ref="V833:AB833"/>
    <mergeCell ref="B823:L823"/>
    <mergeCell ref="Q823:T823"/>
    <mergeCell ref="V823:AB823"/>
    <mergeCell ref="B826:L826"/>
    <mergeCell ref="B824:L824"/>
    <mergeCell ref="Q824:T824"/>
    <mergeCell ref="V824:AB824"/>
    <mergeCell ref="V838:AB838"/>
    <mergeCell ref="B843:L843"/>
    <mergeCell ref="B844:L844"/>
    <mergeCell ref="Q844:T844"/>
    <mergeCell ref="V844:AB844"/>
    <mergeCell ref="B846:L846"/>
    <mergeCell ref="Q846:T846"/>
    <mergeCell ref="V806:AB806"/>
    <mergeCell ref="B794:L794"/>
    <mergeCell ref="Q794:T794"/>
    <mergeCell ref="V794:AB794"/>
    <mergeCell ref="B799:L799"/>
    <mergeCell ref="Q799:T799"/>
    <mergeCell ref="V799:AB799"/>
    <mergeCell ref="Q800:T800"/>
    <mergeCell ref="B789:L789"/>
    <mergeCell ref="Q789:T789"/>
    <mergeCell ref="V789:AB789"/>
    <mergeCell ref="B805:L805"/>
    <mergeCell ref="Q805:T805"/>
    <mergeCell ref="V805:AB805"/>
    <mergeCell ref="B804:L804"/>
    <mergeCell ref="Q804:T804"/>
    <mergeCell ref="V804:AB804"/>
    <mergeCell ref="B800:L800"/>
    <mergeCell ref="B798:L798"/>
    <mergeCell ref="Q798:T798"/>
    <mergeCell ref="V798:AB798"/>
    <mergeCell ref="V800:AB800"/>
    <mergeCell ref="V796:AB796"/>
    <mergeCell ref="Q785:T785"/>
    <mergeCell ref="V785:AB785"/>
    <mergeCell ref="B786:L786"/>
    <mergeCell ref="B763:L763"/>
    <mergeCell ref="Q763:T763"/>
    <mergeCell ref="V763:AB763"/>
    <mergeCell ref="B773:L773"/>
    <mergeCell ref="Q773:T773"/>
    <mergeCell ref="V773:AB773"/>
    <mergeCell ref="B765:L765"/>
    <mergeCell ref="Q725:T725"/>
    <mergeCell ref="V725:AB725"/>
    <mergeCell ref="B739:L739"/>
    <mergeCell ref="Q739:T739"/>
    <mergeCell ref="V739:AB739"/>
    <mergeCell ref="B757:L757"/>
    <mergeCell ref="Q757:T757"/>
    <mergeCell ref="V733:AB733"/>
    <mergeCell ref="B734:L734"/>
    <mergeCell ref="B727:L727"/>
    <mergeCell ref="B783:L783"/>
    <mergeCell ref="Q783:T783"/>
    <mergeCell ref="V783:AB783"/>
    <mergeCell ref="B785:L785"/>
    <mergeCell ref="B784:L784"/>
    <mergeCell ref="Q784:T784"/>
    <mergeCell ref="V784:AB784"/>
    <mergeCell ref="Q775:T775"/>
    <mergeCell ref="V775:AB775"/>
    <mergeCell ref="B754:L754"/>
    <mergeCell ref="Q754:T754"/>
    <mergeCell ref="V754:AB754"/>
    <mergeCell ref="Q765:T765"/>
    <mergeCell ref="V765:AB765"/>
    <mergeCell ref="V727:AB727"/>
    <mergeCell ref="B733:L733"/>
    <mergeCell ref="Q733:T733"/>
    <mergeCell ref="B781:L781"/>
    <mergeCell ref="V691:AB691"/>
    <mergeCell ref="B698:L698"/>
    <mergeCell ref="Q698:T698"/>
    <mergeCell ref="V698:AB698"/>
    <mergeCell ref="B694:L694"/>
    <mergeCell ref="Q694:T694"/>
    <mergeCell ref="V757:AB757"/>
    <mergeCell ref="B740:L740"/>
    <mergeCell ref="Q740:T740"/>
    <mergeCell ref="B778:L778"/>
    <mergeCell ref="V740:AB740"/>
    <mergeCell ref="B758:L758"/>
    <mergeCell ref="Q758:T758"/>
    <mergeCell ref="V758:AB758"/>
    <mergeCell ref="B764:L764"/>
    <mergeCell ref="Q764:T764"/>
    <mergeCell ref="V764:AB764"/>
    <mergeCell ref="B741:L741"/>
    <mergeCell ref="Q741:T741"/>
    <mergeCell ref="B712:L712"/>
    <mergeCell ref="Q712:T712"/>
    <mergeCell ref="V712:AB712"/>
    <mergeCell ref="B693:L693"/>
    <mergeCell ref="Q724:T724"/>
    <mergeCell ref="V724:AB724"/>
    <mergeCell ref="V694:AB694"/>
    <mergeCell ref="B626:L626"/>
    <mergeCell ref="Q626:T626"/>
    <mergeCell ref="V626:AB626"/>
    <mergeCell ref="B641:L641"/>
    <mergeCell ref="B664:L664"/>
    <mergeCell ref="Q664:T664"/>
    <mergeCell ref="V664:AB664"/>
    <mergeCell ref="Q663:T663"/>
    <mergeCell ref="V663:AB663"/>
    <mergeCell ref="B670:L670"/>
    <mergeCell ref="Q670:T670"/>
    <mergeCell ref="V670:AB670"/>
    <mergeCell ref="B657:L657"/>
    <mergeCell ref="Q657:T657"/>
    <mergeCell ref="V624:AB624"/>
    <mergeCell ref="B620:L620"/>
    <mergeCell ref="Q620:T620"/>
    <mergeCell ref="V620:AB620"/>
    <mergeCell ref="B621:L621"/>
    <mergeCell ref="V656:AB656"/>
    <mergeCell ref="B625:L625"/>
    <mergeCell ref="Q625:T625"/>
    <mergeCell ref="V625:AB625"/>
    <mergeCell ref="B646:L646"/>
    <mergeCell ref="V631:AB631"/>
    <mergeCell ref="B627:L627"/>
    <mergeCell ref="Q627:T627"/>
    <mergeCell ref="V627:AB627"/>
    <mergeCell ref="B632:L632"/>
    <mergeCell ref="Q632:T632"/>
    <mergeCell ref="V632:AB632"/>
    <mergeCell ref="B631:L631"/>
    <mergeCell ref="B605:L605"/>
    <mergeCell ref="Q605:T605"/>
    <mergeCell ref="V605:AB605"/>
    <mergeCell ref="B613:L613"/>
    <mergeCell ref="Q613:T613"/>
    <mergeCell ref="V613:AB613"/>
    <mergeCell ref="B608:L608"/>
    <mergeCell ref="Q608:T608"/>
    <mergeCell ref="V608:AB608"/>
    <mergeCell ref="B609:L609"/>
    <mergeCell ref="B592:L592"/>
    <mergeCell ref="Q592:T592"/>
    <mergeCell ref="V592:AB592"/>
    <mergeCell ref="B599:L599"/>
    <mergeCell ref="Q599:T599"/>
    <mergeCell ref="V599:AB599"/>
    <mergeCell ref="B593:L593"/>
    <mergeCell ref="Q593:T593"/>
    <mergeCell ref="B596:L596"/>
    <mergeCell ref="Q596:T596"/>
    <mergeCell ref="V595:AB595"/>
    <mergeCell ref="B597:L597"/>
    <mergeCell ref="Q597:T597"/>
    <mergeCell ref="V597:AB597"/>
    <mergeCell ref="B606:L606"/>
    <mergeCell ref="Q606:T606"/>
    <mergeCell ref="V606:AB606"/>
    <mergeCell ref="B602:L602"/>
    <mergeCell ref="Q603:T603"/>
    <mergeCell ref="V603:AB603"/>
    <mergeCell ref="B534:L534"/>
    <mergeCell ref="Q534:T534"/>
    <mergeCell ref="V534:AB534"/>
    <mergeCell ref="B535:L535"/>
    <mergeCell ref="B526:L526"/>
    <mergeCell ref="Q526:T526"/>
    <mergeCell ref="V526:AB526"/>
    <mergeCell ref="B514:L514"/>
    <mergeCell ref="Q514:T514"/>
    <mergeCell ref="V514:AB514"/>
    <mergeCell ref="B518:L518"/>
    <mergeCell ref="V524:AB524"/>
    <mergeCell ref="V556:AB556"/>
    <mergeCell ref="B562:L562"/>
    <mergeCell ref="Q562:T562"/>
    <mergeCell ref="V562:AB562"/>
    <mergeCell ref="Q557:T557"/>
    <mergeCell ref="V557:AB557"/>
    <mergeCell ref="B559:L559"/>
    <mergeCell ref="Q559:T559"/>
    <mergeCell ref="B561:L561"/>
    <mergeCell ref="Q561:T561"/>
    <mergeCell ref="Q518:T518"/>
    <mergeCell ref="V518:AB518"/>
    <mergeCell ref="B531:L531"/>
    <mergeCell ref="B532:L532"/>
    <mergeCell ref="Q532:T532"/>
    <mergeCell ref="V532:AB532"/>
    <mergeCell ref="B522:L522"/>
    <mergeCell ref="B527:L527"/>
    <mergeCell ref="Q527:T527"/>
    <mergeCell ref="V527:AB527"/>
    <mergeCell ref="Q535:T535"/>
    <mergeCell ref="B434:L434"/>
    <mergeCell ref="Q434:T434"/>
    <mergeCell ref="V434:AB434"/>
    <mergeCell ref="V442:AB442"/>
    <mergeCell ref="B445:L445"/>
    <mergeCell ref="B486:L486"/>
    <mergeCell ref="B528:L528"/>
    <mergeCell ref="Q528:T528"/>
    <mergeCell ref="V528:AB528"/>
    <mergeCell ref="B519:L519"/>
    <mergeCell ref="Q519:T519"/>
    <mergeCell ref="B529:L529"/>
    <mergeCell ref="Q529:T529"/>
    <mergeCell ref="V529:AB529"/>
    <mergeCell ref="B524:L524"/>
    <mergeCell ref="Q524:T524"/>
    <mergeCell ref="B505:L505"/>
    <mergeCell ref="Q505:T505"/>
    <mergeCell ref="V505:AB505"/>
    <mergeCell ref="B507:L507"/>
    <mergeCell ref="B512:L512"/>
    <mergeCell ref="Q512:T512"/>
    <mergeCell ref="V512:AB512"/>
    <mergeCell ref="B508:L508"/>
    <mergeCell ref="Q508:T508"/>
    <mergeCell ref="V508:AB508"/>
    <mergeCell ref="Q522:T522"/>
    <mergeCell ref="V522:AB522"/>
    <mergeCell ref="B452:L452"/>
    <mergeCell ref="Q452:T452"/>
    <mergeCell ref="V452:AB452"/>
    <mergeCell ref="B462:L462"/>
    <mergeCell ref="Q462:T462"/>
    <mergeCell ref="V462:AB462"/>
    <mergeCell ref="Q486:T486"/>
    <mergeCell ref="V486:AB486"/>
    <mergeCell ref="B453:L453"/>
    <mergeCell ref="Q453:T453"/>
    <mergeCell ref="V453:AB453"/>
    <mergeCell ref="B458:L458"/>
    <mergeCell ref="B454:L454"/>
    <mergeCell ref="Q454:T454"/>
    <mergeCell ref="V454:AB454"/>
    <mergeCell ref="Q433:T433"/>
    <mergeCell ref="V433:AB433"/>
    <mergeCell ref="B440:L440"/>
    <mergeCell ref="Q440:T440"/>
    <mergeCell ref="V440:AB440"/>
    <mergeCell ref="B446:L446"/>
    <mergeCell ref="Q446:T446"/>
    <mergeCell ref="V446:AB446"/>
    <mergeCell ref="B442:L442"/>
    <mergeCell ref="Q442:T442"/>
    <mergeCell ref="B468:L468"/>
    <mergeCell ref="Q468:T468"/>
    <mergeCell ref="V468:AB468"/>
    <mergeCell ref="B475:L475"/>
    <mergeCell ref="Q475:T475"/>
    <mergeCell ref="V475:AB475"/>
    <mergeCell ref="V473:AB473"/>
    <mergeCell ref="B441:L441"/>
    <mergeCell ref="Q441:T441"/>
    <mergeCell ref="V441:AB441"/>
    <mergeCell ref="V428:AB428"/>
    <mergeCell ref="B383:L383"/>
    <mergeCell ref="Q383:T383"/>
    <mergeCell ref="V383:AB383"/>
    <mergeCell ref="Q392:T392"/>
    <mergeCell ref="V392:AB392"/>
    <mergeCell ref="B398:L398"/>
    <mergeCell ref="Q398:T398"/>
    <mergeCell ref="B390:L390"/>
    <mergeCell ref="Q390:T390"/>
    <mergeCell ref="V390:AB390"/>
    <mergeCell ref="B410:L410"/>
    <mergeCell ref="Q410:T410"/>
    <mergeCell ref="V410:AB410"/>
    <mergeCell ref="B391:L391"/>
    <mergeCell ref="Q391:T391"/>
    <mergeCell ref="V391:AB391"/>
    <mergeCell ref="B392:L392"/>
    <mergeCell ref="Q402:T402"/>
    <mergeCell ref="B395:L395"/>
    <mergeCell ref="Q395:T395"/>
    <mergeCell ref="Q385:T385"/>
    <mergeCell ref="V385:AB385"/>
    <mergeCell ref="B387:L387"/>
    <mergeCell ref="Q387:T387"/>
    <mergeCell ref="V387:AB387"/>
    <mergeCell ref="B384:L384"/>
    <mergeCell ref="Q384:T384"/>
    <mergeCell ref="B427:L427"/>
    <mergeCell ref="B407:L407"/>
    <mergeCell ref="Q407:T407"/>
    <mergeCell ref="V407:AB407"/>
    <mergeCell ref="Q348:T348"/>
    <mergeCell ref="B358:L358"/>
    <mergeCell ref="Q358:T358"/>
    <mergeCell ref="V358:AB358"/>
    <mergeCell ref="B364:L364"/>
    <mergeCell ref="Q364:T364"/>
    <mergeCell ref="V364:AB364"/>
    <mergeCell ref="B360:L360"/>
    <mergeCell ref="Q360:T360"/>
    <mergeCell ref="V360:AB360"/>
    <mergeCell ref="V363:AB363"/>
    <mergeCell ref="V398:AB398"/>
    <mergeCell ref="B382:L382"/>
    <mergeCell ref="Q382:T382"/>
    <mergeCell ref="V382:AB382"/>
    <mergeCell ref="B377:L377"/>
    <mergeCell ref="Q377:T377"/>
    <mergeCell ref="V377:AB377"/>
    <mergeCell ref="B380:L380"/>
    <mergeCell ref="Q376:T376"/>
    <mergeCell ref="V376:AB376"/>
    <mergeCell ref="B365:L365"/>
    <mergeCell ref="Q365:T365"/>
    <mergeCell ref="V365:AB365"/>
    <mergeCell ref="B371:L371"/>
    <mergeCell ref="Q371:T371"/>
    <mergeCell ref="V371:AB371"/>
    <mergeCell ref="B357:L357"/>
    <mergeCell ref="Q357:T357"/>
    <mergeCell ref="V357:AB357"/>
    <mergeCell ref="B368:L368"/>
    <mergeCell ref="Q368:T368"/>
    <mergeCell ref="V310:AB310"/>
    <mergeCell ref="B306:L306"/>
    <mergeCell ref="Q306:T306"/>
    <mergeCell ref="V306:AB306"/>
    <mergeCell ref="B308:L308"/>
    <mergeCell ref="B309:L309"/>
    <mergeCell ref="Q308:T308"/>
    <mergeCell ref="V308:AB308"/>
    <mergeCell ref="Q309:T309"/>
    <mergeCell ref="V309:AB309"/>
    <mergeCell ref="B290:L290"/>
    <mergeCell ref="Q290:T290"/>
    <mergeCell ref="V290:AB290"/>
    <mergeCell ref="B296:L296"/>
    <mergeCell ref="Q296:T296"/>
    <mergeCell ref="V296:AB296"/>
    <mergeCell ref="B293:L293"/>
    <mergeCell ref="Q293:T293"/>
    <mergeCell ref="V293:AB293"/>
    <mergeCell ref="B294:L294"/>
    <mergeCell ref="Q305:T305"/>
    <mergeCell ref="V305:AB305"/>
    <mergeCell ref="B310:L310"/>
    <mergeCell ref="Q310:T310"/>
    <mergeCell ref="V295:AB295"/>
    <mergeCell ref="B300:L300"/>
    <mergeCell ref="Q300:T300"/>
    <mergeCell ref="V300:AB300"/>
    <mergeCell ref="Q294:T294"/>
    <mergeCell ref="V294:AB294"/>
    <mergeCell ref="B299:L299"/>
    <mergeCell ref="Q299:T299"/>
    <mergeCell ref="Q236:T236"/>
    <mergeCell ref="V236:AB236"/>
    <mergeCell ref="B281:L281"/>
    <mergeCell ref="Q281:T281"/>
    <mergeCell ref="V281:AB281"/>
    <mergeCell ref="B278:L278"/>
    <mergeCell ref="Q278:T278"/>
    <mergeCell ref="V278:AB278"/>
    <mergeCell ref="B280:L280"/>
    <mergeCell ref="B261:L261"/>
    <mergeCell ref="B268:L268"/>
    <mergeCell ref="Q268:T268"/>
    <mergeCell ref="V268:AB268"/>
    <mergeCell ref="B267:L267"/>
    <mergeCell ref="Q267:T267"/>
    <mergeCell ref="B276:L276"/>
    <mergeCell ref="Q276:T276"/>
    <mergeCell ref="V276:AB276"/>
    <mergeCell ref="B254:L254"/>
    <mergeCell ref="Q254:T254"/>
    <mergeCell ref="V254:AB254"/>
    <mergeCell ref="B256:L256"/>
    <mergeCell ref="B273:L273"/>
    <mergeCell ref="Q273:T273"/>
    <mergeCell ref="V273:AB273"/>
    <mergeCell ref="Q237:T237"/>
    <mergeCell ref="V237:AB237"/>
    <mergeCell ref="Q256:T256"/>
    <mergeCell ref="V256:AB256"/>
    <mergeCell ref="Q262:T262"/>
    <mergeCell ref="V262:AB262"/>
    <mergeCell ref="B265:L265"/>
    <mergeCell ref="V247:AB247"/>
    <mergeCell ref="B230:L230"/>
    <mergeCell ref="B185:L185"/>
    <mergeCell ref="Q185:T185"/>
    <mergeCell ref="V185:AB185"/>
    <mergeCell ref="Q218:T218"/>
    <mergeCell ref="V218:AB218"/>
    <mergeCell ref="B228:L228"/>
    <mergeCell ref="B252:L252"/>
    <mergeCell ref="Q252:T252"/>
    <mergeCell ref="V252:AB252"/>
    <mergeCell ref="V229:AB229"/>
    <mergeCell ref="B235:L235"/>
    <mergeCell ref="Q235:T235"/>
    <mergeCell ref="V235:AB235"/>
    <mergeCell ref="B241:L241"/>
    <mergeCell ref="Q241:T241"/>
    <mergeCell ref="V241:AB241"/>
    <mergeCell ref="B246:L246"/>
    <mergeCell ref="Q246:T246"/>
    <mergeCell ref="V246:AB246"/>
    <mergeCell ref="B242:L242"/>
    <mergeCell ref="Q242:T242"/>
    <mergeCell ref="V242:AB242"/>
    <mergeCell ref="B243:L243"/>
    <mergeCell ref="V234:AB234"/>
    <mergeCell ref="B229:L229"/>
    <mergeCell ref="Q229:T229"/>
    <mergeCell ref="B240:L240"/>
    <mergeCell ref="Q240:T240"/>
    <mergeCell ref="V240:AB240"/>
    <mergeCell ref="B236:L236"/>
    <mergeCell ref="V71:AB71"/>
    <mergeCell ref="B73:L73"/>
    <mergeCell ref="Q175:T175"/>
    <mergeCell ref="V175:AB175"/>
    <mergeCell ref="B176:L176"/>
    <mergeCell ref="V60:AB60"/>
    <mergeCell ref="B46:L46"/>
    <mergeCell ref="Q46:T46"/>
    <mergeCell ref="B79:L79"/>
    <mergeCell ref="Q79:T79"/>
    <mergeCell ref="V79:AB79"/>
    <mergeCell ref="B70:L70"/>
    <mergeCell ref="B179:L179"/>
    <mergeCell ref="Q179:T179"/>
    <mergeCell ref="V179:AB179"/>
    <mergeCell ref="Q169:T169"/>
    <mergeCell ref="V169:AB169"/>
    <mergeCell ref="B174:L174"/>
    <mergeCell ref="Q174:T174"/>
    <mergeCell ref="V174:AB174"/>
    <mergeCell ref="B171:L171"/>
    <mergeCell ref="B175:L175"/>
    <mergeCell ref="B168:L168"/>
    <mergeCell ref="Q168:T168"/>
    <mergeCell ref="V168:AB168"/>
    <mergeCell ref="B172:L172"/>
    <mergeCell ref="Q172:T172"/>
    <mergeCell ref="V172:AB172"/>
    <mergeCell ref="Q171:T171"/>
    <mergeCell ref="V171:AB171"/>
    <mergeCell ref="Q153:T153"/>
    <mergeCell ref="V153:AB153"/>
    <mergeCell ref="B1072:L1072"/>
    <mergeCell ref="Q1072:T1072"/>
    <mergeCell ref="V1072:AB1072"/>
    <mergeCell ref="B1064:L1064"/>
    <mergeCell ref="Q1064:T1064"/>
    <mergeCell ref="Q73:T73"/>
    <mergeCell ref="V73:AB73"/>
    <mergeCell ref="B99:L99"/>
    <mergeCell ref="Q99:T99"/>
    <mergeCell ref="V99:AB99"/>
    <mergeCell ref="B93:L93"/>
    <mergeCell ref="Q93:T93"/>
    <mergeCell ref="V93:AB93"/>
    <mergeCell ref="B94:L94"/>
    <mergeCell ref="B98:L98"/>
    <mergeCell ref="Q98:T98"/>
    <mergeCell ref="V98:AB98"/>
    <mergeCell ref="B74:L74"/>
    <mergeCell ref="B91:L91"/>
    <mergeCell ref="Q91:T91"/>
    <mergeCell ref="V91:AB91"/>
    <mergeCell ref="B691:L691"/>
    <mergeCell ref="Q691:T691"/>
    <mergeCell ref="B832:L832"/>
    <mergeCell ref="Q832:T832"/>
    <mergeCell ref="V832:AB832"/>
    <mergeCell ref="B849:L849"/>
    <mergeCell ref="Q849:T849"/>
    <mergeCell ref="V849:AB849"/>
    <mergeCell ref="B838:L838"/>
    <mergeCell ref="Q838:T838"/>
    <mergeCell ref="Q205:T205"/>
    <mergeCell ref="B17:L17"/>
    <mergeCell ref="Q45:T45"/>
    <mergeCell ref="V45:AB45"/>
    <mergeCell ref="B52:L52"/>
    <mergeCell ref="Q52:T52"/>
    <mergeCell ref="V52:AB52"/>
    <mergeCell ref="B38:L38"/>
    <mergeCell ref="Q38:T38"/>
    <mergeCell ref="V38:AB38"/>
    <mergeCell ref="B45:L45"/>
    <mergeCell ref="B1074:L1074"/>
    <mergeCell ref="B15:L15"/>
    <mergeCell ref="Q15:T15"/>
    <mergeCell ref="V15:AB15"/>
    <mergeCell ref="B23:L23"/>
    <mergeCell ref="Q23:T23"/>
    <mergeCell ref="V23:AB23"/>
    <mergeCell ref="B16:L16"/>
    <mergeCell ref="Q16:T16"/>
    <mergeCell ref="V16:AB16"/>
    <mergeCell ref="Q49:T49"/>
    <mergeCell ref="V49:AB49"/>
    <mergeCell ref="B56:L56"/>
    <mergeCell ref="Q56:T56"/>
    <mergeCell ref="V56:AB56"/>
    <mergeCell ref="B62:L62"/>
    <mergeCell ref="B60:L60"/>
    <mergeCell ref="Q60:T60"/>
    <mergeCell ref="Q70:T70"/>
    <mergeCell ref="V70:AB70"/>
    <mergeCell ref="B71:L71"/>
    <mergeCell ref="Q71:T71"/>
    <mergeCell ref="V334:AB334"/>
    <mergeCell ref="B190:L190"/>
    <mergeCell ref="Q190:T190"/>
    <mergeCell ref="V190:AB190"/>
    <mergeCell ref="B211:L211"/>
    <mergeCell ref="Q211:T211"/>
    <mergeCell ref="V211:AB211"/>
    <mergeCell ref="B227:L227"/>
    <mergeCell ref="B323:L323"/>
    <mergeCell ref="Q323:T323"/>
    <mergeCell ref="V323:AB323"/>
    <mergeCell ref="B329:L329"/>
    <mergeCell ref="Q329:T329"/>
    <mergeCell ref="V329:AB329"/>
    <mergeCell ref="B324:L324"/>
    <mergeCell ref="Q324:T324"/>
    <mergeCell ref="V324:AB324"/>
    <mergeCell ref="B326:L326"/>
    <mergeCell ref="V205:AB205"/>
    <mergeCell ref="B200:L200"/>
    <mergeCell ref="Q200:T200"/>
    <mergeCell ref="V200:AB200"/>
    <mergeCell ref="B220:L220"/>
    <mergeCell ref="Q220:T220"/>
    <mergeCell ref="B197:L197"/>
    <mergeCell ref="Q197:T197"/>
    <mergeCell ref="V197:AB197"/>
    <mergeCell ref="B204:L204"/>
    <mergeCell ref="Q204:T204"/>
    <mergeCell ref="V204:AB204"/>
    <mergeCell ref="B206:L206"/>
    <mergeCell ref="Q206:T206"/>
    <mergeCell ref="Q247:T247"/>
    <mergeCell ref="Q148:T148"/>
    <mergeCell ref="V148:AB148"/>
    <mergeCell ref="B223:L223"/>
    <mergeCell ref="Q223:T223"/>
    <mergeCell ref="Q224:T224"/>
    <mergeCell ref="V224:AB224"/>
    <mergeCell ref="Q208:T208"/>
    <mergeCell ref="V208:AB208"/>
    <mergeCell ref="B209:L209"/>
    <mergeCell ref="Q209:T209"/>
    <mergeCell ref="V209:AB209"/>
    <mergeCell ref="B217:L217"/>
    <mergeCell ref="Q227:T227"/>
    <mergeCell ref="V227:AB227"/>
    <mergeCell ref="B212:L212"/>
    <mergeCell ref="Q212:T212"/>
    <mergeCell ref="V212:AB212"/>
    <mergeCell ref="B218:L218"/>
    <mergeCell ref="V222:AB222"/>
    <mergeCell ref="B225:L225"/>
    <mergeCell ref="Q180:T180"/>
    <mergeCell ref="V180:AB180"/>
    <mergeCell ref="V186:AB186"/>
    <mergeCell ref="B187:L187"/>
    <mergeCell ref="V206:AB206"/>
    <mergeCell ref="B215:L215"/>
    <mergeCell ref="Q215:T215"/>
    <mergeCell ref="V215:AB215"/>
    <mergeCell ref="B207:L207"/>
    <mergeCell ref="Q207:T207"/>
    <mergeCell ref="V207:AB207"/>
    <mergeCell ref="B831:L831"/>
    <mergeCell ref="Q831:T831"/>
    <mergeCell ref="V831:AB831"/>
    <mergeCell ref="B809:L809"/>
    <mergeCell ref="Q809:T809"/>
    <mergeCell ref="V809:AB809"/>
    <mergeCell ref="B725:L725"/>
    <mergeCell ref="B356:L356"/>
    <mergeCell ref="Q356:T356"/>
    <mergeCell ref="V356:AB356"/>
    <mergeCell ref="B388:L388"/>
    <mergeCell ref="Q388:T388"/>
    <mergeCell ref="V388:AB388"/>
    <mergeCell ref="Q322:T322"/>
    <mergeCell ref="V322:AB322"/>
    <mergeCell ref="B317:L317"/>
    <mergeCell ref="Q317:T317"/>
    <mergeCell ref="V317:AB317"/>
    <mergeCell ref="B677:L677"/>
    <mergeCell ref="Q677:T677"/>
    <mergeCell ref="Q727:T727"/>
    <mergeCell ref="B746:L746"/>
    <mergeCell ref="Q746:T746"/>
    <mergeCell ref="V746:AB746"/>
    <mergeCell ref="B748:L748"/>
    <mergeCell ref="B731:L731"/>
    <mergeCell ref="Q731:T731"/>
    <mergeCell ref="V731:AB731"/>
    <mergeCell ref="V705:AB705"/>
    <mergeCell ref="B718:L718"/>
    <mergeCell ref="B334:L334"/>
    <mergeCell ref="Q334:T334"/>
    <mergeCell ref="V1069:AB1069"/>
    <mergeCell ref="Q848:T848"/>
    <mergeCell ref="V848:AB848"/>
    <mergeCell ref="B1035:L1035"/>
    <mergeCell ref="Q1035:T1035"/>
    <mergeCell ref="V1035:AB1035"/>
    <mergeCell ref="B856:L856"/>
    <mergeCell ref="Q856:T856"/>
    <mergeCell ref="V856:AB856"/>
    <mergeCell ref="B883:L883"/>
    <mergeCell ref="B940:L940"/>
    <mergeCell ref="B942:L942"/>
    <mergeCell ref="Q942:T942"/>
    <mergeCell ref="V942:AB942"/>
    <mergeCell ref="B939:L939"/>
    <mergeCell ref="Q939:T939"/>
    <mergeCell ref="V939:AB939"/>
    <mergeCell ref="Q940:T940"/>
    <mergeCell ref="V940:AB940"/>
    <mergeCell ref="Q884:T884"/>
    <mergeCell ref="B1036:L1036"/>
    <mergeCell ref="Q1036:T1036"/>
    <mergeCell ref="V1036:AB1036"/>
    <mergeCell ref="B1065:L1065"/>
    <mergeCell ref="Q1065:T1065"/>
    <mergeCell ref="V1064:AB1064"/>
    <mergeCell ref="B1047:L1047"/>
    <mergeCell ref="V851:AB851"/>
    <mergeCell ref="B885:L885"/>
    <mergeCell ref="Q885:T885"/>
    <mergeCell ref="V885:AB885"/>
    <mergeCell ref="Q903:T903"/>
    <mergeCell ref="B451:L451"/>
    <mergeCell ref="Q451:T451"/>
    <mergeCell ref="V451:AB451"/>
    <mergeCell ref="B369:L369"/>
    <mergeCell ref="Q369:T369"/>
    <mergeCell ref="V684:AB684"/>
    <mergeCell ref="B678:L678"/>
    <mergeCell ref="Q678:T678"/>
    <mergeCell ref="B711:L711"/>
    <mergeCell ref="Q711:T711"/>
    <mergeCell ref="B724:L724"/>
    <mergeCell ref="L8:U8"/>
    <mergeCell ref="B13:L13"/>
    <mergeCell ref="Q13:T13"/>
    <mergeCell ref="V13:AB13"/>
    <mergeCell ref="B183:L183"/>
    <mergeCell ref="Q183:T183"/>
    <mergeCell ref="V561:AB561"/>
    <mergeCell ref="B598:L598"/>
    <mergeCell ref="Q598:T598"/>
    <mergeCell ref="V598:AB598"/>
    <mergeCell ref="B572:L572"/>
    <mergeCell ref="Q572:T572"/>
    <mergeCell ref="V572:AB572"/>
    <mergeCell ref="B586:L586"/>
    <mergeCell ref="B723:L723"/>
    <mergeCell ref="Q723:T723"/>
    <mergeCell ref="V723:AB723"/>
    <mergeCell ref="Q225:T225"/>
    <mergeCell ref="V225:AB225"/>
    <mergeCell ref="B162:L162"/>
    <mergeCell ref="Q162:T162"/>
    <mergeCell ref="V140:AB140"/>
    <mergeCell ref="B131:L131"/>
    <mergeCell ref="Q131:T131"/>
    <mergeCell ref="V131:AB131"/>
    <mergeCell ref="B151:L151"/>
    <mergeCell ref="B184:L184"/>
    <mergeCell ref="Q184:T184"/>
    <mergeCell ref="V184:AB184"/>
    <mergeCell ref="B210:L210"/>
    <mergeCell ref="Q210:T210"/>
    <mergeCell ref="V210:AB210"/>
    <mergeCell ref="B203:L203"/>
    <mergeCell ref="Q203:T203"/>
    <mergeCell ref="V203:AB203"/>
    <mergeCell ref="V368:AB368"/>
    <mergeCell ref="B389:L389"/>
    <mergeCell ref="Q389:T389"/>
    <mergeCell ref="V389:AB389"/>
    <mergeCell ref="V162:AB162"/>
    <mergeCell ref="B155:L155"/>
    <mergeCell ref="Q155:T155"/>
    <mergeCell ref="V155:AB155"/>
    <mergeCell ref="B159:L159"/>
    <mergeCell ref="B181:L181"/>
    <mergeCell ref="Q181:T181"/>
    <mergeCell ref="V181:AB181"/>
    <mergeCell ref="B311:L311"/>
    <mergeCell ref="V220:AB220"/>
    <mergeCell ref="B192:L192"/>
    <mergeCell ref="B222:L222"/>
    <mergeCell ref="Q222:T222"/>
    <mergeCell ref="B247:L247"/>
    <mergeCell ref="B14:L14"/>
    <mergeCell ref="Q14:T14"/>
    <mergeCell ref="V14:AB14"/>
    <mergeCell ref="B189:L189"/>
    <mergeCell ref="Q189:T189"/>
    <mergeCell ref="V189:AB189"/>
    <mergeCell ref="Q22:T22"/>
    <mergeCell ref="V22:AB22"/>
    <mergeCell ref="B59:L59"/>
    <mergeCell ref="Q59:T59"/>
    <mergeCell ref="B623:L623"/>
    <mergeCell ref="Q623:T623"/>
    <mergeCell ref="V623:AB623"/>
    <mergeCell ref="Q125:T125"/>
    <mergeCell ref="V125:AB125"/>
    <mergeCell ref="B132:L132"/>
    <mergeCell ref="B153:L153"/>
    <mergeCell ref="V183:AB183"/>
    <mergeCell ref="B100:L100"/>
    <mergeCell ref="Q100:T100"/>
    <mergeCell ref="V100:AB100"/>
    <mergeCell ref="V102:AB102"/>
    <mergeCell ref="B152:L152"/>
    <mergeCell ref="Q152:T152"/>
    <mergeCell ref="V152:AB152"/>
    <mergeCell ref="B148:L148"/>
    <mergeCell ref="Q106:T106"/>
    <mergeCell ref="V106:AB106"/>
    <mergeCell ref="B107:L107"/>
    <mergeCell ref="V130:AB130"/>
    <mergeCell ref="B140:L140"/>
    <mergeCell ref="Q140:T140"/>
  </mergeCells>
  <pageMargins left="0.98425196850393704" right="0.59055118110236227" top="0.59055118110236227" bottom="0.59055118110236227" header="0.51181102362204722" footer="0.51181102362204722"/>
  <pageSetup paperSize="9" scale="96" fitToHeight="0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416"/>
  <sheetViews>
    <sheetView showGridLines="0" workbookViewId="0">
      <selection activeCell="L8" sqref="L8:T8"/>
    </sheetView>
  </sheetViews>
  <sheetFormatPr defaultColWidth="9.140625" defaultRowHeight="12.75" x14ac:dyDescent="0.2"/>
  <cols>
    <col min="1" max="1" width="1.7109375" style="190" customWidth="1"/>
    <col min="2" max="11" width="0" style="190" hidden="1" customWidth="1"/>
    <col min="12" max="12" width="44" style="190" customWidth="1"/>
    <col min="13" max="14" width="5.7109375" style="190" customWidth="1"/>
    <col min="15" max="15" width="9.7109375" style="190" customWidth="1"/>
    <col min="16" max="16" width="5.7109375" style="190" customWidth="1"/>
    <col min="17" max="18" width="0" style="190" hidden="1" customWidth="1"/>
    <col min="19" max="19" width="10.140625" style="190" customWidth="1"/>
    <col min="20" max="20" width="10" style="190" customWidth="1"/>
    <col min="21" max="26" width="0" style="190" hidden="1" customWidth="1"/>
    <col min="27" max="256" width="9.140625" style="190" customWidth="1"/>
    <col min="257" max="16384" width="9.140625" style="190"/>
  </cols>
  <sheetData>
    <row r="1" spans="1:26" ht="12.75" customHeight="1" x14ac:dyDescent="0.2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232"/>
      <c r="M1" s="232"/>
      <c r="N1" s="193"/>
      <c r="O1" s="193"/>
      <c r="P1" s="232"/>
      <c r="Q1" s="232"/>
      <c r="R1" s="222"/>
      <c r="S1" s="232"/>
      <c r="T1" s="272" t="s">
        <v>794</v>
      </c>
      <c r="U1" s="191"/>
      <c r="V1" s="191"/>
      <c r="W1" s="191"/>
      <c r="X1" s="191"/>
      <c r="Y1" s="191"/>
      <c r="Z1" s="191"/>
    </row>
    <row r="2" spans="1:26" ht="12.7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232"/>
      <c r="M2" s="232"/>
      <c r="N2" s="219"/>
      <c r="O2" s="219"/>
      <c r="P2" s="219"/>
      <c r="Q2" s="219"/>
      <c r="R2" s="219"/>
      <c r="S2" s="232"/>
      <c r="T2" s="273" t="s">
        <v>167</v>
      </c>
      <c r="U2" s="191"/>
      <c r="V2" s="191"/>
      <c r="W2" s="191"/>
      <c r="X2" s="191"/>
      <c r="Y2" s="191"/>
      <c r="Z2" s="191"/>
    </row>
    <row r="3" spans="1:26" ht="12.7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219"/>
      <c r="M3" s="219"/>
      <c r="N3" s="219"/>
      <c r="O3" s="219"/>
      <c r="P3" s="219"/>
      <c r="Q3" s="219"/>
      <c r="R3" s="219"/>
      <c r="S3" s="232"/>
      <c r="T3" s="274" t="s">
        <v>143</v>
      </c>
      <c r="U3" s="191"/>
      <c r="V3" s="191"/>
      <c r="W3" s="191"/>
      <c r="X3" s="191"/>
      <c r="Y3" s="191"/>
      <c r="Z3" s="191"/>
    </row>
    <row r="4" spans="1:26" ht="12.75" customHeight="1" x14ac:dyDescent="0.2">
      <c r="A4" s="225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19"/>
      <c r="M4" s="219"/>
      <c r="N4" s="219"/>
      <c r="O4" s="219"/>
      <c r="P4" s="219"/>
      <c r="Q4" s="219"/>
      <c r="R4" s="219"/>
      <c r="S4" s="232"/>
      <c r="T4" s="274" t="s">
        <v>77</v>
      </c>
      <c r="U4" s="191"/>
      <c r="V4" s="191"/>
      <c r="W4" s="191"/>
      <c r="X4" s="191"/>
      <c r="Y4" s="191"/>
      <c r="Z4" s="191"/>
    </row>
    <row r="5" spans="1:26" ht="12.75" customHeight="1" x14ac:dyDescent="0.2">
      <c r="A5" s="225"/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19"/>
      <c r="M5" s="219"/>
      <c r="N5" s="219"/>
      <c r="O5" s="219"/>
      <c r="P5" s="219"/>
      <c r="Q5" s="219"/>
      <c r="R5" s="219"/>
      <c r="S5" s="232"/>
      <c r="T5" s="275" t="s">
        <v>44</v>
      </c>
      <c r="U5" s="191"/>
      <c r="V5" s="191"/>
      <c r="W5" s="191"/>
      <c r="X5" s="191"/>
      <c r="Y5" s="191"/>
      <c r="Z5" s="191"/>
    </row>
    <row r="6" spans="1:26" ht="12.75" customHeight="1" x14ac:dyDescent="0.2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193"/>
      <c r="M6" s="193"/>
      <c r="N6" s="193"/>
      <c r="O6" s="193"/>
      <c r="P6" s="193"/>
      <c r="Q6" s="193"/>
      <c r="R6" s="193"/>
      <c r="S6" s="232"/>
      <c r="T6" s="272" t="s">
        <v>700</v>
      </c>
      <c r="U6" s="191"/>
      <c r="V6" s="191"/>
      <c r="W6" s="191"/>
      <c r="X6" s="191"/>
      <c r="Y6" s="191"/>
      <c r="Z6" s="191"/>
    </row>
    <row r="7" spans="1:26" ht="12.75" customHeight="1" x14ac:dyDescent="0.2">
      <c r="A7" s="220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193"/>
      <c r="M7" s="193"/>
      <c r="N7" s="193"/>
      <c r="O7" s="193"/>
      <c r="P7" s="193"/>
      <c r="Q7" s="193"/>
      <c r="R7" s="193"/>
      <c r="S7" s="232"/>
      <c r="T7" s="232"/>
      <c r="U7" s="191"/>
      <c r="V7" s="191"/>
      <c r="W7" s="191"/>
      <c r="X7" s="191"/>
      <c r="Y7" s="191"/>
      <c r="Z7" s="191"/>
    </row>
    <row r="8" spans="1:26" ht="79.5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310" t="s">
        <v>786</v>
      </c>
      <c r="M8" s="310"/>
      <c r="N8" s="310"/>
      <c r="O8" s="310"/>
      <c r="P8" s="310"/>
      <c r="Q8" s="310"/>
      <c r="R8" s="310"/>
      <c r="S8" s="310"/>
      <c r="T8" s="310"/>
      <c r="U8" s="191"/>
      <c r="V8" s="191"/>
      <c r="W8" s="191"/>
      <c r="X8" s="191"/>
      <c r="Y8" s="191"/>
      <c r="Z8" s="191"/>
    </row>
    <row r="9" spans="1:26" ht="21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32"/>
      <c r="T9" s="231" t="s">
        <v>36</v>
      </c>
      <c r="U9" s="191"/>
      <c r="V9" s="191"/>
      <c r="W9" s="191"/>
      <c r="X9" s="191"/>
      <c r="Y9" s="191"/>
      <c r="Z9" s="191"/>
    </row>
    <row r="10" spans="1:26" ht="66" customHeight="1" x14ac:dyDescent="0.2">
      <c r="A10" s="198"/>
      <c r="B10" s="211" t="s">
        <v>667</v>
      </c>
      <c r="C10" s="211" t="s">
        <v>666</v>
      </c>
      <c r="D10" s="211"/>
      <c r="E10" s="211"/>
      <c r="F10" s="211"/>
      <c r="G10" s="211" t="s">
        <v>660</v>
      </c>
      <c r="H10" s="211"/>
      <c r="I10" s="211"/>
      <c r="J10" s="211" t="s">
        <v>665</v>
      </c>
      <c r="K10" s="211" t="s">
        <v>664</v>
      </c>
      <c r="L10" s="212" t="s">
        <v>4</v>
      </c>
      <c r="M10" s="212" t="s">
        <v>663</v>
      </c>
      <c r="N10" s="212" t="s">
        <v>662</v>
      </c>
      <c r="O10" s="212" t="s">
        <v>661</v>
      </c>
      <c r="P10" s="212" t="s">
        <v>660</v>
      </c>
      <c r="Q10" s="212" t="s">
        <v>659</v>
      </c>
      <c r="R10" s="212" t="s">
        <v>785</v>
      </c>
      <c r="S10" s="212" t="s">
        <v>670</v>
      </c>
      <c r="T10" s="212" t="s">
        <v>784</v>
      </c>
      <c r="U10" s="211"/>
      <c r="V10" s="211" t="s">
        <v>656</v>
      </c>
      <c r="W10" s="211" t="s">
        <v>655</v>
      </c>
      <c r="X10" s="211" t="s">
        <v>654</v>
      </c>
      <c r="Y10" s="211" t="s">
        <v>653</v>
      </c>
      <c r="Z10" s="198"/>
    </row>
    <row r="11" spans="1:26" ht="12.75" customHeight="1" x14ac:dyDescent="0.2">
      <c r="A11" s="198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10">
        <v>1</v>
      </c>
      <c r="M11" s="210">
        <v>2</v>
      </c>
      <c r="N11" s="210">
        <v>3</v>
      </c>
      <c r="O11" s="210">
        <v>4</v>
      </c>
      <c r="P11" s="210">
        <v>5</v>
      </c>
      <c r="Q11" s="210">
        <v>7</v>
      </c>
      <c r="R11" s="210">
        <v>6</v>
      </c>
      <c r="S11" s="210">
        <v>9</v>
      </c>
      <c r="T11" s="210">
        <v>10</v>
      </c>
      <c r="U11" s="209"/>
      <c r="V11" s="209">
        <v>9</v>
      </c>
      <c r="W11" s="209">
        <v>10</v>
      </c>
      <c r="X11" s="209">
        <v>11</v>
      </c>
      <c r="Y11" s="209">
        <v>12</v>
      </c>
      <c r="Z11" s="198"/>
    </row>
    <row r="12" spans="1:26" s="197" customFormat="1" ht="12" customHeight="1" x14ac:dyDescent="0.2">
      <c r="A12" s="198"/>
      <c r="B12" s="208"/>
      <c r="C12" s="208"/>
      <c r="D12" s="207"/>
      <c r="E12" s="207"/>
      <c r="F12" s="207"/>
      <c r="G12" s="206"/>
      <c r="H12" s="206"/>
      <c r="I12" s="206"/>
      <c r="J12" s="206"/>
      <c r="K12" s="206"/>
      <c r="L12" s="206" t="s">
        <v>652</v>
      </c>
      <c r="M12" s="203"/>
      <c r="N12" s="203"/>
      <c r="O12" s="203"/>
      <c r="P12" s="204"/>
      <c r="Q12" s="203"/>
      <c r="R12" s="202">
        <v>0</v>
      </c>
      <c r="S12" s="230">
        <v>1461630</v>
      </c>
      <c r="T12" s="230">
        <v>1527734</v>
      </c>
      <c r="U12" s="200"/>
      <c r="V12" s="199"/>
      <c r="W12" s="199"/>
      <c r="X12" s="199"/>
      <c r="Y12" s="199"/>
      <c r="Z12" s="198"/>
    </row>
    <row r="13" spans="1:26" ht="12.75" customHeight="1" x14ac:dyDescent="0.2">
      <c r="A13" s="191"/>
      <c r="B13" s="307" t="s">
        <v>651</v>
      </c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196">
        <v>1</v>
      </c>
      <c r="N13" s="196">
        <v>0</v>
      </c>
      <c r="O13" s="195">
        <v>0</v>
      </c>
      <c r="P13" s="194">
        <v>0</v>
      </c>
      <c r="Q13" s="308"/>
      <c r="R13" s="308"/>
      <c r="S13" s="229">
        <v>58210</v>
      </c>
      <c r="T13" s="229">
        <v>67305</v>
      </c>
      <c r="U13" s="311"/>
      <c r="V13" s="311"/>
      <c r="W13" s="311"/>
      <c r="X13" s="311"/>
      <c r="Y13" s="311"/>
      <c r="Z13" s="191"/>
    </row>
    <row r="14" spans="1:26" ht="21.75" customHeight="1" x14ac:dyDescent="0.2">
      <c r="A14" s="191"/>
      <c r="B14" s="307" t="s">
        <v>650</v>
      </c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196">
        <v>1</v>
      </c>
      <c r="N14" s="196">
        <v>2</v>
      </c>
      <c r="O14" s="195">
        <v>0</v>
      </c>
      <c r="P14" s="194">
        <v>0</v>
      </c>
      <c r="Q14" s="308"/>
      <c r="R14" s="308"/>
      <c r="S14" s="229">
        <v>1169</v>
      </c>
      <c r="T14" s="229">
        <v>1168</v>
      </c>
      <c r="U14" s="311"/>
      <c r="V14" s="311"/>
      <c r="W14" s="311"/>
      <c r="X14" s="311"/>
      <c r="Y14" s="311"/>
      <c r="Z14" s="191"/>
    </row>
    <row r="15" spans="1:26" ht="21.75" customHeight="1" x14ac:dyDescent="0.2">
      <c r="A15" s="191"/>
      <c r="B15" s="307" t="s">
        <v>604</v>
      </c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196">
        <v>1</v>
      </c>
      <c r="N15" s="196">
        <v>2</v>
      </c>
      <c r="O15" s="195" t="s">
        <v>603</v>
      </c>
      <c r="P15" s="194">
        <v>0</v>
      </c>
      <c r="Q15" s="308"/>
      <c r="R15" s="308"/>
      <c r="S15" s="229">
        <v>1169</v>
      </c>
      <c r="T15" s="229">
        <v>1168</v>
      </c>
      <c r="U15" s="311"/>
      <c r="V15" s="311"/>
      <c r="W15" s="311"/>
      <c r="X15" s="311"/>
      <c r="Y15" s="311"/>
      <c r="Z15" s="191"/>
    </row>
    <row r="16" spans="1:26" ht="21.75" customHeight="1" x14ac:dyDescent="0.2">
      <c r="A16" s="191"/>
      <c r="B16" s="307" t="s">
        <v>602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196">
        <v>1</v>
      </c>
      <c r="N16" s="196">
        <v>2</v>
      </c>
      <c r="O16" s="195" t="s">
        <v>649</v>
      </c>
      <c r="P16" s="194">
        <v>0</v>
      </c>
      <c r="Q16" s="308"/>
      <c r="R16" s="308"/>
      <c r="S16" s="229">
        <v>1169</v>
      </c>
      <c r="T16" s="229">
        <v>1168</v>
      </c>
      <c r="U16" s="311"/>
      <c r="V16" s="311"/>
      <c r="W16" s="311"/>
      <c r="X16" s="311"/>
      <c r="Y16" s="311"/>
      <c r="Z16" s="191"/>
    </row>
    <row r="17" spans="1:26" ht="21.75" customHeight="1" x14ac:dyDescent="0.2">
      <c r="A17" s="191"/>
      <c r="B17" s="307" t="s">
        <v>397</v>
      </c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196">
        <v>1</v>
      </c>
      <c r="N17" s="196">
        <v>2</v>
      </c>
      <c r="O17" s="195" t="s">
        <v>648</v>
      </c>
      <c r="P17" s="194">
        <v>0</v>
      </c>
      <c r="Q17" s="308"/>
      <c r="R17" s="308"/>
      <c r="S17" s="229">
        <v>1169</v>
      </c>
      <c r="T17" s="229">
        <v>1168</v>
      </c>
      <c r="U17" s="311"/>
      <c r="V17" s="311"/>
      <c r="W17" s="311"/>
      <c r="X17" s="311"/>
      <c r="Y17" s="311"/>
      <c r="Z17" s="191"/>
    </row>
    <row r="18" spans="1:26" ht="42.75" customHeight="1" x14ac:dyDescent="0.2">
      <c r="A18" s="191"/>
      <c r="B18" s="307" t="s">
        <v>263</v>
      </c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196">
        <v>1</v>
      </c>
      <c r="N18" s="196">
        <v>2</v>
      </c>
      <c r="O18" s="195" t="s">
        <v>648</v>
      </c>
      <c r="P18" s="194" t="s">
        <v>262</v>
      </c>
      <c r="Q18" s="308"/>
      <c r="R18" s="308"/>
      <c r="S18" s="229">
        <v>1169</v>
      </c>
      <c r="T18" s="229">
        <v>1168</v>
      </c>
      <c r="U18" s="311"/>
      <c r="V18" s="311"/>
      <c r="W18" s="311"/>
      <c r="X18" s="311"/>
      <c r="Y18" s="311"/>
      <c r="Z18" s="191"/>
    </row>
    <row r="19" spans="1:26" ht="21.75" customHeight="1" x14ac:dyDescent="0.2">
      <c r="A19" s="191"/>
      <c r="B19" s="307" t="s">
        <v>261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196">
        <v>1</v>
      </c>
      <c r="N19" s="196">
        <v>2</v>
      </c>
      <c r="O19" s="195" t="s">
        <v>648</v>
      </c>
      <c r="P19" s="194" t="s">
        <v>260</v>
      </c>
      <c r="Q19" s="308"/>
      <c r="R19" s="308"/>
      <c r="S19" s="229">
        <v>1169</v>
      </c>
      <c r="T19" s="229">
        <v>1168</v>
      </c>
      <c r="U19" s="311"/>
      <c r="V19" s="311"/>
      <c r="W19" s="311"/>
      <c r="X19" s="311"/>
      <c r="Y19" s="311"/>
      <c r="Z19" s="191"/>
    </row>
    <row r="20" spans="1:26" ht="32.25" customHeight="1" x14ac:dyDescent="0.2">
      <c r="A20" s="191"/>
      <c r="B20" s="307" t="s">
        <v>259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196">
        <v>1</v>
      </c>
      <c r="N20" s="196">
        <v>2</v>
      </c>
      <c r="O20" s="195" t="s">
        <v>648</v>
      </c>
      <c r="P20" s="194" t="s">
        <v>258</v>
      </c>
      <c r="Q20" s="308"/>
      <c r="R20" s="308"/>
      <c r="S20" s="229">
        <v>898</v>
      </c>
      <c r="T20" s="229">
        <v>897</v>
      </c>
      <c r="U20" s="311"/>
      <c r="V20" s="311"/>
      <c r="W20" s="311"/>
      <c r="X20" s="311"/>
      <c r="Y20" s="311"/>
      <c r="Z20" s="191"/>
    </row>
    <row r="21" spans="1:26" ht="32.25" customHeight="1" x14ac:dyDescent="0.2">
      <c r="A21" s="191"/>
      <c r="B21" s="307" t="s">
        <v>257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196">
        <v>1</v>
      </c>
      <c r="N21" s="196">
        <v>2</v>
      </c>
      <c r="O21" s="195" t="s">
        <v>648</v>
      </c>
      <c r="P21" s="194" t="s">
        <v>255</v>
      </c>
      <c r="Q21" s="308"/>
      <c r="R21" s="308"/>
      <c r="S21" s="229">
        <v>271</v>
      </c>
      <c r="T21" s="229">
        <v>271</v>
      </c>
      <c r="U21" s="311"/>
      <c r="V21" s="311"/>
      <c r="W21" s="311"/>
      <c r="X21" s="311"/>
      <c r="Y21" s="311"/>
      <c r="Z21" s="191"/>
    </row>
    <row r="22" spans="1:26" ht="32.25" customHeight="1" x14ac:dyDescent="0.2">
      <c r="A22" s="191"/>
      <c r="B22" s="307" t="s">
        <v>647</v>
      </c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196">
        <v>1</v>
      </c>
      <c r="N22" s="196">
        <v>3</v>
      </c>
      <c r="O22" s="195">
        <v>0</v>
      </c>
      <c r="P22" s="194">
        <v>0</v>
      </c>
      <c r="Q22" s="308"/>
      <c r="R22" s="308"/>
      <c r="S22" s="229">
        <v>3929</v>
      </c>
      <c r="T22" s="229">
        <v>3929</v>
      </c>
      <c r="U22" s="311"/>
      <c r="V22" s="311"/>
      <c r="W22" s="311"/>
      <c r="X22" s="311"/>
      <c r="Y22" s="311"/>
      <c r="Z22" s="191"/>
    </row>
    <row r="23" spans="1:26" ht="21.75" customHeight="1" x14ac:dyDescent="0.2">
      <c r="A23" s="191"/>
      <c r="B23" s="307" t="s">
        <v>604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196">
        <v>1</v>
      </c>
      <c r="N23" s="196">
        <v>3</v>
      </c>
      <c r="O23" s="195" t="s">
        <v>603</v>
      </c>
      <c r="P23" s="194">
        <v>0</v>
      </c>
      <c r="Q23" s="308"/>
      <c r="R23" s="308"/>
      <c r="S23" s="229">
        <v>1330</v>
      </c>
      <c r="T23" s="229">
        <v>1330</v>
      </c>
      <c r="U23" s="311"/>
      <c r="V23" s="311"/>
      <c r="W23" s="311"/>
      <c r="X23" s="311"/>
      <c r="Y23" s="311"/>
      <c r="Z23" s="191"/>
    </row>
    <row r="24" spans="1:26" ht="21.75" customHeight="1" x14ac:dyDescent="0.2">
      <c r="A24" s="191"/>
      <c r="B24" s="307" t="s">
        <v>602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196">
        <v>1</v>
      </c>
      <c r="N24" s="196">
        <v>3</v>
      </c>
      <c r="O24" s="195" t="s">
        <v>601</v>
      </c>
      <c r="P24" s="194">
        <v>0</v>
      </c>
      <c r="Q24" s="308"/>
      <c r="R24" s="308"/>
      <c r="S24" s="229">
        <v>1330</v>
      </c>
      <c r="T24" s="229">
        <v>1330</v>
      </c>
      <c r="U24" s="311"/>
      <c r="V24" s="311"/>
      <c r="W24" s="311"/>
      <c r="X24" s="311"/>
      <c r="Y24" s="311"/>
      <c r="Z24" s="191"/>
    </row>
    <row r="25" spans="1:26" ht="21.75" customHeight="1" x14ac:dyDescent="0.2">
      <c r="A25" s="191"/>
      <c r="B25" s="307" t="s">
        <v>280</v>
      </c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196">
        <v>1</v>
      </c>
      <c r="N25" s="196">
        <v>3</v>
      </c>
      <c r="O25" s="195" t="s">
        <v>646</v>
      </c>
      <c r="P25" s="194">
        <v>0</v>
      </c>
      <c r="Q25" s="308"/>
      <c r="R25" s="308"/>
      <c r="S25" s="229">
        <v>1330</v>
      </c>
      <c r="T25" s="229">
        <v>1330</v>
      </c>
      <c r="U25" s="311"/>
      <c r="V25" s="311"/>
      <c r="W25" s="311"/>
      <c r="X25" s="311"/>
      <c r="Y25" s="311"/>
      <c r="Z25" s="191"/>
    </row>
    <row r="26" spans="1:26" ht="42.75" customHeight="1" x14ac:dyDescent="0.2">
      <c r="A26" s="191"/>
      <c r="B26" s="307" t="s">
        <v>263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196">
        <v>1</v>
      </c>
      <c r="N26" s="196">
        <v>3</v>
      </c>
      <c r="O26" s="195" t="s">
        <v>646</v>
      </c>
      <c r="P26" s="194" t="s">
        <v>262</v>
      </c>
      <c r="Q26" s="308"/>
      <c r="R26" s="308"/>
      <c r="S26" s="229">
        <v>107</v>
      </c>
      <c r="T26" s="229">
        <v>107</v>
      </c>
      <c r="U26" s="311"/>
      <c r="V26" s="311"/>
      <c r="W26" s="311"/>
      <c r="X26" s="311"/>
      <c r="Y26" s="311"/>
      <c r="Z26" s="191"/>
    </row>
    <row r="27" spans="1:26" ht="21.75" customHeight="1" x14ac:dyDescent="0.2">
      <c r="A27" s="191"/>
      <c r="B27" s="307" t="s">
        <v>261</v>
      </c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196">
        <v>1</v>
      </c>
      <c r="N27" s="196">
        <v>3</v>
      </c>
      <c r="O27" s="195" t="s">
        <v>646</v>
      </c>
      <c r="P27" s="194" t="s">
        <v>260</v>
      </c>
      <c r="Q27" s="308"/>
      <c r="R27" s="308"/>
      <c r="S27" s="229">
        <v>107</v>
      </c>
      <c r="T27" s="229">
        <v>107</v>
      </c>
      <c r="U27" s="311"/>
      <c r="V27" s="311"/>
      <c r="W27" s="311"/>
      <c r="X27" s="311"/>
      <c r="Y27" s="311"/>
      <c r="Z27" s="191"/>
    </row>
    <row r="28" spans="1:26" ht="21.75" customHeight="1" x14ac:dyDescent="0.2">
      <c r="A28" s="191"/>
      <c r="B28" s="307" t="s">
        <v>279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196">
        <v>1</v>
      </c>
      <c r="N28" s="196">
        <v>3</v>
      </c>
      <c r="O28" s="195" t="s">
        <v>646</v>
      </c>
      <c r="P28" s="194" t="s">
        <v>278</v>
      </c>
      <c r="Q28" s="308"/>
      <c r="R28" s="308"/>
      <c r="S28" s="229">
        <v>107</v>
      </c>
      <c r="T28" s="229">
        <v>107</v>
      </c>
      <c r="U28" s="311"/>
      <c r="V28" s="311"/>
      <c r="W28" s="311"/>
      <c r="X28" s="311"/>
      <c r="Y28" s="311"/>
      <c r="Z28" s="191"/>
    </row>
    <row r="29" spans="1:26" ht="21.75" customHeight="1" x14ac:dyDescent="0.2">
      <c r="A29" s="191"/>
      <c r="B29" s="307" t="s">
        <v>223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196">
        <v>1</v>
      </c>
      <c r="N29" s="196">
        <v>3</v>
      </c>
      <c r="O29" s="195" t="s">
        <v>646</v>
      </c>
      <c r="P29" s="194" t="s">
        <v>222</v>
      </c>
      <c r="Q29" s="308"/>
      <c r="R29" s="308"/>
      <c r="S29" s="229">
        <v>1205</v>
      </c>
      <c r="T29" s="229">
        <v>1205</v>
      </c>
      <c r="U29" s="311"/>
      <c r="V29" s="311"/>
      <c r="W29" s="311"/>
      <c r="X29" s="311"/>
      <c r="Y29" s="311"/>
      <c r="Z29" s="191"/>
    </row>
    <row r="30" spans="1:26" ht="21.75" customHeight="1" x14ac:dyDescent="0.2">
      <c r="A30" s="191"/>
      <c r="B30" s="307" t="s">
        <v>221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196">
        <v>1</v>
      </c>
      <c r="N30" s="196">
        <v>3</v>
      </c>
      <c r="O30" s="195" t="s">
        <v>646</v>
      </c>
      <c r="P30" s="194" t="s">
        <v>220</v>
      </c>
      <c r="Q30" s="308"/>
      <c r="R30" s="308"/>
      <c r="S30" s="229">
        <v>1205</v>
      </c>
      <c r="T30" s="229">
        <v>1205</v>
      </c>
      <c r="U30" s="311"/>
      <c r="V30" s="311"/>
      <c r="W30" s="311"/>
      <c r="X30" s="311"/>
      <c r="Y30" s="311"/>
      <c r="Z30" s="191"/>
    </row>
    <row r="31" spans="1:26" ht="21.75" customHeight="1" x14ac:dyDescent="0.2">
      <c r="A31" s="191"/>
      <c r="B31" s="307" t="s">
        <v>253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196">
        <v>1</v>
      </c>
      <c r="N31" s="196">
        <v>3</v>
      </c>
      <c r="O31" s="195" t="s">
        <v>646</v>
      </c>
      <c r="P31" s="194" t="s">
        <v>252</v>
      </c>
      <c r="Q31" s="308"/>
      <c r="R31" s="308"/>
      <c r="S31" s="229">
        <v>154</v>
      </c>
      <c r="T31" s="229">
        <v>154</v>
      </c>
      <c r="U31" s="311"/>
      <c r="V31" s="311"/>
      <c r="W31" s="311"/>
      <c r="X31" s="311"/>
      <c r="Y31" s="311"/>
      <c r="Z31" s="191"/>
    </row>
    <row r="32" spans="1:26" ht="12.75" customHeight="1" x14ac:dyDescent="0.2">
      <c r="A32" s="191"/>
      <c r="B32" s="307" t="s">
        <v>219</v>
      </c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196">
        <v>1</v>
      </c>
      <c r="N32" s="196">
        <v>3</v>
      </c>
      <c r="O32" s="195" t="s">
        <v>646</v>
      </c>
      <c r="P32" s="194" t="s">
        <v>218</v>
      </c>
      <c r="Q32" s="308"/>
      <c r="R32" s="308"/>
      <c r="S32" s="229">
        <v>1051</v>
      </c>
      <c r="T32" s="229">
        <v>1051</v>
      </c>
      <c r="U32" s="311"/>
      <c r="V32" s="311"/>
      <c r="W32" s="311"/>
      <c r="X32" s="311"/>
      <c r="Y32" s="311"/>
      <c r="Z32" s="191"/>
    </row>
    <row r="33" spans="1:26" ht="12.75" customHeight="1" x14ac:dyDescent="0.2">
      <c r="A33" s="191"/>
      <c r="B33" s="307" t="s">
        <v>277</v>
      </c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196">
        <v>1</v>
      </c>
      <c r="N33" s="196">
        <v>3</v>
      </c>
      <c r="O33" s="195" t="s">
        <v>646</v>
      </c>
      <c r="P33" s="194" t="s">
        <v>276</v>
      </c>
      <c r="Q33" s="308"/>
      <c r="R33" s="308"/>
      <c r="S33" s="229">
        <v>18</v>
      </c>
      <c r="T33" s="229">
        <v>18</v>
      </c>
      <c r="U33" s="311"/>
      <c r="V33" s="311"/>
      <c r="W33" s="311"/>
      <c r="X33" s="311"/>
      <c r="Y33" s="311"/>
      <c r="Z33" s="191"/>
    </row>
    <row r="34" spans="1:26" ht="12.75" customHeight="1" x14ac:dyDescent="0.2">
      <c r="A34" s="191"/>
      <c r="B34" s="307" t="s">
        <v>275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196">
        <v>1</v>
      </c>
      <c r="N34" s="196">
        <v>3</v>
      </c>
      <c r="O34" s="195" t="s">
        <v>646</v>
      </c>
      <c r="P34" s="194" t="s">
        <v>274</v>
      </c>
      <c r="Q34" s="308"/>
      <c r="R34" s="308"/>
      <c r="S34" s="229">
        <v>18</v>
      </c>
      <c r="T34" s="229">
        <v>18</v>
      </c>
      <c r="U34" s="311"/>
      <c r="V34" s="311"/>
      <c r="W34" s="311"/>
      <c r="X34" s="311"/>
      <c r="Y34" s="311"/>
      <c r="Z34" s="191"/>
    </row>
    <row r="35" spans="1:26" ht="12.75" customHeight="1" x14ac:dyDescent="0.2">
      <c r="A35" s="191"/>
      <c r="B35" s="307" t="s">
        <v>415</v>
      </c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196">
        <v>1</v>
      </c>
      <c r="N35" s="196">
        <v>3</v>
      </c>
      <c r="O35" s="195" t="s">
        <v>646</v>
      </c>
      <c r="P35" s="194" t="s">
        <v>414</v>
      </c>
      <c r="Q35" s="308"/>
      <c r="R35" s="308"/>
      <c r="S35" s="229">
        <v>4</v>
      </c>
      <c r="T35" s="229">
        <v>4</v>
      </c>
      <c r="U35" s="311"/>
      <c r="V35" s="311"/>
      <c r="W35" s="311"/>
      <c r="X35" s="311"/>
      <c r="Y35" s="311"/>
      <c r="Z35" s="191"/>
    </row>
    <row r="36" spans="1:26" ht="12.75" customHeight="1" x14ac:dyDescent="0.2">
      <c r="A36" s="191"/>
      <c r="B36" s="307" t="s">
        <v>273</v>
      </c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196">
        <v>1</v>
      </c>
      <c r="N36" s="196">
        <v>3</v>
      </c>
      <c r="O36" s="195" t="s">
        <v>646</v>
      </c>
      <c r="P36" s="194" t="s">
        <v>272</v>
      </c>
      <c r="Q36" s="308"/>
      <c r="R36" s="308"/>
      <c r="S36" s="229">
        <v>4</v>
      </c>
      <c r="T36" s="229">
        <v>4</v>
      </c>
      <c r="U36" s="311"/>
      <c r="V36" s="311"/>
      <c r="W36" s="311"/>
      <c r="X36" s="311"/>
      <c r="Y36" s="311"/>
      <c r="Z36" s="191"/>
    </row>
    <row r="37" spans="1:26" ht="12.75" customHeight="1" x14ac:dyDescent="0.2">
      <c r="A37" s="191"/>
      <c r="B37" s="307" t="s">
        <v>271</v>
      </c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196">
        <v>1</v>
      </c>
      <c r="N37" s="196">
        <v>3</v>
      </c>
      <c r="O37" s="195" t="s">
        <v>646</v>
      </c>
      <c r="P37" s="194" t="s">
        <v>269</v>
      </c>
      <c r="Q37" s="308"/>
      <c r="R37" s="308"/>
      <c r="S37" s="229">
        <v>10</v>
      </c>
      <c r="T37" s="229">
        <v>10</v>
      </c>
      <c r="U37" s="311"/>
      <c r="V37" s="311"/>
      <c r="W37" s="311"/>
      <c r="X37" s="311"/>
      <c r="Y37" s="311"/>
      <c r="Z37" s="191"/>
    </row>
    <row r="38" spans="1:26" ht="21.75" customHeight="1" x14ac:dyDescent="0.2">
      <c r="A38" s="191"/>
      <c r="B38" s="307" t="s">
        <v>604</v>
      </c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196">
        <v>1</v>
      </c>
      <c r="N38" s="196">
        <v>3</v>
      </c>
      <c r="O38" s="195" t="s">
        <v>603</v>
      </c>
      <c r="P38" s="194">
        <v>0</v>
      </c>
      <c r="Q38" s="308"/>
      <c r="R38" s="308"/>
      <c r="S38" s="229">
        <v>371</v>
      </c>
      <c r="T38" s="229">
        <v>371</v>
      </c>
      <c r="U38" s="311"/>
      <c r="V38" s="311"/>
      <c r="W38" s="311"/>
      <c r="X38" s="311"/>
      <c r="Y38" s="311"/>
      <c r="Z38" s="191"/>
    </row>
    <row r="39" spans="1:26" ht="21.75" customHeight="1" x14ac:dyDescent="0.2">
      <c r="A39" s="191"/>
      <c r="B39" s="307" t="s">
        <v>602</v>
      </c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196">
        <v>1</v>
      </c>
      <c r="N39" s="196">
        <v>3</v>
      </c>
      <c r="O39" s="195" t="s">
        <v>601</v>
      </c>
      <c r="P39" s="194">
        <v>0</v>
      </c>
      <c r="Q39" s="308"/>
      <c r="R39" s="308"/>
      <c r="S39" s="229">
        <v>371</v>
      </c>
      <c r="T39" s="229">
        <v>371</v>
      </c>
      <c r="U39" s="311"/>
      <c r="V39" s="311"/>
      <c r="W39" s="311"/>
      <c r="X39" s="311"/>
      <c r="Y39" s="311"/>
      <c r="Z39" s="191"/>
    </row>
    <row r="40" spans="1:26" ht="21.75" customHeight="1" x14ac:dyDescent="0.2">
      <c r="A40" s="191"/>
      <c r="B40" s="307" t="s">
        <v>359</v>
      </c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196">
        <v>1</v>
      </c>
      <c r="N40" s="196">
        <v>3</v>
      </c>
      <c r="O40" s="195" t="s">
        <v>600</v>
      </c>
      <c r="P40" s="194">
        <v>0</v>
      </c>
      <c r="Q40" s="308"/>
      <c r="R40" s="308"/>
      <c r="S40" s="229">
        <v>371</v>
      </c>
      <c r="T40" s="229">
        <v>371</v>
      </c>
      <c r="U40" s="311"/>
      <c r="V40" s="311"/>
      <c r="W40" s="311"/>
      <c r="X40" s="311"/>
      <c r="Y40" s="311"/>
      <c r="Z40" s="191"/>
    </row>
    <row r="41" spans="1:26" ht="42.75" customHeight="1" x14ac:dyDescent="0.2">
      <c r="A41" s="191"/>
      <c r="B41" s="307" t="s">
        <v>263</v>
      </c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196">
        <v>1</v>
      </c>
      <c r="N41" s="196">
        <v>3</v>
      </c>
      <c r="O41" s="195" t="s">
        <v>600</v>
      </c>
      <c r="P41" s="194" t="s">
        <v>262</v>
      </c>
      <c r="Q41" s="308"/>
      <c r="R41" s="308"/>
      <c r="S41" s="229">
        <v>371</v>
      </c>
      <c r="T41" s="229">
        <v>371</v>
      </c>
      <c r="U41" s="311"/>
      <c r="V41" s="311"/>
      <c r="W41" s="311"/>
      <c r="X41" s="311"/>
      <c r="Y41" s="311"/>
      <c r="Z41" s="191"/>
    </row>
    <row r="42" spans="1:26" ht="21.75" customHeight="1" x14ac:dyDescent="0.2">
      <c r="A42" s="191"/>
      <c r="B42" s="307" t="s">
        <v>261</v>
      </c>
      <c r="C42" s="307"/>
      <c r="D42" s="307"/>
      <c r="E42" s="307"/>
      <c r="F42" s="307"/>
      <c r="G42" s="307"/>
      <c r="H42" s="307"/>
      <c r="I42" s="307"/>
      <c r="J42" s="307"/>
      <c r="K42" s="307"/>
      <c r="L42" s="307"/>
      <c r="M42" s="196">
        <v>1</v>
      </c>
      <c r="N42" s="196">
        <v>3</v>
      </c>
      <c r="O42" s="195" t="s">
        <v>600</v>
      </c>
      <c r="P42" s="194" t="s">
        <v>260</v>
      </c>
      <c r="Q42" s="308"/>
      <c r="R42" s="308"/>
      <c r="S42" s="229">
        <v>371</v>
      </c>
      <c r="T42" s="229">
        <v>371</v>
      </c>
      <c r="U42" s="311"/>
      <c r="V42" s="311"/>
      <c r="W42" s="311"/>
      <c r="X42" s="311"/>
      <c r="Y42" s="311"/>
      <c r="Z42" s="191"/>
    </row>
    <row r="43" spans="1:26" ht="32.25" customHeight="1" x14ac:dyDescent="0.2">
      <c r="A43" s="191"/>
      <c r="B43" s="307" t="s">
        <v>259</v>
      </c>
      <c r="C43" s="307"/>
      <c r="D43" s="307"/>
      <c r="E43" s="307"/>
      <c r="F43" s="307"/>
      <c r="G43" s="307"/>
      <c r="H43" s="307"/>
      <c r="I43" s="307"/>
      <c r="J43" s="307"/>
      <c r="K43" s="307"/>
      <c r="L43" s="307"/>
      <c r="M43" s="196">
        <v>1</v>
      </c>
      <c r="N43" s="196">
        <v>3</v>
      </c>
      <c r="O43" s="195" t="s">
        <v>600</v>
      </c>
      <c r="P43" s="194" t="s">
        <v>258</v>
      </c>
      <c r="Q43" s="308"/>
      <c r="R43" s="308"/>
      <c r="S43" s="229">
        <v>285</v>
      </c>
      <c r="T43" s="229">
        <v>285</v>
      </c>
      <c r="U43" s="311"/>
      <c r="V43" s="311"/>
      <c r="W43" s="311"/>
      <c r="X43" s="311"/>
      <c r="Y43" s="311"/>
      <c r="Z43" s="191"/>
    </row>
    <row r="44" spans="1:26" ht="32.25" customHeight="1" x14ac:dyDescent="0.2">
      <c r="A44" s="191"/>
      <c r="B44" s="307" t="s">
        <v>257</v>
      </c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196">
        <v>1</v>
      </c>
      <c r="N44" s="196">
        <v>3</v>
      </c>
      <c r="O44" s="195" t="s">
        <v>600</v>
      </c>
      <c r="P44" s="194" t="s">
        <v>255</v>
      </c>
      <c r="Q44" s="308"/>
      <c r="R44" s="308"/>
      <c r="S44" s="229">
        <v>86</v>
      </c>
      <c r="T44" s="229">
        <v>86</v>
      </c>
      <c r="U44" s="311"/>
      <c r="V44" s="311"/>
      <c r="W44" s="311"/>
      <c r="X44" s="311"/>
      <c r="Y44" s="311"/>
      <c r="Z44" s="191"/>
    </row>
    <row r="45" spans="1:26" ht="21.75" customHeight="1" x14ac:dyDescent="0.2">
      <c r="A45" s="191"/>
      <c r="B45" s="307" t="s">
        <v>604</v>
      </c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196">
        <v>1</v>
      </c>
      <c r="N45" s="196">
        <v>3</v>
      </c>
      <c r="O45" s="195" t="s">
        <v>603</v>
      </c>
      <c r="P45" s="194">
        <v>0</v>
      </c>
      <c r="Q45" s="308"/>
      <c r="R45" s="308"/>
      <c r="S45" s="229">
        <v>1186</v>
      </c>
      <c r="T45" s="229">
        <v>1186</v>
      </c>
      <c r="U45" s="311"/>
      <c r="V45" s="311"/>
      <c r="W45" s="311"/>
      <c r="X45" s="311"/>
      <c r="Y45" s="311"/>
      <c r="Z45" s="191"/>
    </row>
    <row r="46" spans="1:26" ht="21.75" customHeight="1" x14ac:dyDescent="0.2">
      <c r="A46" s="191"/>
      <c r="B46" s="307" t="s">
        <v>645</v>
      </c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196">
        <v>1</v>
      </c>
      <c r="N46" s="196">
        <v>3</v>
      </c>
      <c r="O46" s="195" t="s">
        <v>644</v>
      </c>
      <c r="P46" s="194">
        <v>0</v>
      </c>
      <c r="Q46" s="308"/>
      <c r="R46" s="308"/>
      <c r="S46" s="229">
        <v>1186</v>
      </c>
      <c r="T46" s="229">
        <v>1186</v>
      </c>
      <c r="U46" s="311"/>
      <c r="V46" s="311"/>
      <c r="W46" s="311"/>
      <c r="X46" s="311"/>
      <c r="Y46" s="311"/>
      <c r="Z46" s="191"/>
    </row>
    <row r="47" spans="1:26" ht="21.75" customHeight="1" x14ac:dyDescent="0.2">
      <c r="A47" s="191"/>
      <c r="B47" s="307" t="s">
        <v>359</v>
      </c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196">
        <v>1</v>
      </c>
      <c r="N47" s="196">
        <v>3</v>
      </c>
      <c r="O47" s="195" t="s">
        <v>643</v>
      </c>
      <c r="P47" s="194">
        <v>0</v>
      </c>
      <c r="Q47" s="308"/>
      <c r="R47" s="308"/>
      <c r="S47" s="229">
        <v>1186</v>
      </c>
      <c r="T47" s="229">
        <v>1186</v>
      </c>
      <c r="U47" s="311"/>
      <c r="V47" s="311"/>
      <c r="W47" s="311"/>
      <c r="X47" s="311"/>
      <c r="Y47" s="311"/>
      <c r="Z47" s="191"/>
    </row>
    <row r="48" spans="1:26" ht="42.75" customHeight="1" x14ac:dyDescent="0.2">
      <c r="A48" s="191"/>
      <c r="B48" s="307" t="s">
        <v>263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196">
        <v>1</v>
      </c>
      <c r="N48" s="196">
        <v>3</v>
      </c>
      <c r="O48" s="195" t="s">
        <v>643</v>
      </c>
      <c r="P48" s="194" t="s">
        <v>262</v>
      </c>
      <c r="Q48" s="308"/>
      <c r="R48" s="308"/>
      <c r="S48" s="229">
        <v>1186</v>
      </c>
      <c r="T48" s="229">
        <v>1186</v>
      </c>
      <c r="U48" s="311"/>
      <c r="V48" s="311"/>
      <c r="W48" s="311"/>
      <c r="X48" s="311"/>
      <c r="Y48" s="311"/>
      <c r="Z48" s="191"/>
    </row>
    <row r="49" spans="1:26" ht="21.75" customHeight="1" x14ac:dyDescent="0.2">
      <c r="A49" s="191"/>
      <c r="B49" s="307" t="s">
        <v>261</v>
      </c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196">
        <v>1</v>
      </c>
      <c r="N49" s="196">
        <v>3</v>
      </c>
      <c r="O49" s="195" t="s">
        <v>643</v>
      </c>
      <c r="P49" s="194" t="s">
        <v>260</v>
      </c>
      <c r="Q49" s="308"/>
      <c r="R49" s="308"/>
      <c r="S49" s="229">
        <v>1186</v>
      </c>
      <c r="T49" s="229">
        <v>1186</v>
      </c>
      <c r="U49" s="311"/>
      <c r="V49" s="311"/>
      <c r="W49" s="311"/>
      <c r="X49" s="311"/>
      <c r="Y49" s="311"/>
      <c r="Z49" s="191"/>
    </row>
    <row r="50" spans="1:26" ht="32.25" customHeight="1" x14ac:dyDescent="0.2">
      <c r="A50" s="191"/>
      <c r="B50" s="307" t="s">
        <v>259</v>
      </c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196">
        <v>1</v>
      </c>
      <c r="N50" s="196">
        <v>3</v>
      </c>
      <c r="O50" s="195" t="s">
        <v>643</v>
      </c>
      <c r="P50" s="194" t="s">
        <v>258</v>
      </c>
      <c r="Q50" s="308"/>
      <c r="R50" s="308"/>
      <c r="S50" s="229">
        <v>911</v>
      </c>
      <c r="T50" s="229">
        <v>911</v>
      </c>
      <c r="U50" s="311"/>
      <c r="V50" s="311"/>
      <c r="W50" s="311"/>
      <c r="X50" s="311"/>
      <c r="Y50" s="311"/>
      <c r="Z50" s="191"/>
    </row>
    <row r="51" spans="1:26" ht="32.25" customHeight="1" x14ac:dyDescent="0.2">
      <c r="A51" s="191"/>
      <c r="B51" s="307" t="s">
        <v>257</v>
      </c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196">
        <v>1</v>
      </c>
      <c r="N51" s="196">
        <v>3</v>
      </c>
      <c r="O51" s="195" t="s">
        <v>643</v>
      </c>
      <c r="P51" s="194" t="s">
        <v>255</v>
      </c>
      <c r="Q51" s="308"/>
      <c r="R51" s="308"/>
      <c r="S51" s="229">
        <v>275</v>
      </c>
      <c r="T51" s="229">
        <v>275</v>
      </c>
      <c r="U51" s="311"/>
      <c r="V51" s="311"/>
      <c r="W51" s="311"/>
      <c r="X51" s="311"/>
      <c r="Y51" s="311"/>
      <c r="Z51" s="191"/>
    </row>
    <row r="52" spans="1:26" ht="21.75" customHeight="1" x14ac:dyDescent="0.2">
      <c r="A52" s="191"/>
      <c r="B52" s="307" t="s">
        <v>604</v>
      </c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196">
        <v>1</v>
      </c>
      <c r="N52" s="196">
        <v>3</v>
      </c>
      <c r="O52" s="195" t="s">
        <v>603</v>
      </c>
      <c r="P52" s="194">
        <v>0</v>
      </c>
      <c r="Q52" s="308"/>
      <c r="R52" s="308"/>
      <c r="S52" s="229">
        <v>1042</v>
      </c>
      <c r="T52" s="229">
        <v>1042</v>
      </c>
      <c r="U52" s="311"/>
      <c r="V52" s="311"/>
      <c r="W52" s="311"/>
      <c r="X52" s="311"/>
      <c r="Y52" s="311"/>
      <c r="Z52" s="191"/>
    </row>
    <row r="53" spans="1:26" ht="21.75" customHeight="1" x14ac:dyDescent="0.2">
      <c r="A53" s="191"/>
      <c r="B53" s="307" t="s">
        <v>642</v>
      </c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196">
        <v>1</v>
      </c>
      <c r="N53" s="196">
        <v>3</v>
      </c>
      <c r="O53" s="195" t="s">
        <v>641</v>
      </c>
      <c r="P53" s="194">
        <v>0</v>
      </c>
      <c r="Q53" s="308"/>
      <c r="R53" s="308"/>
      <c r="S53" s="229">
        <v>1042</v>
      </c>
      <c r="T53" s="229">
        <v>1042</v>
      </c>
      <c r="U53" s="311"/>
      <c r="V53" s="311"/>
      <c r="W53" s="311"/>
      <c r="X53" s="311"/>
      <c r="Y53" s="311"/>
      <c r="Z53" s="191"/>
    </row>
    <row r="54" spans="1:26" ht="21.75" customHeight="1" x14ac:dyDescent="0.2">
      <c r="A54" s="191"/>
      <c r="B54" s="307" t="s">
        <v>359</v>
      </c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196">
        <v>1</v>
      </c>
      <c r="N54" s="196">
        <v>3</v>
      </c>
      <c r="O54" s="195" t="s">
        <v>640</v>
      </c>
      <c r="P54" s="194">
        <v>0</v>
      </c>
      <c r="Q54" s="308"/>
      <c r="R54" s="308"/>
      <c r="S54" s="229">
        <v>1042</v>
      </c>
      <c r="T54" s="229">
        <v>1042</v>
      </c>
      <c r="U54" s="311"/>
      <c r="V54" s="311"/>
      <c r="W54" s="311"/>
      <c r="X54" s="311"/>
      <c r="Y54" s="311"/>
      <c r="Z54" s="191"/>
    </row>
    <row r="55" spans="1:26" ht="42.75" customHeight="1" x14ac:dyDescent="0.2">
      <c r="A55" s="191"/>
      <c r="B55" s="307" t="s">
        <v>263</v>
      </c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196">
        <v>1</v>
      </c>
      <c r="N55" s="196">
        <v>3</v>
      </c>
      <c r="O55" s="195" t="s">
        <v>640</v>
      </c>
      <c r="P55" s="194" t="s">
        <v>262</v>
      </c>
      <c r="Q55" s="308"/>
      <c r="R55" s="308"/>
      <c r="S55" s="229">
        <v>1042</v>
      </c>
      <c r="T55" s="229">
        <v>1042</v>
      </c>
      <c r="U55" s="311"/>
      <c r="V55" s="311"/>
      <c r="W55" s="311"/>
      <c r="X55" s="311"/>
      <c r="Y55" s="311"/>
      <c r="Z55" s="191"/>
    </row>
    <row r="56" spans="1:26" ht="21.75" customHeight="1" x14ac:dyDescent="0.2">
      <c r="A56" s="191"/>
      <c r="B56" s="307" t="s">
        <v>261</v>
      </c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196">
        <v>1</v>
      </c>
      <c r="N56" s="196">
        <v>3</v>
      </c>
      <c r="O56" s="195" t="s">
        <v>640</v>
      </c>
      <c r="P56" s="194" t="s">
        <v>260</v>
      </c>
      <c r="Q56" s="308"/>
      <c r="R56" s="308"/>
      <c r="S56" s="229">
        <v>1042</v>
      </c>
      <c r="T56" s="229">
        <v>1042</v>
      </c>
      <c r="U56" s="311"/>
      <c r="V56" s="311"/>
      <c r="W56" s="311"/>
      <c r="X56" s="311"/>
      <c r="Y56" s="311"/>
      <c r="Z56" s="191"/>
    </row>
    <row r="57" spans="1:26" ht="32.25" customHeight="1" x14ac:dyDescent="0.2">
      <c r="A57" s="191"/>
      <c r="B57" s="307" t="s">
        <v>259</v>
      </c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196">
        <v>1</v>
      </c>
      <c r="N57" s="196">
        <v>3</v>
      </c>
      <c r="O57" s="195" t="s">
        <v>640</v>
      </c>
      <c r="P57" s="194" t="s">
        <v>258</v>
      </c>
      <c r="Q57" s="308"/>
      <c r="R57" s="308"/>
      <c r="S57" s="229">
        <v>800</v>
      </c>
      <c r="T57" s="229">
        <v>800</v>
      </c>
      <c r="U57" s="311"/>
      <c r="V57" s="311"/>
      <c r="W57" s="311"/>
      <c r="X57" s="311"/>
      <c r="Y57" s="311"/>
      <c r="Z57" s="191"/>
    </row>
    <row r="58" spans="1:26" ht="32.25" customHeight="1" x14ac:dyDescent="0.2">
      <c r="A58" s="191"/>
      <c r="B58" s="307" t="s">
        <v>257</v>
      </c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196">
        <v>1</v>
      </c>
      <c r="N58" s="196">
        <v>3</v>
      </c>
      <c r="O58" s="195" t="s">
        <v>640</v>
      </c>
      <c r="P58" s="194" t="s">
        <v>255</v>
      </c>
      <c r="Q58" s="308"/>
      <c r="R58" s="308"/>
      <c r="S58" s="229">
        <v>242</v>
      </c>
      <c r="T58" s="229">
        <v>242</v>
      </c>
      <c r="U58" s="311"/>
      <c r="V58" s="311"/>
      <c r="W58" s="311"/>
      <c r="X58" s="311"/>
      <c r="Y58" s="311"/>
      <c r="Z58" s="191"/>
    </row>
    <row r="59" spans="1:26" ht="32.25" customHeight="1" x14ac:dyDescent="0.2">
      <c r="A59" s="191"/>
      <c r="B59" s="307" t="s">
        <v>639</v>
      </c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196">
        <v>1</v>
      </c>
      <c r="N59" s="196">
        <v>4</v>
      </c>
      <c r="O59" s="195">
        <v>0</v>
      </c>
      <c r="P59" s="194">
        <v>0</v>
      </c>
      <c r="Q59" s="308"/>
      <c r="R59" s="308"/>
      <c r="S59" s="229">
        <v>17227</v>
      </c>
      <c r="T59" s="229">
        <v>17227</v>
      </c>
      <c r="U59" s="311"/>
      <c r="V59" s="311"/>
      <c r="W59" s="311"/>
      <c r="X59" s="311"/>
      <c r="Y59" s="311"/>
      <c r="Z59" s="191"/>
    </row>
    <row r="60" spans="1:26" ht="42.75" customHeight="1" x14ac:dyDescent="0.2">
      <c r="A60" s="191"/>
      <c r="B60" s="307" t="s">
        <v>638</v>
      </c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196">
        <v>1</v>
      </c>
      <c r="N60" s="196">
        <v>4</v>
      </c>
      <c r="O60" s="195" t="s">
        <v>637</v>
      </c>
      <c r="P60" s="194">
        <v>0</v>
      </c>
      <c r="Q60" s="308"/>
      <c r="R60" s="308"/>
      <c r="S60" s="229">
        <v>150</v>
      </c>
      <c r="T60" s="229">
        <v>150</v>
      </c>
      <c r="U60" s="311"/>
      <c r="V60" s="311"/>
      <c r="W60" s="311"/>
      <c r="X60" s="311"/>
      <c r="Y60" s="311"/>
      <c r="Z60" s="191"/>
    </row>
    <row r="61" spans="1:26" ht="42.75" customHeight="1" x14ac:dyDescent="0.2">
      <c r="A61" s="191"/>
      <c r="B61" s="307" t="s">
        <v>636</v>
      </c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196">
        <v>1</v>
      </c>
      <c r="N61" s="196">
        <v>4</v>
      </c>
      <c r="O61" s="195" t="s">
        <v>635</v>
      </c>
      <c r="P61" s="194">
        <v>0</v>
      </c>
      <c r="Q61" s="308"/>
      <c r="R61" s="308"/>
      <c r="S61" s="229">
        <v>150</v>
      </c>
      <c r="T61" s="229">
        <v>150</v>
      </c>
      <c r="U61" s="311"/>
      <c r="V61" s="311"/>
      <c r="W61" s="311"/>
      <c r="X61" s="311"/>
      <c r="Y61" s="311"/>
      <c r="Z61" s="191"/>
    </row>
    <row r="62" spans="1:26" ht="42.75" customHeight="1" x14ac:dyDescent="0.2">
      <c r="A62" s="191"/>
      <c r="B62" s="307" t="s">
        <v>263</v>
      </c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196">
        <v>1</v>
      </c>
      <c r="N62" s="196">
        <v>4</v>
      </c>
      <c r="O62" s="195" t="s">
        <v>635</v>
      </c>
      <c r="P62" s="194" t="s">
        <v>262</v>
      </c>
      <c r="Q62" s="308"/>
      <c r="R62" s="308"/>
      <c r="S62" s="229">
        <v>34</v>
      </c>
      <c r="T62" s="229">
        <v>34</v>
      </c>
      <c r="U62" s="311"/>
      <c r="V62" s="311"/>
      <c r="W62" s="311"/>
      <c r="X62" s="311"/>
      <c r="Y62" s="311"/>
      <c r="Z62" s="191"/>
    </row>
    <row r="63" spans="1:26" ht="21.75" customHeight="1" x14ac:dyDescent="0.2">
      <c r="A63" s="191"/>
      <c r="B63" s="307" t="s">
        <v>261</v>
      </c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196">
        <v>1</v>
      </c>
      <c r="N63" s="196">
        <v>4</v>
      </c>
      <c r="O63" s="195" t="s">
        <v>635</v>
      </c>
      <c r="P63" s="194" t="s">
        <v>260</v>
      </c>
      <c r="Q63" s="308"/>
      <c r="R63" s="308"/>
      <c r="S63" s="229">
        <v>34</v>
      </c>
      <c r="T63" s="229">
        <v>34</v>
      </c>
      <c r="U63" s="311"/>
      <c r="V63" s="311"/>
      <c r="W63" s="311"/>
      <c r="X63" s="311"/>
      <c r="Y63" s="311"/>
      <c r="Z63" s="191"/>
    </row>
    <row r="64" spans="1:26" ht="21.75" customHeight="1" x14ac:dyDescent="0.2">
      <c r="A64" s="191"/>
      <c r="B64" s="307" t="s">
        <v>279</v>
      </c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196">
        <v>1</v>
      </c>
      <c r="N64" s="196">
        <v>4</v>
      </c>
      <c r="O64" s="195" t="s">
        <v>635</v>
      </c>
      <c r="P64" s="194" t="s">
        <v>278</v>
      </c>
      <c r="Q64" s="308"/>
      <c r="R64" s="308"/>
      <c r="S64" s="229">
        <v>34</v>
      </c>
      <c r="T64" s="229">
        <v>34</v>
      </c>
      <c r="U64" s="311"/>
      <c r="V64" s="311"/>
      <c r="W64" s="311"/>
      <c r="X64" s="311"/>
      <c r="Y64" s="311"/>
      <c r="Z64" s="191"/>
    </row>
    <row r="65" spans="1:26" ht="21.75" customHeight="1" x14ac:dyDescent="0.2">
      <c r="A65" s="191"/>
      <c r="B65" s="307" t="s">
        <v>223</v>
      </c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196">
        <v>1</v>
      </c>
      <c r="N65" s="196">
        <v>4</v>
      </c>
      <c r="O65" s="195" t="s">
        <v>635</v>
      </c>
      <c r="P65" s="194" t="s">
        <v>222</v>
      </c>
      <c r="Q65" s="308"/>
      <c r="R65" s="308"/>
      <c r="S65" s="229">
        <v>116</v>
      </c>
      <c r="T65" s="229">
        <v>116</v>
      </c>
      <c r="U65" s="311"/>
      <c r="V65" s="311"/>
      <c r="W65" s="311"/>
      <c r="X65" s="311"/>
      <c r="Y65" s="311"/>
      <c r="Z65" s="191"/>
    </row>
    <row r="66" spans="1:26" ht="21.75" customHeight="1" x14ac:dyDescent="0.2">
      <c r="A66" s="191"/>
      <c r="B66" s="307" t="s">
        <v>221</v>
      </c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196">
        <v>1</v>
      </c>
      <c r="N66" s="196">
        <v>4</v>
      </c>
      <c r="O66" s="195" t="s">
        <v>635</v>
      </c>
      <c r="P66" s="194" t="s">
        <v>220</v>
      </c>
      <c r="Q66" s="308"/>
      <c r="R66" s="308"/>
      <c r="S66" s="229">
        <v>116</v>
      </c>
      <c r="T66" s="229">
        <v>116</v>
      </c>
      <c r="U66" s="311"/>
      <c r="V66" s="311"/>
      <c r="W66" s="311"/>
      <c r="X66" s="311"/>
      <c r="Y66" s="311"/>
      <c r="Z66" s="191"/>
    </row>
    <row r="67" spans="1:26" ht="12.75" customHeight="1" x14ac:dyDescent="0.2">
      <c r="A67" s="191"/>
      <c r="B67" s="307" t="s">
        <v>219</v>
      </c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196">
        <v>1</v>
      </c>
      <c r="N67" s="196">
        <v>4</v>
      </c>
      <c r="O67" s="195" t="s">
        <v>635</v>
      </c>
      <c r="P67" s="194" t="s">
        <v>218</v>
      </c>
      <c r="Q67" s="308"/>
      <c r="R67" s="308"/>
      <c r="S67" s="229">
        <v>116</v>
      </c>
      <c r="T67" s="229">
        <v>116</v>
      </c>
      <c r="U67" s="311"/>
      <c r="V67" s="311"/>
      <c r="W67" s="311"/>
      <c r="X67" s="311"/>
      <c r="Y67" s="311"/>
      <c r="Z67" s="191"/>
    </row>
    <row r="68" spans="1:26" ht="21.75" customHeight="1" x14ac:dyDescent="0.2">
      <c r="A68" s="191"/>
      <c r="B68" s="307" t="s">
        <v>604</v>
      </c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196">
        <v>1</v>
      </c>
      <c r="N68" s="196">
        <v>4</v>
      </c>
      <c r="O68" s="195" t="s">
        <v>603</v>
      </c>
      <c r="P68" s="194">
        <v>0</v>
      </c>
      <c r="Q68" s="308"/>
      <c r="R68" s="308"/>
      <c r="S68" s="229">
        <v>1873</v>
      </c>
      <c r="T68" s="229">
        <v>1873</v>
      </c>
      <c r="U68" s="311"/>
      <c r="V68" s="311"/>
      <c r="W68" s="311"/>
      <c r="X68" s="311"/>
      <c r="Y68" s="311"/>
      <c r="Z68" s="191"/>
    </row>
    <row r="69" spans="1:26" ht="21.75" customHeight="1" x14ac:dyDescent="0.2">
      <c r="A69" s="191"/>
      <c r="B69" s="307" t="s">
        <v>602</v>
      </c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196">
        <v>1</v>
      </c>
      <c r="N69" s="196">
        <v>4</v>
      </c>
      <c r="O69" s="195" t="s">
        <v>601</v>
      </c>
      <c r="P69" s="194">
        <v>0</v>
      </c>
      <c r="Q69" s="308"/>
      <c r="R69" s="308"/>
      <c r="S69" s="229">
        <v>1873</v>
      </c>
      <c r="T69" s="229">
        <v>1873</v>
      </c>
      <c r="U69" s="311"/>
      <c r="V69" s="311"/>
      <c r="W69" s="311"/>
      <c r="X69" s="311"/>
      <c r="Y69" s="311"/>
      <c r="Z69" s="191"/>
    </row>
    <row r="70" spans="1:26" ht="21.75" customHeight="1" x14ac:dyDescent="0.2">
      <c r="A70" s="191"/>
      <c r="B70" s="307" t="s">
        <v>280</v>
      </c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196">
        <v>1</v>
      </c>
      <c r="N70" s="196">
        <v>4</v>
      </c>
      <c r="O70" s="195" t="s">
        <v>646</v>
      </c>
      <c r="P70" s="194">
        <v>0</v>
      </c>
      <c r="Q70" s="308"/>
      <c r="R70" s="308"/>
      <c r="S70" s="229">
        <v>480</v>
      </c>
      <c r="T70" s="229">
        <v>480</v>
      </c>
      <c r="U70" s="311"/>
      <c r="V70" s="311"/>
      <c r="W70" s="311"/>
      <c r="X70" s="311"/>
      <c r="Y70" s="311"/>
      <c r="Z70" s="191"/>
    </row>
    <row r="71" spans="1:26" ht="21.75" customHeight="1" x14ac:dyDescent="0.2">
      <c r="A71" s="191"/>
      <c r="B71" s="307" t="s">
        <v>223</v>
      </c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196">
        <v>1</v>
      </c>
      <c r="N71" s="196">
        <v>4</v>
      </c>
      <c r="O71" s="195" t="s">
        <v>646</v>
      </c>
      <c r="P71" s="194" t="s">
        <v>222</v>
      </c>
      <c r="Q71" s="308"/>
      <c r="R71" s="308"/>
      <c r="S71" s="229">
        <v>480</v>
      </c>
      <c r="T71" s="229">
        <v>480</v>
      </c>
      <c r="U71" s="311"/>
      <c r="V71" s="311"/>
      <c r="W71" s="311"/>
      <c r="X71" s="311"/>
      <c r="Y71" s="311"/>
      <c r="Z71" s="191"/>
    </row>
    <row r="72" spans="1:26" ht="21.75" customHeight="1" x14ac:dyDescent="0.2">
      <c r="A72" s="191"/>
      <c r="B72" s="307" t="s">
        <v>221</v>
      </c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196">
        <v>1</v>
      </c>
      <c r="N72" s="196">
        <v>4</v>
      </c>
      <c r="O72" s="195" t="s">
        <v>646</v>
      </c>
      <c r="P72" s="194" t="s">
        <v>220</v>
      </c>
      <c r="Q72" s="308"/>
      <c r="R72" s="308"/>
      <c r="S72" s="229">
        <v>480</v>
      </c>
      <c r="T72" s="229">
        <v>480</v>
      </c>
      <c r="U72" s="311"/>
      <c r="V72" s="311"/>
      <c r="W72" s="311"/>
      <c r="X72" s="311"/>
      <c r="Y72" s="311"/>
      <c r="Z72" s="191"/>
    </row>
    <row r="73" spans="1:26" ht="21.75" customHeight="1" x14ac:dyDescent="0.2">
      <c r="A73" s="191"/>
      <c r="B73" s="307" t="s">
        <v>253</v>
      </c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196">
        <v>1</v>
      </c>
      <c r="N73" s="196">
        <v>4</v>
      </c>
      <c r="O73" s="195" t="s">
        <v>646</v>
      </c>
      <c r="P73" s="194" t="s">
        <v>252</v>
      </c>
      <c r="Q73" s="308"/>
      <c r="R73" s="308"/>
      <c r="S73" s="229">
        <v>480</v>
      </c>
      <c r="T73" s="229">
        <v>480</v>
      </c>
      <c r="U73" s="311"/>
      <c r="V73" s="311"/>
      <c r="W73" s="311"/>
      <c r="X73" s="311"/>
      <c r="Y73" s="311"/>
      <c r="Z73" s="191"/>
    </row>
    <row r="74" spans="1:26" ht="21.75" customHeight="1" x14ac:dyDescent="0.2">
      <c r="A74" s="191"/>
      <c r="B74" s="307" t="s">
        <v>231</v>
      </c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196">
        <v>1</v>
      </c>
      <c r="N74" s="196">
        <v>4</v>
      </c>
      <c r="O74" s="195" t="s">
        <v>634</v>
      </c>
      <c r="P74" s="194">
        <v>0</v>
      </c>
      <c r="Q74" s="308"/>
      <c r="R74" s="308"/>
      <c r="S74" s="229">
        <v>1393</v>
      </c>
      <c r="T74" s="229">
        <v>1393</v>
      </c>
      <c r="U74" s="311"/>
      <c r="V74" s="311"/>
      <c r="W74" s="311"/>
      <c r="X74" s="311"/>
      <c r="Y74" s="311"/>
      <c r="Z74" s="191"/>
    </row>
    <row r="75" spans="1:26" ht="21.75" customHeight="1" x14ac:dyDescent="0.2">
      <c r="A75" s="191"/>
      <c r="B75" s="307" t="s">
        <v>223</v>
      </c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196">
        <v>1</v>
      </c>
      <c r="N75" s="196">
        <v>4</v>
      </c>
      <c r="O75" s="195" t="s">
        <v>634</v>
      </c>
      <c r="P75" s="194" t="s">
        <v>222</v>
      </c>
      <c r="Q75" s="308"/>
      <c r="R75" s="308"/>
      <c r="S75" s="229">
        <v>1393</v>
      </c>
      <c r="T75" s="229">
        <v>1393</v>
      </c>
      <c r="U75" s="311"/>
      <c r="V75" s="311"/>
      <c r="W75" s="311"/>
      <c r="X75" s="311"/>
      <c r="Y75" s="311"/>
      <c r="Z75" s="191"/>
    </row>
    <row r="76" spans="1:26" ht="21.75" customHeight="1" x14ac:dyDescent="0.2">
      <c r="A76" s="191"/>
      <c r="B76" s="307" t="s">
        <v>221</v>
      </c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196">
        <v>1</v>
      </c>
      <c r="N76" s="196">
        <v>4</v>
      </c>
      <c r="O76" s="195" t="s">
        <v>634</v>
      </c>
      <c r="P76" s="194" t="s">
        <v>220</v>
      </c>
      <c r="Q76" s="308"/>
      <c r="R76" s="308"/>
      <c r="S76" s="229">
        <v>1393</v>
      </c>
      <c r="T76" s="229">
        <v>1393</v>
      </c>
      <c r="U76" s="311"/>
      <c r="V76" s="311"/>
      <c r="W76" s="311"/>
      <c r="X76" s="311"/>
      <c r="Y76" s="311"/>
      <c r="Z76" s="191"/>
    </row>
    <row r="77" spans="1:26" ht="12.75" customHeight="1" x14ac:dyDescent="0.2">
      <c r="A77" s="191"/>
      <c r="B77" s="307" t="s">
        <v>219</v>
      </c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196">
        <v>1</v>
      </c>
      <c r="N77" s="196">
        <v>4</v>
      </c>
      <c r="O77" s="195" t="s">
        <v>634</v>
      </c>
      <c r="P77" s="194" t="s">
        <v>218</v>
      </c>
      <c r="Q77" s="308"/>
      <c r="R77" s="308"/>
      <c r="S77" s="229">
        <v>136</v>
      </c>
      <c r="T77" s="229">
        <v>136</v>
      </c>
      <c r="U77" s="311"/>
      <c r="V77" s="311"/>
      <c r="W77" s="311"/>
      <c r="X77" s="311"/>
      <c r="Y77" s="311"/>
      <c r="Z77" s="191"/>
    </row>
    <row r="78" spans="1:26" ht="12.75" customHeight="1" x14ac:dyDescent="0.2">
      <c r="A78" s="191"/>
      <c r="B78" s="307" t="s">
        <v>731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196">
        <v>1</v>
      </c>
      <c r="N78" s="196">
        <v>4</v>
      </c>
      <c r="O78" s="195" t="s">
        <v>634</v>
      </c>
      <c r="P78" s="194" t="s">
        <v>730</v>
      </c>
      <c r="Q78" s="308"/>
      <c r="R78" s="308"/>
      <c r="S78" s="229">
        <v>1257</v>
      </c>
      <c r="T78" s="229">
        <v>1257</v>
      </c>
      <c r="U78" s="311"/>
      <c r="V78" s="311"/>
      <c r="W78" s="311"/>
      <c r="X78" s="311"/>
      <c r="Y78" s="311"/>
      <c r="Z78" s="191"/>
    </row>
    <row r="79" spans="1:26" ht="21.75" customHeight="1" x14ac:dyDescent="0.2">
      <c r="A79" s="191"/>
      <c r="B79" s="307" t="s">
        <v>604</v>
      </c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196">
        <v>1</v>
      </c>
      <c r="N79" s="196">
        <v>4</v>
      </c>
      <c r="O79" s="195" t="s">
        <v>603</v>
      </c>
      <c r="P79" s="194">
        <v>0</v>
      </c>
      <c r="Q79" s="308"/>
      <c r="R79" s="308"/>
      <c r="S79" s="229">
        <v>13552</v>
      </c>
      <c r="T79" s="229">
        <v>13552</v>
      </c>
      <c r="U79" s="311"/>
      <c r="V79" s="311"/>
      <c r="W79" s="311"/>
      <c r="X79" s="311"/>
      <c r="Y79" s="311"/>
      <c r="Z79" s="191"/>
    </row>
    <row r="80" spans="1:26" ht="21.75" customHeight="1" x14ac:dyDescent="0.2">
      <c r="A80" s="191"/>
      <c r="B80" s="307" t="s">
        <v>602</v>
      </c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196">
        <v>1</v>
      </c>
      <c r="N80" s="196">
        <v>4</v>
      </c>
      <c r="O80" s="195" t="s">
        <v>601</v>
      </c>
      <c r="P80" s="194">
        <v>0</v>
      </c>
      <c r="Q80" s="308"/>
      <c r="R80" s="308"/>
      <c r="S80" s="229">
        <v>13552</v>
      </c>
      <c r="T80" s="229">
        <v>13552</v>
      </c>
      <c r="U80" s="311"/>
      <c r="V80" s="311"/>
      <c r="W80" s="311"/>
      <c r="X80" s="311"/>
      <c r="Y80" s="311"/>
      <c r="Z80" s="191"/>
    </row>
    <row r="81" spans="1:26" ht="21.75" customHeight="1" x14ac:dyDescent="0.2">
      <c r="A81" s="191"/>
      <c r="B81" s="307" t="s">
        <v>359</v>
      </c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196">
        <v>1</v>
      </c>
      <c r="N81" s="196">
        <v>4</v>
      </c>
      <c r="O81" s="195" t="s">
        <v>600</v>
      </c>
      <c r="P81" s="194">
        <v>0</v>
      </c>
      <c r="Q81" s="308"/>
      <c r="R81" s="308"/>
      <c r="S81" s="229">
        <v>10469</v>
      </c>
      <c r="T81" s="229">
        <v>10469</v>
      </c>
      <c r="U81" s="311"/>
      <c r="V81" s="311"/>
      <c r="W81" s="311"/>
      <c r="X81" s="311"/>
      <c r="Y81" s="311"/>
      <c r="Z81" s="191"/>
    </row>
    <row r="82" spans="1:26" ht="42.75" customHeight="1" x14ac:dyDescent="0.2">
      <c r="A82" s="191"/>
      <c r="B82" s="307" t="s">
        <v>263</v>
      </c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196">
        <v>1</v>
      </c>
      <c r="N82" s="196">
        <v>4</v>
      </c>
      <c r="O82" s="195" t="s">
        <v>600</v>
      </c>
      <c r="P82" s="194" t="s">
        <v>262</v>
      </c>
      <c r="Q82" s="308"/>
      <c r="R82" s="308"/>
      <c r="S82" s="229">
        <v>10469</v>
      </c>
      <c r="T82" s="229">
        <v>10469</v>
      </c>
      <c r="U82" s="311"/>
      <c r="V82" s="311"/>
      <c r="W82" s="311"/>
      <c r="X82" s="311"/>
      <c r="Y82" s="311"/>
      <c r="Z82" s="191"/>
    </row>
    <row r="83" spans="1:26" ht="21.75" customHeight="1" x14ac:dyDescent="0.2">
      <c r="A83" s="191"/>
      <c r="B83" s="307" t="s">
        <v>261</v>
      </c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196">
        <v>1</v>
      </c>
      <c r="N83" s="196">
        <v>4</v>
      </c>
      <c r="O83" s="195" t="s">
        <v>600</v>
      </c>
      <c r="P83" s="194" t="s">
        <v>260</v>
      </c>
      <c r="Q83" s="308"/>
      <c r="R83" s="308"/>
      <c r="S83" s="229">
        <v>10469</v>
      </c>
      <c r="T83" s="229">
        <v>10469</v>
      </c>
      <c r="U83" s="311"/>
      <c r="V83" s="311"/>
      <c r="W83" s="311"/>
      <c r="X83" s="311"/>
      <c r="Y83" s="311"/>
      <c r="Z83" s="191"/>
    </row>
    <row r="84" spans="1:26" ht="32.25" customHeight="1" x14ac:dyDescent="0.2">
      <c r="A84" s="191"/>
      <c r="B84" s="307" t="s">
        <v>259</v>
      </c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196">
        <v>1</v>
      </c>
      <c r="N84" s="196">
        <v>4</v>
      </c>
      <c r="O84" s="195" t="s">
        <v>600</v>
      </c>
      <c r="P84" s="194" t="s">
        <v>258</v>
      </c>
      <c r="Q84" s="308"/>
      <c r="R84" s="308"/>
      <c r="S84" s="229">
        <v>8041</v>
      </c>
      <c r="T84" s="229">
        <v>8041</v>
      </c>
      <c r="U84" s="311"/>
      <c r="V84" s="311"/>
      <c r="W84" s="311"/>
      <c r="X84" s="311"/>
      <c r="Y84" s="311"/>
      <c r="Z84" s="191"/>
    </row>
    <row r="85" spans="1:26" ht="32.25" customHeight="1" x14ac:dyDescent="0.2">
      <c r="A85" s="191"/>
      <c r="B85" s="307" t="s">
        <v>257</v>
      </c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196">
        <v>1</v>
      </c>
      <c r="N85" s="196">
        <v>4</v>
      </c>
      <c r="O85" s="195" t="s">
        <v>600</v>
      </c>
      <c r="P85" s="194" t="s">
        <v>255</v>
      </c>
      <c r="Q85" s="308"/>
      <c r="R85" s="308"/>
      <c r="S85" s="229">
        <v>2428</v>
      </c>
      <c r="T85" s="229">
        <v>2428</v>
      </c>
      <c r="U85" s="311"/>
      <c r="V85" s="311"/>
      <c r="W85" s="311"/>
      <c r="X85" s="311"/>
      <c r="Y85" s="311"/>
      <c r="Z85" s="191"/>
    </row>
    <row r="86" spans="1:26" ht="21.75" customHeight="1" x14ac:dyDescent="0.2">
      <c r="A86" s="191"/>
      <c r="B86" s="307" t="s">
        <v>226</v>
      </c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196">
        <v>1</v>
      </c>
      <c r="N86" s="196">
        <v>4</v>
      </c>
      <c r="O86" s="195" t="s">
        <v>633</v>
      </c>
      <c r="P86" s="194">
        <v>0</v>
      </c>
      <c r="Q86" s="308"/>
      <c r="R86" s="308"/>
      <c r="S86" s="229">
        <v>3083</v>
      </c>
      <c r="T86" s="229">
        <v>3083</v>
      </c>
      <c r="U86" s="311"/>
      <c r="V86" s="311"/>
      <c r="W86" s="311"/>
      <c r="X86" s="311"/>
      <c r="Y86" s="311"/>
      <c r="Z86" s="191"/>
    </row>
    <row r="87" spans="1:26" ht="21.75" customHeight="1" x14ac:dyDescent="0.2">
      <c r="A87" s="191"/>
      <c r="B87" s="307" t="s">
        <v>223</v>
      </c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196">
        <v>1</v>
      </c>
      <c r="N87" s="196">
        <v>4</v>
      </c>
      <c r="O87" s="195" t="s">
        <v>633</v>
      </c>
      <c r="P87" s="194" t="s">
        <v>222</v>
      </c>
      <c r="Q87" s="308"/>
      <c r="R87" s="308"/>
      <c r="S87" s="229">
        <v>3083</v>
      </c>
      <c r="T87" s="229">
        <v>3083</v>
      </c>
      <c r="U87" s="311"/>
      <c r="V87" s="311"/>
      <c r="W87" s="311"/>
      <c r="X87" s="311"/>
      <c r="Y87" s="311"/>
      <c r="Z87" s="191"/>
    </row>
    <row r="88" spans="1:26" ht="21.75" customHeight="1" x14ac:dyDescent="0.2">
      <c r="A88" s="191"/>
      <c r="B88" s="307" t="s">
        <v>221</v>
      </c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196">
        <v>1</v>
      </c>
      <c r="N88" s="196">
        <v>4</v>
      </c>
      <c r="O88" s="195" t="s">
        <v>633</v>
      </c>
      <c r="P88" s="194" t="s">
        <v>220</v>
      </c>
      <c r="Q88" s="308"/>
      <c r="R88" s="308"/>
      <c r="S88" s="229">
        <v>3083</v>
      </c>
      <c r="T88" s="229">
        <v>3083</v>
      </c>
      <c r="U88" s="311"/>
      <c r="V88" s="311"/>
      <c r="W88" s="311"/>
      <c r="X88" s="311"/>
      <c r="Y88" s="311"/>
      <c r="Z88" s="191"/>
    </row>
    <row r="89" spans="1:26" ht="12.75" customHeight="1" x14ac:dyDescent="0.2">
      <c r="A89" s="191"/>
      <c r="B89" s="307" t="s">
        <v>219</v>
      </c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196">
        <v>1</v>
      </c>
      <c r="N89" s="196">
        <v>4</v>
      </c>
      <c r="O89" s="195" t="s">
        <v>633</v>
      </c>
      <c r="P89" s="194" t="s">
        <v>218</v>
      </c>
      <c r="Q89" s="308"/>
      <c r="R89" s="308"/>
      <c r="S89" s="229">
        <v>136</v>
      </c>
      <c r="T89" s="229">
        <v>136</v>
      </c>
      <c r="U89" s="311"/>
      <c r="V89" s="311"/>
      <c r="W89" s="311"/>
      <c r="X89" s="311"/>
      <c r="Y89" s="311"/>
      <c r="Z89" s="191"/>
    </row>
    <row r="90" spans="1:26" ht="12.75" customHeight="1" x14ac:dyDescent="0.2">
      <c r="A90" s="191"/>
      <c r="B90" s="307" t="s">
        <v>731</v>
      </c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196">
        <v>1</v>
      </c>
      <c r="N90" s="196">
        <v>4</v>
      </c>
      <c r="O90" s="195" t="s">
        <v>633</v>
      </c>
      <c r="P90" s="194" t="s">
        <v>730</v>
      </c>
      <c r="Q90" s="308"/>
      <c r="R90" s="308"/>
      <c r="S90" s="229">
        <v>2947</v>
      </c>
      <c r="T90" s="229">
        <v>2947</v>
      </c>
      <c r="U90" s="311"/>
      <c r="V90" s="311"/>
      <c r="W90" s="311"/>
      <c r="X90" s="311"/>
      <c r="Y90" s="311"/>
      <c r="Z90" s="191"/>
    </row>
    <row r="91" spans="1:26" ht="21.75" customHeight="1" x14ac:dyDescent="0.2">
      <c r="A91" s="191"/>
      <c r="B91" s="307" t="s">
        <v>604</v>
      </c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196">
        <v>1</v>
      </c>
      <c r="N91" s="196">
        <v>4</v>
      </c>
      <c r="O91" s="195" t="s">
        <v>603</v>
      </c>
      <c r="P91" s="194">
        <v>0</v>
      </c>
      <c r="Q91" s="308"/>
      <c r="R91" s="308"/>
      <c r="S91" s="229">
        <v>1652</v>
      </c>
      <c r="T91" s="229">
        <v>1652</v>
      </c>
      <c r="U91" s="311"/>
      <c r="V91" s="311"/>
      <c r="W91" s="311"/>
      <c r="X91" s="311"/>
      <c r="Y91" s="311"/>
      <c r="Z91" s="191"/>
    </row>
    <row r="92" spans="1:26" ht="21.75" customHeight="1" x14ac:dyDescent="0.2">
      <c r="A92" s="191"/>
      <c r="B92" s="307" t="s">
        <v>359</v>
      </c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196">
        <v>1</v>
      </c>
      <c r="N92" s="196">
        <v>4</v>
      </c>
      <c r="O92" s="195" t="s">
        <v>632</v>
      </c>
      <c r="P92" s="194">
        <v>0</v>
      </c>
      <c r="Q92" s="308"/>
      <c r="R92" s="308"/>
      <c r="S92" s="229">
        <v>1652</v>
      </c>
      <c r="T92" s="229">
        <v>1652</v>
      </c>
      <c r="U92" s="311"/>
      <c r="V92" s="311"/>
      <c r="W92" s="311"/>
      <c r="X92" s="311"/>
      <c r="Y92" s="311"/>
      <c r="Z92" s="191"/>
    </row>
    <row r="93" spans="1:26" ht="21.75" customHeight="1" x14ac:dyDescent="0.2">
      <c r="A93" s="191"/>
      <c r="B93" s="307" t="s">
        <v>359</v>
      </c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196">
        <v>1</v>
      </c>
      <c r="N93" s="196">
        <v>4</v>
      </c>
      <c r="O93" s="195" t="s">
        <v>631</v>
      </c>
      <c r="P93" s="194">
        <v>0</v>
      </c>
      <c r="Q93" s="308"/>
      <c r="R93" s="308"/>
      <c r="S93" s="229">
        <v>1652</v>
      </c>
      <c r="T93" s="229">
        <v>1652</v>
      </c>
      <c r="U93" s="311"/>
      <c r="V93" s="311"/>
      <c r="W93" s="311"/>
      <c r="X93" s="311"/>
      <c r="Y93" s="311"/>
      <c r="Z93" s="191"/>
    </row>
    <row r="94" spans="1:26" ht="42.75" customHeight="1" x14ac:dyDescent="0.2">
      <c r="A94" s="191"/>
      <c r="B94" s="307" t="s">
        <v>263</v>
      </c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196">
        <v>1</v>
      </c>
      <c r="N94" s="196">
        <v>4</v>
      </c>
      <c r="O94" s="195" t="s">
        <v>631</v>
      </c>
      <c r="P94" s="194" t="s">
        <v>262</v>
      </c>
      <c r="Q94" s="308"/>
      <c r="R94" s="308"/>
      <c r="S94" s="229">
        <v>1652</v>
      </c>
      <c r="T94" s="229">
        <v>1652</v>
      </c>
      <c r="U94" s="311"/>
      <c r="V94" s="311"/>
      <c r="W94" s="311"/>
      <c r="X94" s="311"/>
      <c r="Y94" s="311"/>
      <c r="Z94" s="191"/>
    </row>
    <row r="95" spans="1:26" ht="21.75" customHeight="1" x14ac:dyDescent="0.2">
      <c r="A95" s="191"/>
      <c r="B95" s="307" t="s">
        <v>261</v>
      </c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196">
        <v>1</v>
      </c>
      <c r="N95" s="196">
        <v>4</v>
      </c>
      <c r="O95" s="195" t="s">
        <v>631</v>
      </c>
      <c r="P95" s="194" t="s">
        <v>260</v>
      </c>
      <c r="Q95" s="308"/>
      <c r="R95" s="308"/>
      <c r="S95" s="229">
        <v>1652</v>
      </c>
      <c r="T95" s="229">
        <v>1652</v>
      </c>
      <c r="U95" s="311"/>
      <c r="V95" s="311"/>
      <c r="W95" s="311"/>
      <c r="X95" s="311"/>
      <c r="Y95" s="311"/>
      <c r="Z95" s="191"/>
    </row>
    <row r="96" spans="1:26" ht="32.25" customHeight="1" x14ac:dyDescent="0.2">
      <c r="A96" s="191"/>
      <c r="B96" s="307" t="s">
        <v>259</v>
      </c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196">
        <v>1</v>
      </c>
      <c r="N96" s="196">
        <v>4</v>
      </c>
      <c r="O96" s="195" t="s">
        <v>631</v>
      </c>
      <c r="P96" s="194" t="s">
        <v>258</v>
      </c>
      <c r="Q96" s="308"/>
      <c r="R96" s="308"/>
      <c r="S96" s="229">
        <v>1269</v>
      </c>
      <c r="T96" s="229">
        <v>1269</v>
      </c>
      <c r="U96" s="311"/>
      <c r="V96" s="311"/>
      <c r="W96" s="311"/>
      <c r="X96" s="311"/>
      <c r="Y96" s="311"/>
      <c r="Z96" s="191"/>
    </row>
    <row r="97" spans="1:26" ht="32.25" customHeight="1" x14ac:dyDescent="0.2">
      <c r="A97" s="191"/>
      <c r="B97" s="307" t="s">
        <v>257</v>
      </c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196">
        <v>1</v>
      </c>
      <c r="N97" s="196">
        <v>4</v>
      </c>
      <c r="O97" s="195" t="s">
        <v>631</v>
      </c>
      <c r="P97" s="194" t="s">
        <v>255</v>
      </c>
      <c r="Q97" s="308"/>
      <c r="R97" s="308"/>
      <c r="S97" s="229">
        <v>383</v>
      </c>
      <c r="T97" s="229">
        <v>383</v>
      </c>
      <c r="U97" s="311"/>
      <c r="V97" s="311"/>
      <c r="W97" s="311"/>
      <c r="X97" s="311"/>
      <c r="Y97" s="311"/>
      <c r="Z97" s="191"/>
    </row>
    <row r="98" spans="1:26" ht="12.75" customHeight="1" x14ac:dyDescent="0.2">
      <c r="A98" s="191"/>
      <c r="B98" s="307" t="s">
        <v>630</v>
      </c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196">
        <v>1</v>
      </c>
      <c r="N98" s="196">
        <v>5</v>
      </c>
      <c r="O98" s="195">
        <v>0</v>
      </c>
      <c r="P98" s="194">
        <v>0</v>
      </c>
      <c r="Q98" s="308"/>
      <c r="R98" s="308"/>
      <c r="S98" s="229">
        <v>36</v>
      </c>
      <c r="T98" s="229">
        <v>16</v>
      </c>
      <c r="U98" s="311"/>
      <c r="V98" s="311"/>
      <c r="W98" s="311"/>
      <c r="X98" s="311"/>
      <c r="Y98" s="311"/>
      <c r="Z98" s="191"/>
    </row>
    <row r="99" spans="1:26" ht="12.75" customHeight="1" x14ac:dyDescent="0.2">
      <c r="A99" s="191"/>
      <c r="B99" s="307" t="s">
        <v>629</v>
      </c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196">
        <v>1</v>
      </c>
      <c r="N99" s="196">
        <v>5</v>
      </c>
      <c r="O99" s="195" t="s">
        <v>628</v>
      </c>
      <c r="P99" s="194">
        <v>0</v>
      </c>
      <c r="Q99" s="308"/>
      <c r="R99" s="308"/>
      <c r="S99" s="229">
        <v>36</v>
      </c>
      <c r="T99" s="229">
        <v>16</v>
      </c>
      <c r="U99" s="311"/>
      <c r="V99" s="311"/>
      <c r="W99" s="311"/>
      <c r="X99" s="311"/>
      <c r="Y99" s="311"/>
      <c r="Z99" s="191"/>
    </row>
    <row r="100" spans="1:26" ht="32.25" customHeight="1" x14ac:dyDescent="0.2">
      <c r="A100" s="191"/>
      <c r="B100" s="307" t="s">
        <v>627</v>
      </c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196">
        <v>1</v>
      </c>
      <c r="N100" s="196">
        <v>5</v>
      </c>
      <c r="O100" s="195" t="s">
        <v>626</v>
      </c>
      <c r="P100" s="194">
        <v>0</v>
      </c>
      <c r="Q100" s="308"/>
      <c r="R100" s="308"/>
      <c r="S100" s="229">
        <v>36</v>
      </c>
      <c r="T100" s="229">
        <v>16</v>
      </c>
      <c r="U100" s="311"/>
      <c r="V100" s="311"/>
      <c r="W100" s="311"/>
      <c r="X100" s="311"/>
      <c r="Y100" s="311"/>
      <c r="Z100" s="191"/>
    </row>
    <row r="101" spans="1:26" ht="21.75" customHeight="1" x14ac:dyDescent="0.2">
      <c r="A101" s="191"/>
      <c r="B101" s="307" t="s">
        <v>223</v>
      </c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196">
        <v>1</v>
      </c>
      <c r="N101" s="196">
        <v>5</v>
      </c>
      <c r="O101" s="195" t="s">
        <v>626</v>
      </c>
      <c r="P101" s="194" t="s">
        <v>222</v>
      </c>
      <c r="Q101" s="308"/>
      <c r="R101" s="308"/>
      <c r="S101" s="229">
        <v>36</v>
      </c>
      <c r="T101" s="229">
        <v>16</v>
      </c>
      <c r="U101" s="311"/>
      <c r="V101" s="311"/>
      <c r="W101" s="311"/>
      <c r="X101" s="311"/>
      <c r="Y101" s="311"/>
      <c r="Z101" s="191"/>
    </row>
    <row r="102" spans="1:26" ht="21.75" customHeight="1" x14ac:dyDescent="0.2">
      <c r="A102" s="191"/>
      <c r="B102" s="307" t="s">
        <v>221</v>
      </c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196">
        <v>1</v>
      </c>
      <c r="N102" s="196">
        <v>5</v>
      </c>
      <c r="O102" s="195" t="s">
        <v>626</v>
      </c>
      <c r="P102" s="194" t="s">
        <v>220</v>
      </c>
      <c r="Q102" s="308"/>
      <c r="R102" s="308"/>
      <c r="S102" s="229">
        <v>36</v>
      </c>
      <c r="T102" s="229">
        <v>16</v>
      </c>
      <c r="U102" s="311"/>
      <c r="V102" s="311"/>
      <c r="W102" s="311"/>
      <c r="X102" s="311"/>
      <c r="Y102" s="311"/>
      <c r="Z102" s="191"/>
    </row>
    <row r="103" spans="1:26" ht="12.75" customHeight="1" x14ac:dyDescent="0.2">
      <c r="A103" s="191"/>
      <c r="B103" s="307" t="s">
        <v>219</v>
      </c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196">
        <v>1</v>
      </c>
      <c r="N103" s="196">
        <v>5</v>
      </c>
      <c r="O103" s="195" t="s">
        <v>626</v>
      </c>
      <c r="P103" s="194" t="s">
        <v>218</v>
      </c>
      <c r="Q103" s="308"/>
      <c r="R103" s="308"/>
      <c r="S103" s="229">
        <v>36</v>
      </c>
      <c r="T103" s="229">
        <v>16</v>
      </c>
      <c r="U103" s="311"/>
      <c r="V103" s="311"/>
      <c r="W103" s="311"/>
      <c r="X103" s="311"/>
      <c r="Y103" s="311"/>
      <c r="Z103" s="191"/>
    </row>
    <row r="104" spans="1:26" ht="32.25" customHeight="1" x14ac:dyDescent="0.2">
      <c r="A104" s="191"/>
      <c r="B104" s="307" t="s">
        <v>625</v>
      </c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196">
        <v>1</v>
      </c>
      <c r="N104" s="196">
        <v>6</v>
      </c>
      <c r="O104" s="195">
        <v>0</v>
      </c>
      <c r="P104" s="194">
        <v>0</v>
      </c>
      <c r="Q104" s="308"/>
      <c r="R104" s="308"/>
      <c r="S104" s="229">
        <v>11819</v>
      </c>
      <c r="T104" s="229">
        <v>11819</v>
      </c>
      <c r="U104" s="311"/>
      <c r="V104" s="311"/>
      <c r="W104" s="311"/>
      <c r="X104" s="311"/>
      <c r="Y104" s="311"/>
      <c r="Z104" s="191"/>
    </row>
    <row r="105" spans="1:26" ht="21.75" customHeight="1" x14ac:dyDescent="0.2">
      <c r="A105" s="191"/>
      <c r="B105" s="307" t="s">
        <v>622</v>
      </c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196">
        <v>1</v>
      </c>
      <c r="N105" s="196">
        <v>6</v>
      </c>
      <c r="O105" s="195" t="s">
        <v>621</v>
      </c>
      <c r="P105" s="194">
        <v>0</v>
      </c>
      <c r="Q105" s="308"/>
      <c r="R105" s="308"/>
      <c r="S105" s="229">
        <v>9407</v>
      </c>
      <c r="T105" s="229">
        <v>9407</v>
      </c>
      <c r="U105" s="311"/>
      <c r="V105" s="311"/>
      <c r="W105" s="311"/>
      <c r="X105" s="311"/>
      <c r="Y105" s="311"/>
      <c r="Z105" s="191"/>
    </row>
    <row r="106" spans="1:26" ht="12.75" customHeight="1" x14ac:dyDescent="0.2">
      <c r="A106" s="191"/>
      <c r="B106" s="307" t="s">
        <v>620</v>
      </c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196">
        <v>1</v>
      </c>
      <c r="N106" s="196">
        <v>6</v>
      </c>
      <c r="O106" s="195" t="s">
        <v>619</v>
      </c>
      <c r="P106" s="194">
        <v>0</v>
      </c>
      <c r="Q106" s="308"/>
      <c r="R106" s="308"/>
      <c r="S106" s="229">
        <v>9407</v>
      </c>
      <c r="T106" s="229">
        <v>9407</v>
      </c>
      <c r="U106" s="311"/>
      <c r="V106" s="311"/>
      <c r="W106" s="311"/>
      <c r="X106" s="311"/>
      <c r="Y106" s="311"/>
      <c r="Z106" s="191"/>
    </row>
    <row r="107" spans="1:26" ht="21.75" customHeight="1" x14ac:dyDescent="0.2">
      <c r="A107" s="191"/>
      <c r="B107" s="307" t="s">
        <v>624</v>
      </c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196">
        <v>1</v>
      </c>
      <c r="N107" s="196">
        <v>6</v>
      </c>
      <c r="O107" s="195" t="s">
        <v>623</v>
      </c>
      <c r="P107" s="194">
        <v>0</v>
      </c>
      <c r="Q107" s="308"/>
      <c r="R107" s="308"/>
      <c r="S107" s="229">
        <v>1580</v>
      </c>
      <c r="T107" s="229">
        <v>1580</v>
      </c>
      <c r="U107" s="311"/>
      <c r="V107" s="311"/>
      <c r="W107" s="311"/>
      <c r="X107" s="311"/>
      <c r="Y107" s="311"/>
      <c r="Z107" s="191"/>
    </row>
    <row r="108" spans="1:26" ht="42.75" customHeight="1" x14ac:dyDescent="0.2">
      <c r="A108" s="191"/>
      <c r="B108" s="307" t="s">
        <v>263</v>
      </c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196">
        <v>1</v>
      </c>
      <c r="N108" s="196">
        <v>6</v>
      </c>
      <c r="O108" s="195" t="s">
        <v>623</v>
      </c>
      <c r="P108" s="194" t="s">
        <v>262</v>
      </c>
      <c r="Q108" s="308"/>
      <c r="R108" s="308"/>
      <c r="S108" s="229">
        <v>25</v>
      </c>
      <c r="T108" s="229">
        <v>25</v>
      </c>
      <c r="U108" s="311"/>
      <c r="V108" s="311"/>
      <c r="W108" s="311"/>
      <c r="X108" s="311"/>
      <c r="Y108" s="311"/>
      <c r="Z108" s="191"/>
    </row>
    <row r="109" spans="1:26" ht="21.75" customHeight="1" x14ac:dyDescent="0.2">
      <c r="A109" s="191"/>
      <c r="B109" s="307" t="s">
        <v>261</v>
      </c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196">
        <v>1</v>
      </c>
      <c r="N109" s="196">
        <v>6</v>
      </c>
      <c r="O109" s="195" t="s">
        <v>623</v>
      </c>
      <c r="P109" s="194" t="s">
        <v>260</v>
      </c>
      <c r="Q109" s="308"/>
      <c r="R109" s="308"/>
      <c r="S109" s="229">
        <v>25</v>
      </c>
      <c r="T109" s="229">
        <v>25</v>
      </c>
      <c r="U109" s="311"/>
      <c r="V109" s="311"/>
      <c r="W109" s="311"/>
      <c r="X109" s="311"/>
      <c r="Y109" s="311"/>
      <c r="Z109" s="191"/>
    </row>
    <row r="110" spans="1:26" ht="21.75" customHeight="1" x14ac:dyDescent="0.2">
      <c r="A110" s="191"/>
      <c r="B110" s="307" t="s">
        <v>279</v>
      </c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196">
        <v>1</v>
      </c>
      <c r="N110" s="196">
        <v>6</v>
      </c>
      <c r="O110" s="195" t="s">
        <v>623</v>
      </c>
      <c r="P110" s="194" t="s">
        <v>278</v>
      </c>
      <c r="Q110" s="308"/>
      <c r="R110" s="308"/>
      <c r="S110" s="229">
        <v>25</v>
      </c>
      <c r="T110" s="229">
        <v>25</v>
      </c>
      <c r="U110" s="311"/>
      <c r="V110" s="311"/>
      <c r="W110" s="311"/>
      <c r="X110" s="311"/>
      <c r="Y110" s="311"/>
      <c r="Z110" s="191"/>
    </row>
    <row r="111" spans="1:26" ht="21.75" customHeight="1" x14ac:dyDescent="0.2">
      <c r="A111" s="191"/>
      <c r="B111" s="307" t="s">
        <v>223</v>
      </c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196">
        <v>1</v>
      </c>
      <c r="N111" s="196">
        <v>6</v>
      </c>
      <c r="O111" s="195" t="s">
        <v>623</v>
      </c>
      <c r="P111" s="194" t="s">
        <v>222</v>
      </c>
      <c r="Q111" s="308"/>
      <c r="R111" s="308"/>
      <c r="S111" s="229">
        <v>1545</v>
      </c>
      <c r="T111" s="229">
        <v>1545</v>
      </c>
      <c r="U111" s="311"/>
      <c r="V111" s="311"/>
      <c r="W111" s="311"/>
      <c r="X111" s="311"/>
      <c r="Y111" s="311"/>
      <c r="Z111" s="191"/>
    </row>
    <row r="112" spans="1:26" ht="21.75" customHeight="1" x14ac:dyDescent="0.2">
      <c r="A112" s="191"/>
      <c r="B112" s="307" t="s">
        <v>221</v>
      </c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196">
        <v>1</v>
      </c>
      <c r="N112" s="196">
        <v>6</v>
      </c>
      <c r="O112" s="195" t="s">
        <v>623</v>
      </c>
      <c r="P112" s="194" t="s">
        <v>220</v>
      </c>
      <c r="Q112" s="308"/>
      <c r="R112" s="308"/>
      <c r="S112" s="229">
        <v>1545</v>
      </c>
      <c r="T112" s="229">
        <v>1545</v>
      </c>
      <c r="U112" s="311"/>
      <c r="V112" s="311"/>
      <c r="W112" s="311"/>
      <c r="X112" s="311"/>
      <c r="Y112" s="311"/>
      <c r="Z112" s="191"/>
    </row>
    <row r="113" spans="1:26" ht="21.75" customHeight="1" x14ac:dyDescent="0.2">
      <c r="A113" s="191"/>
      <c r="B113" s="307" t="s">
        <v>253</v>
      </c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196">
        <v>1</v>
      </c>
      <c r="N113" s="196">
        <v>6</v>
      </c>
      <c r="O113" s="195" t="s">
        <v>623</v>
      </c>
      <c r="P113" s="194" t="s">
        <v>252</v>
      </c>
      <c r="Q113" s="308"/>
      <c r="R113" s="308"/>
      <c r="S113" s="229">
        <v>956</v>
      </c>
      <c r="T113" s="229">
        <v>956</v>
      </c>
      <c r="U113" s="311"/>
      <c r="V113" s="311"/>
      <c r="W113" s="311"/>
      <c r="X113" s="311"/>
      <c r="Y113" s="311"/>
      <c r="Z113" s="191"/>
    </row>
    <row r="114" spans="1:26" ht="12.75" customHeight="1" x14ac:dyDescent="0.2">
      <c r="A114" s="191"/>
      <c r="B114" s="307" t="s">
        <v>219</v>
      </c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196">
        <v>1</v>
      </c>
      <c r="N114" s="196">
        <v>6</v>
      </c>
      <c r="O114" s="195" t="s">
        <v>623</v>
      </c>
      <c r="P114" s="194" t="s">
        <v>218</v>
      </c>
      <c r="Q114" s="308"/>
      <c r="R114" s="308"/>
      <c r="S114" s="229">
        <v>589</v>
      </c>
      <c r="T114" s="229">
        <v>589</v>
      </c>
      <c r="U114" s="311"/>
      <c r="V114" s="311"/>
      <c r="W114" s="311"/>
      <c r="X114" s="311"/>
      <c r="Y114" s="311"/>
      <c r="Z114" s="191"/>
    </row>
    <row r="115" spans="1:26" ht="12.75" customHeight="1" x14ac:dyDescent="0.2">
      <c r="A115" s="191"/>
      <c r="B115" s="307" t="s">
        <v>277</v>
      </c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196">
        <v>1</v>
      </c>
      <c r="N115" s="196">
        <v>6</v>
      </c>
      <c r="O115" s="195" t="s">
        <v>623</v>
      </c>
      <c r="P115" s="194" t="s">
        <v>276</v>
      </c>
      <c r="Q115" s="308"/>
      <c r="R115" s="308"/>
      <c r="S115" s="229">
        <v>10</v>
      </c>
      <c r="T115" s="229">
        <v>10</v>
      </c>
      <c r="U115" s="311"/>
      <c r="V115" s="311"/>
      <c r="W115" s="311"/>
      <c r="X115" s="311"/>
      <c r="Y115" s="311"/>
      <c r="Z115" s="191"/>
    </row>
    <row r="116" spans="1:26" ht="12.75" customHeight="1" x14ac:dyDescent="0.2">
      <c r="A116" s="191"/>
      <c r="B116" s="307" t="s">
        <v>275</v>
      </c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196">
        <v>1</v>
      </c>
      <c r="N116" s="196">
        <v>6</v>
      </c>
      <c r="O116" s="195" t="s">
        <v>623</v>
      </c>
      <c r="P116" s="194" t="s">
        <v>274</v>
      </c>
      <c r="Q116" s="308"/>
      <c r="R116" s="308"/>
      <c r="S116" s="229">
        <v>10</v>
      </c>
      <c r="T116" s="229">
        <v>10</v>
      </c>
      <c r="U116" s="311"/>
      <c r="V116" s="311"/>
      <c r="W116" s="311"/>
      <c r="X116" s="311"/>
      <c r="Y116" s="311"/>
      <c r="Z116" s="191"/>
    </row>
    <row r="117" spans="1:26" ht="12.75" customHeight="1" x14ac:dyDescent="0.2">
      <c r="A117" s="191"/>
      <c r="B117" s="307" t="s">
        <v>415</v>
      </c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196">
        <v>1</v>
      </c>
      <c r="N117" s="196">
        <v>6</v>
      </c>
      <c r="O117" s="195" t="s">
        <v>623</v>
      </c>
      <c r="P117" s="194" t="s">
        <v>414</v>
      </c>
      <c r="Q117" s="308"/>
      <c r="R117" s="308"/>
      <c r="S117" s="229">
        <v>1</v>
      </c>
      <c r="T117" s="229">
        <v>1</v>
      </c>
      <c r="U117" s="311"/>
      <c r="V117" s="311"/>
      <c r="W117" s="311"/>
      <c r="X117" s="311"/>
      <c r="Y117" s="311"/>
      <c r="Z117" s="191"/>
    </row>
    <row r="118" spans="1:26" ht="12.75" customHeight="1" x14ac:dyDescent="0.2">
      <c r="A118" s="191"/>
      <c r="B118" s="307" t="s">
        <v>273</v>
      </c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196">
        <v>1</v>
      </c>
      <c r="N118" s="196">
        <v>6</v>
      </c>
      <c r="O118" s="195" t="s">
        <v>623</v>
      </c>
      <c r="P118" s="194" t="s">
        <v>272</v>
      </c>
      <c r="Q118" s="308"/>
      <c r="R118" s="308"/>
      <c r="S118" s="229">
        <v>1</v>
      </c>
      <c r="T118" s="229">
        <v>1</v>
      </c>
      <c r="U118" s="311"/>
      <c r="V118" s="311"/>
      <c r="W118" s="311"/>
      <c r="X118" s="311"/>
      <c r="Y118" s="311"/>
      <c r="Z118" s="191"/>
    </row>
    <row r="119" spans="1:26" ht="12.75" customHeight="1" x14ac:dyDescent="0.2">
      <c r="A119" s="191"/>
      <c r="B119" s="307" t="s">
        <v>271</v>
      </c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196">
        <v>1</v>
      </c>
      <c r="N119" s="196">
        <v>6</v>
      </c>
      <c r="O119" s="195" t="s">
        <v>623</v>
      </c>
      <c r="P119" s="194" t="s">
        <v>269</v>
      </c>
      <c r="Q119" s="308"/>
      <c r="R119" s="308"/>
      <c r="S119" s="229">
        <v>8</v>
      </c>
      <c r="T119" s="229">
        <v>8</v>
      </c>
      <c r="U119" s="311"/>
      <c r="V119" s="311"/>
      <c r="W119" s="311"/>
      <c r="X119" s="311"/>
      <c r="Y119" s="311"/>
      <c r="Z119" s="191"/>
    </row>
    <row r="120" spans="1:26" ht="21.75" customHeight="1" x14ac:dyDescent="0.2">
      <c r="A120" s="191"/>
      <c r="B120" s="307" t="s">
        <v>233</v>
      </c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196">
        <v>1</v>
      </c>
      <c r="N120" s="196">
        <v>6</v>
      </c>
      <c r="O120" s="195" t="s">
        <v>782</v>
      </c>
      <c r="P120" s="194">
        <v>0</v>
      </c>
      <c r="Q120" s="308"/>
      <c r="R120" s="308"/>
      <c r="S120" s="229">
        <v>7827</v>
      </c>
      <c r="T120" s="229">
        <v>7827</v>
      </c>
      <c r="U120" s="311"/>
      <c r="V120" s="311"/>
      <c r="W120" s="311"/>
      <c r="X120" s="311"/>
      <c r="Y120" s="311"/>
      <c r="Z120" s="191"/>
    </row>
    <row r="121" spans="1:26" ht="42.75" customHeight="1" x14ac:dyDescent="0.2">
      <c r="A121" s="191"/>
      <c r="B121" s="307" t="s">
        <v>263</v>
      </c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196">
        <v>1</v>
      </c>
      <c r="N121" s="196">
        <v>6</v>
      </c>
      <c r="O121" s="195" t="s">
        <v>782</v>
      </c>
      <c r="P121" s="194" t="s">
        <v>262</v>
      </c>
      <c r="Q121" s="308"/>
      <c r="R121" s="308"/>
      <c r="S121" s="229">
        <v>7827</v>
      </c>
      <c r="T121" s="229">
        <v>7827</v>
      </c>
      <c r="U121" s="311"/>
      <c r="V121" s="311"/>
      <c r="W121" s="311"/>
      <c r="X121" s="311"/>
      <c r="Y121" s="311"/>
      <c r="Z121" s="191"/>
    </row>
    <row r="122" spans="1:26" ht="21.75" customHeight="1" x14ac:dyDescent="0.2">
      <c r="A122" s="191"/>
      <c r="B122" s="307" t="s">
        <v>261</v>
      </c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196">
        <v>1</v>
      </c>
      <c r="N122" s="196">
        <v>6</v>
      </c>
      <c r="O122" s="195" t="s">
        <v>782</v>
      </c>
      <c r="P122" s="194" t="s">
        <v>260</v>
      </c>
      <c r="Q122" s="308"/>
      <c r="R122" s="308"/>
      <c r="S122" s="229">
        <v>7827</v>
      </c>
      <c r="T122" s="229">
        <v>7827</v>
      </c>
      <c r="U122" s="311"/>
      <c r="V122" s="311"/>
      <c r="W122" s="311"/>
      <c r="X122" s="311"/>
      <c r="Y122" s="311"/>
      <c r="Z122" s="191"/>
    </row>
    <row r="123" spans="1:26" ht="32.25" customHeight="1" x14ac:dyDescent="0.2">
      <c r="A123" s="191"/>
      <c r="B123" s="307" t="s">
        <v>259</v>
      </c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196">
        <v>1</v>
      </c>
      <c r="N123" s="196">
        <v>6</v>
      </c>
      <c r="O123" s="195" t="s">
        <v>782</v>
      </c>
      <c r="P123" s="194" t="s">
        <v>258</v>
      </c>
      <c r="Q123" s="308"/>
      <c r="R123" s="308"/>
      <c r="S123" s="229">
        <v>6011</v>
      </c>
      <c r="T123" s="229">
        <v>6011</v>
      </c>
      <c r="U123" s="311"/>
      <c r="V123" s="311"/>
      <c r="W123" s="311"/>
      <c r="X123" s="311"/>
      <c r="Y123" s="311"/>
      <c r="Z123" s="191"/>
    </row>
    <row r="124" spans="1:26" ht="32.25" customHeight="1" x14ac:dyDescent="0.2">
      <c r="A124" s="191"/>
      <c r="B124" s="307" t="s">
        <v>257</v>
      </c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196">
        <v>1</v>
      </c>
      <c r="N124" s="196">
        <v>6</v>
      </c>
      <c r="O124" s="195" t="s">
        <v>782</v>
      </c>
      <c r="P124" s="194" t="s">
        <v>255</v>
      </c>
      <c r="Q124" s="308"/>
      <c r="R124" s="308"/>
      <c r="S124" s="229">
        <v>1816</v>
      </c>
      <c r="T124" s="229">
        <v>1816</v>
      </c>
      <c r="U124" s="311"/>
      <c r="V124" s="311"/>
      <c r="W124" s="311"/>
      <c r="X124" s="311"/>
      <c r="Y124" s="311"/>
      <c r="Z124" s="191"/>
    </row>
    <row r="125" spans="1:26" ht="21.75" customHeight="1" x14ac:dyDescent="0.2">
      <c r="A125" s="191"/>
      <c r="B125" s="307" t="s">
        <v>250</v>
      </c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196">
        <v>1</v>
      </c>
      <c r="N125" s="196">
        <v>6</v>
      </c>
      <c r="O125" s="195" t="s">
        <v>249</v>
      </c>
      <c r="P125" s="194">
        <v>0</v>
      </c>
      <c r="Q125" s="308"/>
      <c r="R125" s="308"/>
      <c r="S125" s="229">
        <v>15</v>
      </c>
      <c r="T125" s="229">
        <v>15</v>
      </c>
      <c r="U125" s="311"/>
      <c r="V125" s="311"/>
      <c r="W125" s="311"/>
      <c r="X125" s="311"/>
      <c r="Y125" s="311"/>
      <c r="Z125" s="191"/>
    </row>
    <row r="126" spans="1:26" ht="21.75" customHeight="1" x14ac:dyDescent="0.2">
      <c r="A126" s="191"/>
      <c r="B126" s="307" t="s">
        <v>697</v>
      </c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196">
        <v>1</v>
      </c>
      <c r="N126" s="196">
        <v>6</v>
      </c>
      <c r="O126" s="195" t="s">
        <v>248</v>
      </c>
      <c r="P126" s="194">
        <v>0</v>
      </c>
      <c r="Q126" s="308"/>
      <c r="R126" s="308"/>
      <c r="S126" s="229">
        <v>15</v>
      </c>
      <c r="T126" s="229">
        <v>15</v>
      </c>
      <c r="U126" s="311"/>
      <c r="V126" s="311"/>
      <c r="W126" s="311"/>
      <c r="X126" s="311"/>
      <c r="Y126" s="311"/>
      <c r="Z126" s="191"/>
    </row>
    <row r="127" spans="1:26" ht="21.75" customHeight="1" x14ac:dyDescent="0.2">
      <c r="A127" s="191"/>
      <c r="B127" s="307" t="s">
        <v>223</v>
      </c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196">
        <v>1</v>
      </c>
      <c r="N127" s="196">
        <v>6</v>
      </c>
      <c r="O127" s="195" t="s">
        <v>248</v>
      </c>
      <c r="P127" s="194" t="s">
        <v>222</v>
      </c>
      <c r="Q127" s="308"/>
      <c r="R127" s="308"/>
      <c r="S127" s="229">
        <v>15</v>
      </c>
      <c r="T127" s="229">
        <v>15</v>
      </c>
      <c r="U127" s="311"/>
      <c r="V127" s="311"/>
      <c r="W127" s="311"/>
      <c r="X127" s="311"/>
      <c r="Y127" s="311"/>
      <c r="Z127" s="191"/>
    </row>
    <row r="128" spans="1:26" ht="21.75" customHeight="1" x14ac:dyDescent="0.2">
      <c r="A128" s="191"/>
      <c r="B128" s="307" t="s">
        <v>221</v>
      </c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196">
        <v>1</v>
      </c>
      <c r="N128" s="196">
        <v>6</v>
      </c>
      <c r="O128" s="195" t="s">
        <v>248</v>
      </c>
      <c r="P128" s="194" t="s">
        <v>220</v>
      </c>
      <c r="Q128" s="308"/>
      <c r="R128" s="308"/>
      <c r="S128" s="229">
        <v>15</v>
      </c>
      <c r="T128" s="229">
        <v>15</v>
      </c>
      <c r="U128" s="311"/>
      <c r="V128" s="311"/>
      <c r="W128" s="311"/>
      <c r="X128" s="311"/>
      <c r="Y128" s="311"/>
      <c r="Z128" s="191"/>
    </row>
    <row r="129" spans="1:26" ht="12.75" customHeight="1" x14ac:dyDescent="0.2">
      <c r="A129" s="191"/>
      <c r="B129" s="307" t="s">
        <v>219</v>
      </c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196">
        <v>1</v>
      </c>
      <c r="N129" s="196">
        <v>6</v>
      </c>
      <c r="O129" s="195" t="s">
        <v>248</v>
      </c>
      <c r="P129" s="194" t="s">
        <v>218</v>
      </c>
      <c r="Q129" s="308"/>
      <c r="R129" s="308"/>
      <c r="S129" s="229">
        <v>15</v>
      </c>
      <c r="T129" s="229">
        <v>15</v>
      </c>
      <c r="U129" s="311"/>
      <c r="V129" s="311"/>
      <c r="W129" s="311"/>
      <c r="X129" s="311"/>
      <c r="Y129" s="311"/>
      <c r="Z129" s="191"/>
    </row>
    <row r="130" spans="1:26" ht="21.75" customHeight="1" x14ac:dyDescent="0.2">
      <c r="A130" s="191"/>
      <c r="B130" s="307" t="s">
        <v>604</v>
      </c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196">
        <v>1</v>
      </c>
      <c r="N130" s="196">
        <v>6</v>
      </c>
      <c r="O130" s="195" t="s">
        <v>603</v>
      </c>
      <c r="P130" s="194">
        <v>0</v>
      </c>
      <c r="Q130" s="308"/>
      <c r="R130" s="308"/>
      <c r="S130" s="229">
        <v>399</v>
      </c>
      <c r="T130" s="229">
        <v>399</v>
      </c>
      <c r="U130" s="311"/>
      <c r="V130" s="311"/>
      <c r="W130" s="311"/>
      <c r="X130" s="311"/>
      <c r="Y130" s="311"/>
      <c r="Z130" s="191"/>
    </row>
    <row r="131" spans="1:26" ht="21.75" customHeight="1" x14ac:dyDescent="0.2">
      <c r="A131" s="191"/>
      <c r="B131" s="307" t="s">
        <v>602</v>
      </c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196">
        <v>1</v>
      </c>
      <c r="N131" s="196">
        <v>6</v>
      </c>
      <c r="O131" s="195" t="s">
        <v>617</v>
      </c>
      <c r="P131" s="194">
        <v>0</v>
      </c>
      <c r="Q131" s="308"/>
      <c r="R131" s="308"/>
      <c r="S131" s="229">
        <v>399</v>
      </c>
      <c r="T131" s="229">
        <v>399</v>
      </c>
      <c r="U131" s="311"/>
      <c r="V131" s="311"/>
      <c r="W131" s="311"/>
      <c r="X131" s="311"/>
      <c r="Y131" s="311"/>
      <c r="Z131" s="191"/>
    </row>
    <row r="132" spans="1:26" ht="21.75" customHeight="1" x14ac:dyDescent="0.2">
      <c r="A132" s="191"/>
      <c r="B132" s="307" t="s">
        <v>280</v>
      </c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196">
        <v>1</v>
      </c>
      <c r="N132" s="196">
        <v>6</v>
      </c>
      <c r="O132" s="195" t="s">
        <v>618</v>
      </c>
      <c r="P132" s="194">
        <v>0</v>
      </c>
      <c r="Q132" s="308"/>
      <c r="R132" s="308"/>
      <c r="S132" s="229">
        <v>399</v>
      </c>
      <c r="T132" s="229">
        <v>399</v>
      </c>
      <c r="U132" s="311"/>
      <c r="V132" s="311"/>
      <c r="W132" s="311"/>
      <c r="X132" s="311"/>
      <c r="Y132" s="311"/>
      <c r="Z132" s="191"/>
    </row>
    <row r="133" spans="1:26" ht="42.75" customHeight="1" x14ac:dyDescent="0.2">
      <c r="A133" s="191"/>
      <c r="B133" s="307" t="s">
        <v>263</v>
      </c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196">
        <v>1</v>
      </c>
      <c r="N133" s="196">
        <v>6</v>
      </c>
      <c r="O133" s="195" t="s">
        <v>618</v>
      </c>
      <c r="P133" s="194" t="s">
        <v>262</v>
      </c>
      <c r="Q133" s="308"/>
      <c r="R133" s="308"/>
      <c r="S133" s="229">
        <v>18</v>
      </c>
      <c r="T133" s="229">
        <v>18</v>
      </c>
      <c r="U133" s="311"/>
      <c r="V133" s="311"/>
      <c r="W133" s="311"/>
      <c r="X133" s="311"/>
      <c r="Y133" s="311"/>
      <c r="Z133" s="191"/>
    </row>
    <row r="134" spans="1:26" ht="21.75" customHeight="1" x14ac:dyDescent="0.2">
      <c r="A134" s="191"/>
      <c r="B134" s="307" t="s">
        <v>261</v>
      </c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196">
        <v>1</v>
      </c>
      <c r="N134" s="196">
        <v>6</v>
      </c>
      <c r="O134" s="195" t="s">
        <v>618</v>
      </c>
      <c r="P134" s="194" t="s">
        <v>260</v>
      </c>
      <c r="Q134" s="308"/>
      <c r="R134" s="308"/>
      <c r="S134" s="229">
        <v>18</v>
      </c>
      <c r="T134" s="229">
        <v>18</v>
      </c>
      <c r="U134" s="311"/>
      <c r="V134" s="311"/>
      <c r="W134" s="311"/>
      <c r="X134" s="311"/>
      <c r="Y134" s="311"/>
      <c r="Z134" s="191"/>
    </row>
    <row r="135" spans="1:26" ht="21.75" customHeight="1" x14ac:dyDescent="0.2">
      <c r="A135" s="191"/>
      <c r="B135" s="307" t="s">
        <v>279</v>
      </c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196">
        <v>1</v>
      </c>
      <c r="N135" s="196">
        <v>6</v>
      </c>
      <c r="O135" s="195" t="s">
        <v>618</v>
      </c>
      <c r="P135" s="194" t="s">
        <v>278</v>
      </c>
      <c r="Q135" s="308"/>
      <c r="R135" s="308"/>
      <c r="S135" s="229">
        <v>18</v>
      </c>
      <c r="T135" s="229">
        <v>18</v>
      </c>
      <c r="U135" s="311"/>
      <c r="V135" s="311"/>
      <c r="W135" s="311"/>
      <c r="X135" s="311"/>
      <c r="Y135" s="311"/>
      <c r="Z135" s="191"/>
    </row>
    <row r="136" spans="1:26" ht="21.75" customHeight="1" x14ac:dyDescent="0.2">
      <c r="A136" s="191"/>
      <c r="B136" s="307" t="s">
        <v>223</v>
      </c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196">
        <v>1</v>
      </c>
      <c r="N136" s="196">
        <v>6</v>
      </c>
      <c r="O136" s="195" t="s">
        <v>618</v>
      </c>
      <c r="P136" s="194" t="s">
        <v>222</v>
      </c>
      <c r="Q136" s="308"/>
      <c r="R136" s="308"/>
      <c r="S136" s="229">
        <v>381</v>
      </c>
      <c r="T136" s="229">
        <v>381</v>
      </c>
      <c r="U136" s="311"/>
      <c r="V136" s="311"/>
      <c r="W136" s="311"/>
      <c r="X136" s="311"/>
      <c r="Y136" s="311"/>
      <c r="Z136" s="191"/>
    </row>
    <row r="137" spans="1:26" ht="21.75" customHeight="1" x14ac:dyDescent="0.2">
      <c r="A137" s="191"/>
      <c r="B137" s="307" t="s">
        <v>221</v>
      </c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196">
        <v>1</v>
      </c>
      <c r="N137" s="196">
        <v>6</v>
      </c>
      <c r="O137" s="195" t="s">
        <v>618</v>
      </c>
      <c r="P137" s="194" t="s">
        <v>220</v>
      </c>
      <c r="Q137" s="308"/>
      <c r="R137" s="308"/>
      <c r="S137" s="229">
        <v>381</v>
      </c>
      <c r="T137" s="229">
        <v>381</v>
      </c>
      <c r="U137" s="311"/>
      <c r="V137" s="311"/>
      <c r="W137" s="311"/>
      <c r="X137" s="311"/>
      <c r="Y137" s="311"/>
      <c r="Z137" s="191"/>
    </row>
    <row r="138" spans="1:26" ht="21.75" customHeight="1" x14ac:dyDescent="0.2">
      <c r="A138" s="191"/>
      <c r="B138" s="307" t="s">
        <v>253</v>
      </c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196">
        <v>1</v>
      </c>
      <c r="N138" s="196">
        <v>6</v>
      </c>
      <c r="O138" s="195" t="s">
        <v>618</v>
      </c>
      <c r="P138" s="194" t="s">
        <v>252</v>
      </c>
      <c r="Q138" s="308"/>
      <c r="R138" s="308"/>
      <c r="S138" s="229">
        <v>257</v>
      </c>
      <c r="T138" s="229">
        <v>257</v>
      </c>
      <c r="U138" s="311"/>
      <c r="V138" s="311"/>
      <c r="W138" s="311"/>
      <c r="X138" s="311"/>
      <c r="Y138" s="311"/>
      <c r="Z138" s="191"/>
    </row>
    <row r="139" spans="1:26" ht="12.75" customHeight="1" x14ac:dyDescent="0.2">
      <c r="A139" s="191"/>
      <c r="B139" s="307" t="s">
        <v>219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196">
        <v>1</v>
      </c>
      <c r="N139" s="196">
        <v>6</v>
      </c>
      <c r="O139" s="195" t="s">
        <v>618</v>
      </c>
      <c r="P139" s="194" t="s">
        <v>218</v>
      </c>
      <c r="Q139" s="308"/>
      <c r="R139" s="308"/>
      <c r="S139" s="229">
        <v>124</v>
      </c>
      <c r="T139" s="229">
        <v>124</v>
      </c>
      <c r="U139" s="311"/>
      <c r="V139" s="311"/>
      <c r="W139" s="311"/>
      <c r="X139" s="311"/>
      <c r="Y139" s="311"/>
      <c r="Z139" s="191"/>
    </row>
    <row r="140" spans="1:26" ht="21.75" customHeight="1" x14ac:dyDescent="0.2">
      <c r="A140" s="191"/>
      <c r="B140" s="307" t="s">
        <v>604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196">
        <v>1</v>
      </c>
      <c r="N140" s="196">
        <v>6</v>
      </c>
      <c r="O140" s="195" t="s">
        <v>603</v>
      </c>
      <c r="P140" s="194">
        <v>0</v>
      </c>
      <c r="Q140" s="308"/>
      <c r="R140" s="308"/>
      <c r="S140" s="229">
        <v>1998</v>
      </c>
      <c r="T140" s="229">
        <v>1998</v>
      </c>
      <c r="U140" s="311"/>
      <c r="V140" s="311"/>
      <c r="W140" s="311"/>
      <c r="X140" s="311"/>
      <c r="Y140" s="311"/>
      <c r="Z140" s="191"/>
    </row>
    <row r="141" spans="1:26" ht="21.75" customHeight="1" x14ac:dyDescent="0.2">
      <c r="A141" s="191"/>
      <c r="B141" s="307" t="s">
        <v>602</v>
      </c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196">
        <v>1</v>
      </c>
      <c r="N141" s="196">
        <v>6</v>
      </c>
      <c r="O141" s="195" t="s">
        <v>617</v>
      </c>
      <c r="P141" s="194">
        <v>0</v>
      </c>
      <c r="Q141" s="308"/>
      <c r="R141" s="308"/>
      <c r="S141" s="229">
        <v>1998</v>
      </c>
      <c r="T141" s="229">
        <v>1998</v>
      </c>
      <c r="U141" s="311"/>
      <c r="V141" s="311"/>
      <c r="W141" s="311"/>
      <c r="X141" s="311"/>
      <c r="Y141" s="311"/>
      <c r="Z141" s="191"/>
    </row>
    <row r="142" spans="1:26" ht="21.75" customHeight="1" x14ac:dyDescent="0.2">
      <c r="A142" s="191"/>
      <c r="B142" s="307" t="s">
        <v>359</v>
      </c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196">
        <v>1</v>
      </c>
      <c r="N142" s="196">
        <v>6</v>
      </c>
      <c r="O142" s="195" t="s">
        <v>616</v>
      </c>
      <c r="P142" s="194">
        <v>0</v>
      </c>
      <c r="Q142" s="308"/>
      <c r="R142" s="308"/>
      <c r="S142" s="229">
        <v>1998</v>
      </c>
      <c r="T142" s="229">
        <v>1998</v>
      </c>
      <c r="U142" s="311"/>
      <c r="V142" s="311"/>
      <c r="W142" s="311"/>
      <c r="X142" s="311"/>
      <c r="Y142" s="311"/>
      <c r="Z142" s="191"/>
    </row>
    <row r="143" spans="1:26" ht="42.75" customHeight="1" x14ac:dyDescent="0.2">
      <c r="A143" s="191"/>
      <c r="B143" s="307" t="s">
        <v>263</v>
      </c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196">
        <v>1</v>
      </c>
      <c r="N143" s="196">
        <v>6</v>
      </c>
      <c r="O143" s="195" t="s">
        <v>616</v>
      </c>
      <c r="P143" s="194" t="s">
        <v>262</v>
      </c>
      <c r="Q143" s="308"/>
      <c r="R143" s="308"/>
      <c r="S143" s="229">
        <v>1998</v>
      </c>
      <c r="T143" s="229">
        <v>1998</v>
      </c>
      <c r="U143" s="311"/>
      <c r="V143" s="311"/>
      <c r="W143" s="311"/>
      <c r="X143" s="311"/>
      <c r="Y143" s="311"/>
      <c r="Z143" s="191"/>
    </row>
    <row r="144" spans="1:26" ht="21.75" customHeight="1" x14ac:dyDescent="0.2">
      <c r="A144" s="191"/>
      <c r="B144" s="307" t="s">
        <v>261</v>
      </c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196">
        <v>1</v>
      </c>
      <c r="N144" s="196">
        <v>6</v>
      </c>
      <c r="O144" s="195" t="s">
        <v>616</v>
      </c>
      <c r="P144" s="194" t="s">
        <v>260</v>
      </c>
      <c r="Q144" s="308"/>
      <c r="R144" s="308"/>
      <c r="S144" s="229">
        <v>1998</v>
      </c>
      <c r="T144" s="229">
        <v>1998</v>
      </c>
      <c r="U144" s="311"/>
      <c r="V144" s="311"/>
      <c r="W144" s="311"/>
      <c r="X144" s="311"/>
      <c r="Y144" s="311"/>
      <c r="Z144" s="191"/>
    </row>
    <row r="145" spans="1:26" ht="32.25" customHeight="1" x14ac:dyDescent="0.2">
      <c r="A145" s="191"/>
      <c r="B145" s="307" t="s">
        <v>259</v>
      </c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196">
        <v>1</v>
      </c>
      <c r="N145" s="196">
        <v>6</v>
      </c>
      <c r="O145" s="195" t="s">
        <v>616</v>
      </c>
      <c r="P145" s="194" t="s">
        <v>258</v>
      </c>
      <c r="Q145" s="308"/>
      <c r="R145" s="308"/>
      <c r="S145" s="229">
        <v>1535</v>
      </c>
      <c r="T145" s="229">
        <v>1535</v>
      </c>
      <c r="U145" s="311"/>
      <c r="V145" s="311"/>
      <c r="W145" s="311"/>
      <c r="X145" s="311"/>
      <c r="Y145" s="311"/>
      <c r="Z145" s="191"/>
    </row>
    <row r="146" spans="1:26" ht="32.25" customHeight="1" x14ac:dyDescent="0.2">
      <c r="A146" s="191"/>
      <c r="B146" s="307" t="s">
        <v>257</v>
      </c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196">
        <v>1</v>
      </c>
      <c r="N146" s="196">
        <v>6</v>
      </c>
      <c r="O146" s="195" t="s">
        <v>616</v>
      </c>
      <c r="P146" s="194" t="s">
        <v>255</v>
      </c>
      <c r="Q146" s="308"/>
      <c r="R146" s="308"/>
      <c r="S146" s="229">
        <v>463</v>
      </c>
      <c r="T146" s="229">
        <v>463</v>
      </c>
      <c r="U146" s="311"/>
      <c r="V146" s="311"/>
      <c r="W146" s="311"/>
      <c r="X146" s="311"/>
      <c r="Y146" s="311"/>
      <c r="Z146" s="191"/>
    </row>
    <row r="147" spans="1:26" ht="12.75" customHeight="1" x14ac:dyDescent="0.2">
      <c r="A147" s="191"/>
      <c r="B147" s="307" t="s">
        <v>615</v>
      </c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196">
        <v>1</v>
      </c>
      <c r="N147" s="196">
        <v>11</v>
      </c>
      <c r="O147" s="195">
        <v>0</v>
      </c>
      <c r="P147" s="194">
        <v>0</v>
      </c>
      <c r="Q147" s="308"/>
      <c r="R147" s="308"/>
      <c r="S147" s="229">
        <v>700</v>
      </c>
      <c r="T147" s="229">
        <v>700</v>
      </c>
      <c r="U147" s="311"/>
      <c r="V147" s="311"/>
      <c r="W147" s="311"/>
      <c r="X147" s="311"/>
      <c r="Y147" s="311"/>
      <c r="Z147" s="191"/>
    </row>
    <row r="148" spans="1:26" ht="12.75" customHeight="1" x14ac:dyDescent="0.2">
      <c r="A148" s="191"/>
      <c r="B148" s="307" t="s">
        <v>613</v>
      </c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196">
        <v>1</v>
      </c>
      <c r="N148" s="196">
        <v>11</v>
      </c>
      <c r="O148" s="195" t="s">
        <v>614</v>
      </c>
      <c r="P148" s="194">
        <v>0</v>
      </c>
      <c r="Q148" s="308"/>
      <c r="R148" s="308"/>
      <c r="S148" s="229">
        <v>700</v>
      </c>
      <c r="T148" s="229">
        <v>700</v>
      </c>
      <c r="U148" s="311"/>
      <c r="V148" s="311"/>
      <c r="W148" s="311"/>
      <c r="X148" s="311"/>
      <c r="Y148" s="311"/>
      <c r="Z148" s="191"/>
    </row>
    <row r="149" spans="1:26" ht="12.75" customHeight="1" x14ac:dyDescent="0.2">
      <c r="A149" s="191"/>
      <c r="B149" s="307" t="s">
        <v>613</v>
      </c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196">
        <v>1</v>
      </c>
      <c r="N149" s="196">
        <v>11</v>
      </c>
      <c r="O149" s="195" t="s">
        <v>612</v>
      </c>
      <c r="P149" s="194">
        <v>0</v>
      </c>
      <c r="Q149" s="308"/>
      <c r="R149" s="308"/>
      <c r="S149" s="229">
        <v>700</v>
      </c>
      <c r="T149" s="229">
        <v>700</v>
      </c>
      <c r="U149" s="311"/>
      <c r="V149" s="311"/>
      <c r="W149" s="311"/>
      <c r="X149" s="311"/>
      <c r="Y149" s="311"/>
      <c r="Z149" s="191"/>
    </row>
    <row r="150" spans="1:26" ht="12.75" customHeight="1" x14ac:dyDescent="0.2">
      <c r="A150" s="191"/>
      <c r="B150" s="307" t="s">
        <v>277</v>
      </c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196">
        <v>1</v>
      </c>
      <c r="N150" s="196">
        <v>11</v>
      </c>
      <c r="O150" s="195" t="s">
        <v>612</v>
      </c>
      <c r="P150" s="194" t="s">
        <v>276</v>
      </c>
      <c r="Q150" s="308"/>
      <c r="R150" s="308"/>
      <c r="S150" s="229">
        <v>700</v>
      </c>
      <c r="T150" s="229">
        <v>700</v>
      </c>
      <c r="U150" s="311"/>
      <c r="V150" s="311"/>
      <c r="W150" s="311"/>
      <c r="X150" s="311"/>
      <c r="Y150" s="311"/>
      <c r="Z150" s="191"/>
    </row>
    <row r="151" spans="1:26" ht="12.75" customHeight="1" x14ac:dyDescent="0.2">
      <c r="A151" s="191"/>
      <c r="B151" s="307" t="s">
        <v>512</v>
      </c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196">
        <v>1</v>
      </c>
      <c r="N151" s="196">
        <v>11</v>
      </c>
      <c r="O151" s="195" t="s">
        <v>612</v>
      </c>
      <c r="P151" s="194" t="s">
        <v>510</v>
      </c>
      <c r="Q151" s="308"/>
      <c r="R151" s="308"/>
      <c r="S151" s="229">
        <v>700</v>
      </c>
      <c r="T151" s="229">
        <v>700</v>
      </c>
      <c r="U151" s="311"/>
      <c r="V151" s="311"/>
      <c r="W151" s="311"/>
      <c r="X151" s="311"/>
      <c r="Y151" s="311"/>
      <c r="Z151" s="191"/>
    </row>
    <row r="152" spans="1:26" ht="12.75" customHeight="1" x14ac:dyDescent="0.2">
      <c r="A152" s="191"/>
      <c r="B152" s="307" t="s">
        <v>611</v>
      </c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196">
        <v>1</v>
      </c>
      <c r="N152" s="196">
        <v>13</v>
      </c>
      <c r="O152" s="195">
        <v>0</v>
      </c>
      <c r="P152" s="194">
        <v>0</v>
      </c>
      <c r="Q152" s="308"/>
      <c r="R152" s="308"/>
      <c r="S152" s="229">
        <v>23330</v>
      </c>
      <c r="T152" s="229">
        <v>32446</v>
      </c>
      <c r="U152" s="311"/>
      <c r="V152" s="311"/>
      <c r="W152" s="311"/>
      <c r="X152" s="311"/>
      <c r="Y152" s="311"/>
      <c r="Z152" s="191"/>
    </row>
    <row r="153" spans="1:26" ht="32.25" customHeight="1" x14ac:dyDescent="0.2">
      <c r="A153" s="191"/>
      <c r="B153" s="307" t="s">
        <v>545</v>
      </c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196">
        <v>1</v>
      </c>
      <c r="N153" s="196">
        <v>13</v>
      </c>
      <c r="O153" s="195" t="s">
        <v>544</v>
      </c>
      <c r="P153" s="194">
        <v>0</v>
      </c>
      <c r="Q153" s="308"/>
      <c r="R153" s="308"/>
      <c r="S153" s="229">
        <v>692</v>
      </c>
      <c r="T153" s="229">
        <v>699</v>
      </c>
      <c r="U153" s="311"/>
      <c r="V153" s="311"/>
      <c r="W153" s="311"/>
      <c r="X153" s="311"/>
      <c r="Y153" s="311"/>
      <c r="Z153" s="191"/>
    </row>
    <row r="154" spans="1:26" ht="12.75" customHeight="1" x14ac:dyDescent="0.2">
      <c r="A154" s="191"/>
      <c r="B154" s="307" t="s">
        <v>610</v>
      </c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196">
        <v>1</v>
      </c>
      <c r="N154" s="196">
        <v>13</v>
      </c>
      <c r="O154" s="195" t="s">
        <v>609</v>
      </c>
      <c r="P154" s="194">
        <v>0</v>
      </c>
      <c r="Q154" s="308"/>
      <c r="R154" s="308"/>
      <c r="S154" s="229">
        <v>692</v>
      </c>
      <c r="T154" s="229">
        <v>699</v>
      </c>
      <c r="U154" s="311"/>
      <c r="V154" s="311"/>
      <c r="W154" s="311"/>
      <c r="X154" s="311"/>
      <c r="Y154" s="311"/>
      <c r="Z154" s="191"/>
    </row>
    <row r="155" spans="1:26" ht="42.75" customHeight="1" x14ac:dyDescent="0.2">
      <c r="A155" s="191"/>
      <c r="B155" s="307" t="s">
        <v>263</v>
      </c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196">
        <v>1</v>
      </c>
      <c r="N155" s="196">
        <v>13</v>
      </c>
      <c r="O155" s="195" t="s">
        <v>609</v>
      </c>
      <c r="P155" s="194" t="s">
        <v>262</v>
      </c>
      <c r="Q155" s="308"/>
      <c r="R155" s="308"/>
      <c r="S155" s="229">
        <v>692</v>
      </c>
      <c r="T155" s="229">
        <v>699</v>
      </c>
      <c r="U155" s="311"/>
      <c r="V155" s="311"/>
      <c r="W155" s="311"/>
      <c r="X155" s="311"/>
      <c r="Y155" s="311"/>
      <c r="Z155" s="191"/>
    </row>
    <row r="156" spans="1:26" ht="21.75" customHeight="1" x14ac:dyDescent="0.2">
      <c r="A156" s="191"/>
      <c r="B156" s="307" t="s">
        <v>261</v>
      </c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196">
        <v>1</v>
      </c>
      <c r="N156" s="196">
        <v>13</v>
      </c>
      <c r="O156" s="195" t="s">
        <v>609</v>
      </c>
      <c r="P156" s="194" t="s">
        <v>260</v>
      </c>
      <c r="Q156" s="308"/>
      <c r="R156" s="308"/>
      <c r="S156" s="229">
        <v>692</v>
      </c>
      <c r="T156" s="229">
        <v>699</v>
      </c>
      <c r="U156" s="311"/>
      <c r="V156" s="311"/>
      <c r="W156" s="311"/>
      <c r="X156" s="311"/>
      <c r="Y156" s="311"/>
      <c r="Z156" s="191"/>
    </row>
    <row r="157" spans="1:26" ht="32.25" customHeight="1" x14ac:dyDescent="0.2">
      <c r="A157" s="191"/>
      <c r="B157" s="307" t="s">
        <v>259</v>
      </c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196">
        <v>1</v>
      </c>
      <c r="N157" s="196">
        <v>13</v>
      </c>
      <c r="O157" s="195" t="s">
        <v>609</v>
      </c>
      <c r="P157" s="194" t="s">
        <v>258</v>
      </c>
      <c r="Q157" s="308"/>
      <c r="R157" s="308"/>
      <c r="S157" s="229">
        <v>529</v>
      </c>
      <c r="T157" s="229">
        <v>536</v>
      </c>
      <c r="U157" s="311"/>
      <c r="V157" s="311"/>
      <c r="W157" s="311"/>
      <c r="X157" s="311"/>
      <c r="Y157" s="311"/>
      <c r="Z157" s="191"/>
    </row>
    <row r="158" spans="1:26" ht="32.25" customHeight="1" x14ac:dyDescent="0.2">
      <c r="A158" s="191"/>
      <c r="B158" s="307" t="s">
        <v>257</v>
      </c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196">
        <v>1</v>
      </c>
      <c r="N158" s="196">
        <v>13</v>
      </c>
      <c r="O158" s="195" t="s">
        <v>609</v>
      </c>
      <c r="P158" s="194" t="s">
        <v>255</v>
      </c>
      <c r="Q158" s="308"/>
      <c r="R158" s="308"/>
      <c r="S158" s="229">
        <v>163</v>
      </c>
      <c r="T158" s="229">
        <v>163</v>
      </c>
      <c r="U158" s="311"/>
      <c r="V158" s="311"/>
      <c r="W158" s="311"/>
      <c r="X158" s="311"/>
      <c r="Y158" s="311"/>
      <c r="Z158" s="191"/>
    </row>
    <row r="159" spans="1:26" ht="21.75" customHeight="1" x14ac:dyDescent="0.2">
      <c r="A159" s="191"/>
      <c r="B159" s="307" t="s">
        <v>223</v>
      </c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196">
        <v>1</v>
      </c>
      <c r="N159" s="196">
        <v>13</v>
      </c>
      <c r="O159" s="195" t="s">
        <v>609</v>
      </c>
      <c r="P159" s="194" t="s">
        <v>222</v>
      </c>
      <c r="Q159" s="308"/>
      <c r="R159" s="308"/>
      <c r="S159" s="229">
        <v>0</v>
      </c>
      <c r="T159" s="229">
        <v>0</v>
      </c>
      <c r="U159" s="311"/>
      <c r="V159" s="311"/>
      <c r="W159" s="311"/>
      <c r="X159" s="311"/>
      <c r="Y159" s="311"/>
      <c r="Z159" s="191"/>
    </row>
    <row r="160" spans="1:26" ht="21.75" customHeight="1" x14ac:dyDescent="0.2">
      <c r="A160" s="191"/>
      <c r="B160" s="307" t="s">
        <v>221</v>
      </c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196">
        <v>1</v>
      </c>
      <c r="N160" s="196">
        <v>13</v>
      </c>
      <c r="O160" s="195" t="s">
        <v>609</v>
      </c>
      <c r="P160" s="194" t="s">
        <v>220</v>
      </c>
      <c r="Q160" s="308"/>
      <c r="R160" s="308"/>
      <c r="S160" s="229">
        <v>0</v>
      </c>
      <c r="T160" s="229">
        <v>0</v>
      </c>
      <c r="U160" s="311"/>
      <c r="V160" s="311"/>
      <c r="W160" s="311"/>
      <c r="X160" s="311"/>
      <c r="Y160" s="311"/>
      <c r="Z160" s="191"/>
    </row>
    <row r="161" spans="1:26" ht="12.75" customHeight="1" x14ac:dyDescent="0.2">
      <c r="A161" s="191"/>
      <c r="B161" s="307" t="s">
        <v>219</v>
      </c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196">
        <v>1</v>
      </c>
      <c r="N161" s="196">
        <v>13</v>
      </c>
      <c r="O161" s="195" t="s">
        <v>609</v>
      </c>
      <c r="P161" s="194" t="s">
        <v>218</v>
      </c>
      <c r="Q161" s="308"/>
      <c r="R161" s="308"/>
      <c r="S161" s="229">
        <v>0</v>
      </c>
      <c r="T161" s="229">
        <v>0</v>
      </c>
      <c r="U161" s="311"/>
      <c r="V161" s="311"/>
      <c r="W161" s="311"/>
      <c r="X161" s="311"/>
      <c r="Y161" s="311"/>
      <c r="Z161" s="191"/>
    </row>
    <row r="162" spans="1:26" ht="21.75" customHeight="1" x14ac:dyDescent="0.2">
      <c r="A162" s="191"/>
      <c r="B162" s="307" t="s">
        <v>608</v>
      </c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196">
        <v>1</v>
      </c>
      <c r="N162" s="196">
        <v>13</v>
      </c>
      <c r="O162" s="195" t="s">
        <v>607</v>
      </c>
      <c r="P162" s="194">
        <v>0</v>
      </c>
      <c r="Q162" s="308"/>
      <c r="R162" s="308"/>
      <c r="S162" s="229">
        <v>140</v>
      </c>
      <c r="T162" s="229">
        <v>140</v>
      </c>
      <c r="U162" s="311"/>
      <c r="V162" s="311"/>
      <c r="W162" s="311"/>
      <c r="X162" s="311"/>
      <c r="Y162" s="311"/>
      <c r="Z162" s="191"/>
    </row>
    <row r="163" spans="1:26" ht="32.25" customHeight="1" x14ac:dyDescent="0.2">
      <c r="A163" s="191"/>
      <c r="B163" s="307" t="s">
        <v>606</v>
      </c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196">
        <v>1</v>
      </c>
      <c r="N163" s="196">
        <v>13</v>
      </c>
      <c r="O163" s="195" t="s">
        <v>605</v>
      </c>
      <c r="P163" s="194">
        <v>0</v>
      </c>
      <c r="Q163" s="308"/>
      <c r="R163" s="308"/>
      <c r="S163" s="229">
        <v>140</v>
      </c>
      <c r="T163" s="229">
        <v>140</v>
      </c>
      <c r="U163" s="311"/>
      <c r="V163" s="311"/>
      <c r="W163" s="311"/>
      <c r="X163" s="311"/>
      <c r="Y163" s="311"/>
      <c r="Z163" s="191"/>
    </row>
    <row r="164" spans="1:26" ht="21.75" customHeight="1" x14ac:dyDescent="0.2">
      <c r="A164" s="191"/>
      <c r="B164" s="307" t="s">
        <v>223</v>
      </c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196">
        <v>1</v>
      </c>
      <c r="N164" s="196">
        <v>13</v>
      </c>
      <c r="O164" s="195" t="s">
        <v>605</v>
      </c>
      <c r="P164" s="194" t="s">
        <v>222</v>
      </c>
      <c r="Q164" s="308"/>
      <c r="R164" s="308"/>
      <c r="S164" s="229">
        <v>140</v>
      </c>
      <c r="T164" s="229">
        <v>140</v>
      </c>
      <c r="U164" s="311"/>
      <c r="V164" s="311"/>
      <c r="W164" s="311"/>
      <c r="X164" s="311"/>
      <c r="Y164" s="311"/>
      <c r="Z164" s="191"/>
    </row>
    <row r="165" spans="1:26" ht="21.75" customHeight="1" x14ac:dyDescent="0.2">
      <c r="A165" s="191"/>
      <c r="B165" s="307" t="s">
        <v>221</v>
      </c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196">
        <v>1</v>
      </c>
      <c r="N165" s="196">
        <v>13</v>
      </c>
      <c r="O165" s="195" t="s">
        <v>605</v>
      </c>
      <c r="P165" s="194" t="s">
        <v>220</v>
      </c>
      <c r="Q165" s="308"/>
      <c r="R165" s="308"/>
      <c r="S165" s="229">
        <v>140</v>
      </c>
      <c r="T165" s="229">
        <v>140</v>
      </c>
      <c r="U165" s="311"/>
      <c r="V165" s="311"/>
      <c r="W165" s="311"/>
      <c r="X165" s="311"/>
      <c r="Y165" s="311"/>
      <c r="Z165" s="191"/>
    </row>
    <row r="166" spans="1:26" ht="21.75" customHeight="1" x14ac:dyDescent="0.2">
      <c r="A166" s="191"/>
      <c r="B166" s="307" t="s">
        <v>253</v>
      </c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196">
        <v>1</v>
      </c>
      <c r="N166" s="196">
        <v>13</v>
      </c>
      <c r="O166" s="195" t="s">
        <v>605</v>
      </c>
      <c r="P166" s="194" t="s">
        <v>252</v>
      </c>
      <c r="Q166" s="308"/>
      <c r="R166" s="308"/>
      <c r="S166" s="229">
        <v>10</v>
      </c>
      <c r="T166" s="229">
        <v>10</v>
      </c>
      <c r="U166" s="311"/>
      <c r="V166" s="311"/>
      <c r="W166" s="311"/>
      <c r="X166" s="311"/>
      <c r="Y166" s="311"/>
      <c r="Z166" s="191"/>
    </row>
    <row r="167" spans="1:26" ht="12.75" customHeight="1" x14ac:dyDescent="0.2">
      <c r="A167" s="191"/>
      <c r="B167" s="307" t="s">
        <v>219</v>
      </c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196">
        <v>1</v>
      </c>
      <c r="N167" s="196">
        <v>13</v>
      </c>
      <c r="O167" s="195" t="s">
        <v>605</v>
      </c>
      <c r="P167" s="194" t="s">
        <v>218</v>
      </c>
      <c r="Q167" s="308"/>
      <c r="R167" s="308"/>
      <c r="S167" s="229">
        <v>130</v>
      </c>
      <c r="T167" s="229">
        <v>130</v>
      </c>
      <c r="U167" s="311"/>
      <c r="V167" s="311"/>
      <c r="W167" s="311"/>
      <c r="X167" s="311"/>
      <c r="Y167" s="311"/>
      <c r="Z167" s="191"/>
    </row>
    <row r="168" spans="1:26" ht="12.75" customHeight="1" x14ac:dyDescent="0.2">
      <c r="A168" s="191"/>
      <c r="B168" s="307" t="s">
        <v>515</v>
      </c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196">
        <v>1</v>
      </c>
      <c r="N168" s="196">
        <v>13</v>
      </c>
      <c r="O168" s="195" t="s">
        <v>514</v>
      </c>
      <c r="P168" s="194">
        <v>0</v>
      </c>
      <c r="Q168" s="308"/>
      <c r="R168" s="308"/>
      <c r="S168" s="229">
        <v>18328</v>
      </c>
      <c r="T168" s="229">
        <v>27437</v>
      </c>
      <c r="U168" s="311"/>
      <c r="V168" s="311"/>
      <c r="W168" s="311"/>
      <c r="X168" s="311"/>
      <c r="Y168" s="311"/>
      <c r="Z168" s="191"/>
    </row>
    <row r="169" spans="1:26" ht="12.75" customHeight="1" x14ac:dyDescent="0.2">
      <c r="A169" s="191"/>
      <c r="B169" s="307" t="s">
        <v>513</v>
      </c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196">
        <v>1</v>
      </c>
      <c r="N169" s="196">
        <v>13</v>
      </c>
      <c r="O169" s="195" t="s">
        <v>511</v>
      </c>
      <c r="P169" s="194">
        <v>0</v>
      </c>
      <c r="Q169" s="308"/>
      <c r="R169" s="308"/>
      <c r="S169" s="229">
        <v>18328</v>
      </c>
      <c r="T169" s="229">
        <v>27437</v>
      </c>
      <c r="U169" s="311"/>
      <c r="V169" s="311"/>
      <c r="W169" s="311"/>
      <c r="X169" s="311"/>
      <c r="Y169" s="311"/>
      <c r="Z169" s="191"/>
    </row>
    <row r="170" spans="1:26" ht="12.75" customHeight="1" x14ac:dyDescent="0.2">
      <c r="A170" s="191"/>
      <c r="B170" s="307" t="s">
        <v>277</v>
      </c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196">
        <v>1</v>
      </c>
      <c r="N170" s="196">
        <v>13</v>
      </c>
      <c r="O170" s="195" t="s">
        <v>511</v>
      </c>
      <c r="P170" s="194" t="s">
        <v>276</v>
      </c>
      <c r="Q170" s="308"/>
      <c r="R170" s="308"/>
      <c r="S170" s="229">
        <v>18328</v>
      </c>
      <c r="T170" s="229">
        <v>27437</v>
      </c>
      <c r="U170" s="311"/>
      <c r="V170" s="311"/>
      <c r="W170" s="311"/>
      <c r="X170" s="311"/>
      <c r="Y170" s="311"/>
      <c r="Z170" s="191"/>
    </row>
    <row r="171" spans="1:26" ht="12.75" customHeight="1" x14ac:dyDescent="0.2">
      <c r="A171" s="191"/>
      <c r="B171" s="307" t="s">
        <v>512</v>
      </c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196">
        <v>1</v>
      </c>
      <c r="N171" s="196">
        <v>13</v>
      </c>
      <c r="O171" s="195" t="s">
        <v>511</v>
      </c>
      <c r="P171" s="194" t="s">
        <v>510</v>
      </c>
      <c r="Q171" s="308"/>
      <c r="R171" s="308"/>
      <c r="S171" s="229">
        <v>18328</v>
      </c>
      <c r="T171" s="229">
        <v>27437</v>
      </c>
      <c r="U171" s="311"/>
      <c r="V171" s="311"/>
      <c r="W171" s="311"/>
      <c r="X171" s="311"/>
      <c r="Y171" s="311"/>
      <c r="Z171" s="191"/>
    </row>
    <row r="172" spans="1:26" ht="21.75" customHeight="1" x14ac:dyDescent="0.2">
      <c r="A172" s="191"/>
      <c r="B172" s="307" t="s">
        <v>604</v>
      </c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196">
        <v>1</v>
      </c>
      <c r="N172" s="196">
        <v>13</v>
      </c>
      <c r="O172" s="195" t="s">
        <v>603</v>
      </c>
      <c r="P172" s="194">
        <v>0</v>
      </c>
      <c r="Q172" s="308"/>
      <c r="R172" s="308"/>
      <c r="S172" s="229">
        <v>4160</v>
      </c>
      <c r="T172" s="229">
        <v>4160</v>
      </c>
      <c r="U172" s="311"/>
      <c r="V172" s="311"/>
      <c r="W172" s="311"/>
      <c r="X172" s="311"/>
      <c r="Y172" s="311"/>
      <c r="Z172" s="191"/>
    </row>
    <row r="173" spans="1:26" ht="21.75" customHeight="1" x14ac:dyDescent="0.2">
      <c r="A173" s="191"/>
      <c r="B173" s="307" t="s">
        <v>602</v>
      </c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196">
        <v>1</v>
      </c>
      <c r="N173" s="196">
        <v>13</v>
      </c>
      <c r="O173" s="195" t="s">
        <v>601</v>
      </c>
      <c r="P173" s="194">
        <v>0</v>
      </c>
      <c r="Q173" s="308"/>
      <c r="R173" s="308"/>
      <c r="S173" s="229">
        <v>4160</v>
      </c>
      <c r="T173" s="229">
        <v>4160</v>
      </c>
      <c r="U173" s="311"/>
      <c r="V173" s="311"/>
      <c r="W173" s="311"/>
      <c r="X173" s="311"/>
      <c r="Y173" s="311"/>
      <c r="Z173" s="191"/>
    </row>
    <row r="174" spans="1:26" ht="21.75" customHeight="1" x14ac:dyDescent="0.2">
      <c r="A174" s="191"/>
      <c r="B174" s="307" t="s">
        <v>359</v>
      </c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196">
        <v>1</v>
      </c>
      <c r="N174" s="196">
        <v>13</v>
      </c>
      <c r="O174" s="195" t="s">
        <v>600</v>
      </c>
      <c r="P174" s="194">
        <v>0</v>
      </c>
      <c r="Q174" s="308"/>
      <c r="R174" s="308"/>
      <c r="S174" s="229">
        <v>4160</v>
      </c>
      <c r="T174" s="229">
        <v>4160</v>
      </c>
      <c r="U174" s="311"/>
      <c r="V174" s="311"/>
      <c r="W174" s="311"/>
      <c r="X174" s="311"/>
      <c r="Y174" s="311"/>
      <c r="Z174" s="191"/>
    </row>
    <row r="175" spans="1:26" ht="42.75" customHeight="1" x14ac:dyDescent="0.2">
      <c r="A175" s="191"/>
      <c r="B175" s="307" t="s">
        <v>263</v>
      </c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196">
        <v>1</v>
      </c>
      <c r="N175" s="196">
        <v>13</v>
      </c>
      <c r="O175" s="195" t="s">
        <v>600</v>
      </c>
      <c r="P175" s="194" t="s">
        <v>262</v>
      </c>
      <c r="Q175" s="308"/>
      <c r="R175" s="308"/>
      <c r="S175" s="229">
        <v>4160</v>
      </c>
      <c r="T175" s="229">
        <v>4160</v>
      </c>
      <c r="U175" s="311"/>
      <c r="V175" s="311"/>
      <c r="W175" s="311"/>
      <c r="X175" s="311"/>
      <c r="Y175" s="311"/>
      <c r="Z175" s="191"/>
    </row>
    <row r="176" spans="1:26" ht="21.75" customHeight="1" x14ac:dyDescent="0.2">
      <c r="A176" s="191"/>
      <c r="B176" s="307" t="s">
        <v>261</v>
      </c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196">
        <v>1</v>
      </c>
      <c r="N176" s="196">
        <v>13</v>
      </c>
      <c r="O176" s="195" t="s">
        <v>600</v>
      </c>
      <c r="P176" s="194" t="s">
        <v>260</v>
      </c>
      <c r="Q176" s="308"/>
      <c r="R176" s="308"/>
      <c r="S176" s="229">
        <v>4160</v>
      </c>
      <c r="T176" s="229">
        <v>4160</v>
      </c>
      <c r="U176" s="311"/>
      <c r="V176" s="311"/>
      <c r="W176" s="311"/>
      <c r="X176" s="311"/>
      <c r="Y176" s="311"/>
      <c r="Z176" s="191"/>
    </row>
    <row r="177" spans="1:26" ht="32.25" customHeight="1" x14ac:dyDescent="0.2">
      <c r="A177" s="191"/>
      <c r="B177" s="307" t="s">
        <v>259</v>
      </c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196">
        <v>1</v>
      </c>
      <c r="N177" s="196">
        <v>13</v>
      </c>
      <c r="O177" s="195" t="s">
        <v>600</v>
      </c>
      <c r="P177" s="194" t="s">
        <v>258</v>
      </c>
      <c r="Q177" s="308"/>
      <c r="R177" s="308"/>
      <c r="S177" s="229">
        <v>3195</v>
      </c>
      <c r="T177" s="229">
        <v>3195</v>
      </c>
      <c r="U177" s="311"/>
      <c r="V177" s="311"/>
      <c r="W177" s="311"/>
      <c r="X177" s="311"/>
      <c r="Y177" s="311"/>
      <c r="Z177" s="191"/>
    </row>
    <row r="178" spans="1:26" ht="32.25" customHeight="1" x14ac:dyDescent="0.2">
      <c r="A178" s="191"/>
      <c r="B178" s="307" t="s">
        <v>257</v>
      </c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196">
        <v>1</v>
      </c>
      <c r="N178" s="196">
        <v>13</v>
      </c>
      <c r="O178" s="195" t="s">
        <v>600</v>
      </c>
      <c r="P178" s="194" t="s">
        <v>255</v>
      </c>
      <c r="Q178" s="308"/>
      <c r="R178" s="308"/>
      <c r="S178" s="229">
        <v>965</v>
      </c>
      <c r="T178" s="229">
        <v>965</v>
      </c>
      <c r="U178" s="311"/>
      <c r="V178" s="311"/>
      <c r="W178" s="311"/>
      <c r="X178" s="311"/>
      <c r="Y178" s="311"/>
      <c r="Z178" s="191"/>
    </row>
    <row r="179" spans="1:26" ht="21.75" customHeight="1" x14ac:dyDescent="0.2">
      <c r="A179" s="191"/>
      <c r="B179" s="307" t="s">
        <v>188</v>
      </c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196">
        <v>1</v>
      </c>
      <c r="N179" s="196">
        <v>13</v>
      </c>
      <c r="O179" s="195" t="s">
        <v>187</v>
      </c>
      <c r="P179" s="194">
        <v>0</v>
      </c>
      <c r="Q179" s="308"/>
      <c r="R179" s="308"/>
      <c r="S179" s="229">
        <v>10</v>
      </c>
      <c r="T179" s="229">
        <v>10</v>
      </c>
      <c r="U179" s="311"/>
      <c r="V179" s="311"/>
      <c r="W179" s="311"/>
      <c r="X179" s="311"/>
      <c r="Y179" s="311"/>
      <c r="Z179" s="191"/>
    </row>
    <row r="180" spans="1:26" ht="42.75" customHeight="1" x14ac:dyDescent="0.2">
      <c r="A180" s="191"/>
      <c r="B180" s="307" t="s">
        <v>599</v>
      </c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196">
        <v>1</v>
      </c>
      <c r="N180" s="196">
        <v>13</v>
      </c>
      <c r="O180" s="195" t="s">
        <v>598</v>
      </c>
      <c r="P180" s="194">
        <v>0</v>
      </c>
      <c r="Q180" s="308"/>
      <c r="R180" s="308"/>
      <c r="S180" s="229">
        <v>10</v>
      </c>
      <c r="T180" s="229">
        <v>10</v>
      </c>
      <c r="U180" s="311"/>
      <c r="V180" s="311"/>
      <c r="W180" s="311"/>
      <c r="X180" s="311"/>
      <c r="Y180" s="311"/>
      <c r="Z180" s="191"/>
    </row>
    <row r="181" spans="1:26" ht="12.75" customHeight="1" x14ac:dyDescent="0.2">
      <c r="A181" s="191"/>
      <c r="B181" s="307" t="s">
        <v>183</v>
      </c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196">
        <v>1</v>
      </c>
      <c r="N181" s="196">
        <v>13</v>
      </c>
      <c r="O181" s="195" t="s">
        <v>598</v>
      </c>
      <c r="P181" s="194" t="s">
        <v>182</v>
      </c>
      <c r="Q181" s="308"/>
      <c r="R181" s="308"/>
      <c r="S181" s="229">
        <v>10</v>
      </c>
      <c r="T181" s="229">
        <v>10</v>
      </c>
      <c r="U181" s="311"/>
      <c r="V181" s="311"/>
      <c r="W181" s="311"/>
      <c r="X181" s="311"/>
      <c r="Y181" s="311"/>
      <c r="Z181" s="191"/>
    </row>
    <row r="182" spans="1:26" ht="12.75" customHeight="1" x14ac:dyDescent="0.2">
      <c r="A182" s="191"/>
      <c r="B182" s="307" t="s">
        <v>538</v>
      </c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196">
        <v>1</v>
      </c>
      <c r="N182" s="196">
        <v>13</v>
      </c>
      <c r="O182" s="195" t="s">
        <v>598</v>
      </c>
      <c r="P182" s="194" t="s">
        <v>536</v>
      </c>
      <c r="Q182" s="308"/>
      <c r="R182" s="308"/>
      <c r="S182" s="229">
        <v>10</v>
      </c>
      <c r="T182" s="229">
        <v>10</v>
      </c>
      <c r="U182" s="311"/>
      <c r="V182" s="311"/>
      <c r="W182" s="311"/>
      <c r="X182" s="311"/>
      <c r="Y182" s="311"/>
      <c r="Z182" s="191"/>
    </row>
    <row r="183" spans="1:26" ht="12.75" customHeight="1" x14ac:dyDescent="0.2">
      <c r="A183" s="191"/>
      <c r="B183" s="307" t="s">
        <v>597</v>
      </c>
      <c r="C183" s="307"/>
      <c r="D183" s="307"/>
      <c r="E183" s="307"/>
      <c r="F183" s="307"/>
      <c r="G183" s="307"/>
      <c r="H183" s="307"/>
      <c r="I183" s="307"/>
      <c r="J183" s="307"/>
      <c r="K183" s="307"/>
      <c r="L183" s="307"/>
      <c r="M183" s="196">
        <v>2</v>
      </c>
      <c r="N183" s="196">
        <v>0</v>
      </c>
      <c r="O183" s="195">
        <v>0</v>
      </c>
      <c r="P183" s="194">
        <v>0</v>
      </c>
      <c r="Q183" s="308"/>
      <c r="R183" s="308"/>
      <c r="S183" s="229">
        <v>1551</v>
      </c>
      <c r="T183" s="229">
        <v>1607</v>
      </c>
      <c r="U183" s="311"/>
      <c r="V183" s="311"/>
      <c r="W183" s="311"/>
      <c r="X183" s="311"/>
      <c r="Y183" s="311"/>
      <c r="Z183" s="191"/>
    </row>
    <row r="184" spans="1:26" ht="12.75" customHeight="1" x14ac:dyDescent="0.2">
      <c r="A184" s="191"/>
      <c r="B184" s="307" t="s">
        <v>596</v>
      </c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196">
        <v>2</v>
      </c>
      <c r="N184" s="196">
        <v>3</v>
      </c>
      <c r="O184" s="195">
        <v>0</v>
      </c>
      <c r="P184" s="194">
        <v>0</v>
      </c>
      <c r="Q184" s="308"/>
      <c r="R184" s="308"/>
      <c r="S184" s="229">
        <v>1551</v>
      </c>
      <c r="T184" s="229">
        <v>1607</v>
      </c>
      <c r="U184" s="311"/>
      <c r="V184" s="311"/>
      <c r="W184" s="311"/>
      <c r="X184" s="311"/>
      <c r="Y184" s="311"/>
      <c r="Z184" s="191"/>
    </row>
    <row r="185" spans="1:26" ht="21.75" customHeight="1" x14ac:dyDescent="0.2">
      <c r="A185" s="191"/>
      <c r="B185" s="307" t="s">
        <v>595</v>
      </c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196">
        <v>2</v>
      </c>
      <c r="N185" s="196">
        <v>3</v>
      </c>
      <c r="O185" s="195" t="s">
        <v>594</v>
      </c>
      <c r="P185" s="194">
        <v>0</v>
      </c>
      <c r="Q185" s="308"/>
      <c r="R185" s="308"/>
      <c r="S185" s="229">
        <v>1551</v>
      </c>
      <c r="T185" s="229">
        <v>1607</v>
      </c>
      <c r="U185" s="311"/>
      <c r="V185" s="311"/>
      <c r="W185" s="311"/>
      <c r="X185" s="311"/>
      <c r="Y185" s="311"/>
      <c r="Z185" s="191"/>
    </row>
    <row r="186" spans="1:26" ht="21.75" customHeight="1" x14ac:dyDescent="0.2">
      <c r="A186" s="191"/>
      <c r="B186" s="307" t="s">
        <v>593</v>
      </c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196">
        <v>2</v>
      </c>
      <c r="N186" s="196">
        <v>3</v>
      </c>
      <c r="O186" s="195" t="s">
        <v>592</v>
      </c>
      <c r="P186" s="194">
        <v>0</v>
      </c>
      <c r="Q186" s="308"/>
      <c r="R186" s="308"/>
      <c r="S186" s="229">
        <v>1551</v>
      </c>
      <c r="T186" s="229">
        <v>1607</v>
      </c>
      <c r="U186" s="311"/>
      <c r="V186" s="311"/>
      <c r="W186" s="311"/>
      <c r="X186" s="311"/>
      <c r="Y186" s="311"/>
      <c r="Z186" s="191"/>
    </row>
    <row r="187" spans="1:26" ht="12.75" customHeight="1" x14ac:dyDescent="0.2">
      <c r="A187" s="191"/>
      <c r="B187" s="307" t="s">
        <v>183</v>
      </c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196">
        <v>2</v>
      </c>
      <c r="N187" s="196">
        <v>3</v>
      </c>
      <c r="O187" s="195" t="s">
        <v>592</v>
      </c>
      <c r="P187" s="194" t="s">
        <v>182</v>
      </c>
      <c r="Q187" s="308"/>
      <c r="R187" s="308"/>
      <c r="S187" s="229">
        <v>1551</v>
      </c>
      <c r="T187" s="229">
        <v>1607</v>
      </c>
      <c r="U187" s="311"/>
      <c r="V187" s="311"/>
      <c r="W187" s="311"/>
      <c r="X187" s="311"/>
      <c r="Y187" s="311"/>
      <c r="Z187" s="191"/>
    </row>
    <row r="188" spans="1:26" ht="12.75" customHeight="1" x14ac:dyDescent="0.2">
      <c r="A188" s="191"/>
      <c r="B188" s="307" t="s">
        <v>538</v>
      </c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196">
        <v>2</v>
      </c>
      <c r="N188" s="196">
        <v>3</v>
      </c>
      <c r="O188" s="195" t="s">
        <v>592</v>
      </c>
      <c r="P188" s="194" t="s">
        <v>536</v>
      </c>
      <c r="Q188" s="308"/>
      <c r="R188" s="308"/>
      <c r="S188" s="229">
        <v>1551</v>
      </c>
      <c r="T188" s="229">
        <v>1607</v>
      </c>
      <c r="U188" s="311"/>
      <c r="V188" s="311"/>
      <c r="W188" s="311"/>
      <c r="X188" s="311"/>
      <c r="Y188" s="311"/>
      <c r="Z188" s="191"/>
    </row>
    <row r="189" spans="1:26" ht="21.75" customHeight="1" x14ac:dyDescent="0.2">
      <c r="A189" s="191"/>
      <c r="B189" s="307" t="s">
        <v>591</v>
      </c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196">
        <v>3</v>
      </c>
      <c r="N189" s="196">
        <v>0</v>
      </c>
      <c r="O189" s="195">
        <v>0</v>
      </c>
      <c r="P189" s="194">
        <v>0</v>
      </c>
      <c r="Q189" s="308"/>
      <c r="R189" s="308"/>
      <c r="S189" s="229">
        <v>2390</v>
      </c>
      <c r="T189" s="229">
        <v>2390</v>
      </c>
      <c r="U189" s="311"/>
      <c r="V189" s="311"/>
      <c r="W189" s="311"/>
      <c r="X189" s="311"/>
      <c r="Y189" s="311"/>
      <c r="Z189" s="191"/>
    </row>
    <row r="190" spans="1:26" ht="32.25" customHeight="1" x14ac:dyDescent="0.2">
      <c r="A190" s="191"/>
      <c r="B190" s="307" t="s">
        <v>590</v>
      </c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196">
        <v>3</v>
      </c>
      <c r="N190" s="196">
        <v>10</v>
      </c>
      <c r="O190" s="195">
        <v>0</v>
      </c>
      <c r="P190" s="194">
        <v>0</v>
      </c>
      <c r="Q190" s="308"/>
      <c r="R190" s="308"/>
      <c r="S190" s="229">
        <v>2290</v>
      </c>
      <c r="T190" s="229">
        <v>2290</v>
      </c>
      <c r="U190" s="311"/>
      <c r="V190" s="311"/>
      <c r="W190" s="311"/>
      <c r="X190" s="311"/>
      <c r="Y190" s="311"/>
      <c r="Z190" s="191"/>
    </row>
    <row r="191" spans="1:26" ht="53.25" customHeight="1" x14ac:dyDescent="0.2">
      <c r="A191" s="191"/>
      <c r="B191" s="307" t="s">
        <v>687</v>
      </c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196">
        <v>3</v>
      </c>
      <c r="N191" s="196">
        <v>10</v>
      </c>
      <c r="O191" s="195" t="s">
        <v>589</v>
      </c>
      <c r="P191" s="194">
        <v>0</v>
      </c>
      <c r="Q191" s="308"/>
      <c r="R191" s="308"/>
      <c r="S191" s="229">
        <v>1990</v>
      </c>
      <c r="T191" s="229">
        <v>1990</v>
      </c>
      <c r="U191" s="311"/>
      <c r="V191" s="311"/>
      <c r="W191" s="311"/>
      <c r="X191" s="311"/>
      <c r="Y191" s="311"/>
      <c r="Z191" s="191"/>
    </row>
    <row r="192" spans="1:26" ht="21.75" customHeight="1" x14ac:dyDescent="0.2">
      <c r="A192" s="191"/>
      <c r="B192" s="307" t="s">
        <v>781</v>
      </c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196">
        <v>3</v>
      </c>
      <c r="N192" s="196">
        <v>10</v>
      </c>
      <c r="O192" s="195" t="s">
        <v>780</v>
      </c>
      <c r="P192" s="194">
        <v>0</v>
      </c>
      <c r="Q192" s="308"/>
      <c r="R192" s="308"/>
      <c r="S192" s="229">
        <v>1990</v>
      </c>
      <c r="T192" s="229">
        <v>1990</v>
      </c>
      <c r="U192" s="311"/>
      <c r="V192" s="311"/>
      <c r="W192" s="311"/>
      <c r="X192" s="311"/>
      <c r="Y192" s="311"/>
      <c r="Z192" s="191"/>
    </row>
    <row r="193" spans="1:26" ht="42.75" customHeight="1" x14ac:dyDescent="0.2">
      <c r="A193" s="191"/>
      <c r="B193" s="307" t="s">
        <v>263</v>
      </c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196">
        <v>3</v>
      </c>
      <c r="N193" s="196">
        <v>10</v>
      </c>
      <c r="O193" s="195" t="s">
        <v>780</v>
      </c>
      <c r="P193" s="194" t="s">
        <v>262</v>
      </c>
      <c r="Q193" s="308"/>
      <c r="R193" s="308"/>
      <c r="S193" s="229">
        <v>1990</v>
      </c>
      <c r="T193" s="229">
        <v>1990</v>
      </c>
      <c r="U193" s="311"/>
      <c r="V193" s="311"/>
      <c r="W193" s="311"/>
      <c r="X193" s="311"/>
      <c r="Y193" s="311"/>
      <c r="Z193" s="191"/>
    </row>
    <row r="194" spans="1:26" ht="12.75" customHeight="1" x14ac:dyDescent="0.2">
      <c r="A194" s="191"/>
      <c r="B194" s="307" t="s">
        <v>336</v>
      </c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196">
        <v>3</v>
      </c>
      <c r="N194" s="196">
        <v>10</v>
      </c>
      <c r="O194" s="195" t="s">
        <v>780</v>
      </c>
      <c r="P194" s="194" t="s">
        <v>335</v>
      </c>
      <c r="Q194" s="308"/>
      <c r="R194" s="308"/>
      <c r="S194" s="229">
        <v>1990</v>
      </c>
      <c r="T194" s="229">
        <v>1990</v>
      </c>
      <c r="U194" s="311"/>
      <c r="V194" s="311"/>
      <c r="W194" s="311"/>
      <c r="X194" s="311"/>
      <c r="Y194" s="311"/>
      <c r="Z194" s="191"/>
    </row>
    <row r="195" spans="1:26" ht="12.75" customHeight="1" x14ac:dyDescent="0.2">
      <c r="A195" s="191"/>
      <c r="B195" s="307" t="s">
        <v>334</v>
      </c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196">
        <v>3</v>
      </c>
      <c r="N195" s="196">
        <v>10</v>
      </c>
      <c r="O195" s="195" t="s">
        <v>780</v>
      </c>
      <c r="P195" s="194" t="s">
        <v>333</v>
      </c>
      <c r="Q195" s="308"/>
      <c r="R195" s="308"/>
      <c r="S195" s="229">
        <v>1528</v>
      </c>
      <c r="T195" s="229">
        <v>1528</v>
      </c>
      <c r="U195" s="311"/>
      <c r="V195" s="311"/>
      <c r="W195" s="311"/>
      <c r="X195" s="311"/>
      <c r="Y195" s="311"/>
      <c r="Z195" s="191"/>
    </row>
    <row r="196" spans="1:26" ht="32.25" customHeight="1" x14ac:dyDescent="0.2">
      <c r="A196" s="191"/>
      <c r="B196" s="307" t="s">
        <v>332</v>
      </c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196">
        <v>3</v>
      </c>
      <c r="N196" s="196">
        <v>10</v>
      </c>
      <c r="O196" s="195" t="s">
        <v>780</v>
      </c>
      <c r="P196" s="194" t="s">
        <v>330</v>
      </c>
      <c r="Q196" s="308"/>
      <c r="R196" s="308"/>
      <c r="S196" s="229">
        <v>462</v>
      </c>
      <c r="T196" s="229">
        <v>462</v>
      </c>
      <c r="U196" s="311"/>
      <c r="V196" s="311"/>
      <c r="W196" s="311"/>
      <c r="X196" s="311"/>
      <c r="Y196" s="311"/>
      <c r="Z196" s="191"/>
    </row>
    <row r="197" spans="1:26" ht="53.25" customHeight="1" x14ac:dyDescent="0.2">
      <c r="A197" s="191"/>
      <c r="B197" s="307" t="s">
        <v>687</v>
      </c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196">
        <v>3</v>
      </c>
      <c r="N197" s="196">
        <v>10</v>
      </c>
      <c r="O197" s="195" t="s">
        <v>589</v>
      </c>
      <c r="P197" s="194">
        <v>0</v>
      </c>
      <c r="Q197" s="308"/>
      <c r="R197" s="308"/>
      <c r="S197" s="229">
        <v>300</v>
      </c>
      <c r="T197" s="229">
        <v>300</v>
      </c>
      <c r="U197" s="311"/>
      <c r="V197" s="311"/>
      <c r="W197" s="311"/>
      <c r="X197" s="311"/>
      <c r="Y197" s="311"/>
      <c r="Z197" s="191"/>
    </row>
    <row r="198" spans="1:26" ht="63.75" customHeight="1" x14ac:dyDescent="0.2">
      <c r="A198" s="191"/>
      <c r="B198" s="307" t="s">
        <v>588</v>
      </c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196">
        <v>3</v>
      </c>
      <c r="N198" s="196">
        <v>10</v>
      </c>
      <c r="O198" s="195" t="s">
        <v>587</v>
      </c>
      <c r="P198" s="194">
        <v>0</v>
      </c>
      <c r="Q198" s="308"/>
      <c r="R198" s="308"/>
      <c r="S198" s="229">
        <v>300</v>
      </c>
      <c r="T198" s="229">
        <v>300</v>
      </c>
      <c r="U198" s="311"/>
      <c r="V198" s="311"/>
      <c r="W198" s="311"/>
      <c r="X198" s="311"/>
      <c r="Y198" s="311"/>
      <c r="Z198" s="191"/>
    </row>
    <row r="199" spans="1:26" ht="21.75" customHeight="1" x14ac:dyDescent="0.2">
      <c r="A199" s="191"/>
      <c r="B199" s="307" t="s">
        <v>223</v>
      </c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196">
        <v>3</v>
      </c>
      <c r="N199" s="196">
        <v>10</v>
      </c>
      <c r="O199" s="195" t="s">
        <v>587</v>
      </c>
      <c r="P199" s="194" t="s">
        <v>222</v>
      </c>
      <c r="Q199" s="308"/>
      <c r="R199" s="308"/>
      <c r="S199" s="229">
        <v>300</v>
      </c>
      <c r="T199" s="229">
        <v>300</v>
      </c>
      <c r="U199" s="311"/>
      <c r="V199" s="311"/>
      <c r="W199" s="311"/>
      <c r="X199" s="311"/>
      <c r="Y199" s="311"/>
      <c r="Z199" s="191"/>
    </row>
    <row r="200" spans="1:26" ht="21.75" customHeight="1" x14ac:dyDescent="0.2">
      <c r="A200" s="191"/>
      <c r="B200" s="307" t="s">
        <v>221</v>
      </c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196">
        <v>3</v>
      </c>
      <c r="N200" s="196">
        <v>10</v>
      </c>
      <c r="O200" s="195" t="s">
        <v>587</v>
      </c>
      <c r="P200" s="194" t="s">
        <v>220</v>
      </c>
      <c r="Q200" s="308"/>
      <c r="R200" s="308"/>
      <c r="S200" s="229">
        <v>300</v>
      </c>
      <c r="T200" s="229">
        <v>300</v>
      </c>
      <c r="U200" s="311"/>
      <c r="V200" s="311"/>
      <c r="W200" s="311"/>
      <c r="X200" s="311"/>
      <c r="Y200" s="311"/>
      <c r="Z200" s="191"/>
    </row>
    <row r="201" spans="1:26" ht="21.75" customHeight="1" x14ac:dyDescent="0.2">
      <c r="A201" s="191"/>
      <c r="B201" s="307" t="s">
        <v>253</v>
      </c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196">
        <v>3</v>
      </c>
      <c r="N201" s="196">
        <v>10</v>
      </c>
      <c r="O201" s="195" t="s">
        <v>587</v>
      </c>
      <c r="P201" s="194" t="s">
        <v>252</v>
      </c>
      <c r="Q201" s="308"/>
      <c r="R201" s="308"/>
      <c r="S201" s="229">
        <v>97</v>
      </c>
      <c r="T201" s="229">
        <v>97</v>
      </c>
      <c r="U201" s="311"/>
      <c r="V201" s="311"/>
      <c r="W201" s="311"/>
      <c r="X201" s="311"/>
      <c r="Y201" s="311"/>
      <c r="Z201" s="191"/>
    </row>
    <row r="202" spans="1:26" ht="12.75" customHeight="1" x14ac:dyDescent="0.2">
      <c r="A202" s="191"/>
      <c r="B202" s="307" t="s">
        <v>219</v>
      </c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196">
        <v>3</v>
      </c>
      <c r="N202" s="196">
        <v>10</v>
      </c>
      <c r="O202" s="195" t="s">
        <v>587</v>
      </c>
      <c r="P202" s="194" t="s">
        <v>218</v>
      </c>
      <c r="Q202" s="308"/>
      <c r="R202" s="308"/>
      <c r="S202" s="229">
        <v>203</v>
      </c>
      <c r="T202" s="229">
        <v>203</v>
      </c>
      <c r="U202" s="311"/>
      <c r="V202" s="311"/>
      <c r="W202" s="311"/>
      <c r="X202" s="311"/>
      <c r="Y202" s="311"/>
      <c r="Z202" s="191"/>
    </row>
    <row r="203" spans="1:26" ht="21.75" customHeight="1" x14ac:dyDescent="0.2">
      <c r="A203" s="191"/>
      <c r="B203" s="307" t="s">
        <v>586</v>
      </c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196">
        <v>3</v>
      </c>
      <c r="N203" s="196">
        <v>14</v>
      </c>
      <c r="O203" s="195">
        <v>0</v>
      </c>
      <c r="P203" s="194">
        <v>0</v>
      </c>
      <c r="Q203" s="308"/>
      <c r="R203" s="308"/>
      <c r="S203" s="229">
        <v>100</v>
      </c>
      <c r="T203" s="229">
        <v>100</v>
      </c>
      <c r="U203" s="311"/>
      <c r="V203" s="311"/>
      <c r="W203" s="311"/>
      <c r="X203" s="311"/>
      <c r="Y203" s="311"/>
      <c r="Z203" s="191"/>
    </row>
    <row r="204" spans="1:26" ht="32.25" customHeight="1" x14ac:dyDescent="0.2">
      <c r="A204" s="191"/>
      <c r="B204" s="307" t="s">
        <v>545</v>
      </c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196">
        <v>3</v>
      </c>
      <c r="N204" s="196">
        <v>14</v>
      </c>
      <c r="O204" s="195" t="s">
        <v>544</v>
      </c>
      <c r="P204" s="194">
        <v>0</v>
      </c>
      <c r="Q204" s="308"/>
      <c r="R204" s="308"/>
      <c r="S204" s="229">
        <v>100</v>
      </c>
      <c r="T204" s="229">
        <v>100</v>
      </c>
      <c r="U204" s="311"/>
      <c r="V204" s="311"/>
      <c r="W204" s="311"/>
      <c r="X204" s="311"/>
      <c r="Y204" s="311"/>
      <c r="Z204" s="191"/>
    </row>
    <row r="205" spans="1:26" ht="32.25" customHeight="1" x14ac:dyDescent="0.2">
      <c r="A205" s="191"/>
      <c r="B205" s="307" t="s">
        <v>547</v>
      </c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196">
        <v>3</v>
      </c>
      <c r="N205" s="196">
        <v>14</v>
      </c>
      <c r="O205" s="195" t="s">
        <v>546</v>
      </c>
      <c r="P205" s="194">
        <v>0</v>
      </c>
      <c r="Q205" s="308"/>
      <c r="R205" s="308"/>
      <c r="S205" s="229">
        <v>100</v>
      </c>
      <c r="T205" s="229">
        <v>100</v>
      </c>
      <c r="U205" s="311"/>
      <c r="V205" s="311"/>
      <c r="W205" s="311"/>
      <c r="X205" s="311"/>
      <c r="Y205" s="311"/>
      <c r="Z205" s="191"/>
    </row>
    <row r="206" spans="1:26" ht="21.75" customHeight="1" x14ac:dyDescent="0.2">
      <c r="A206" s="191"/>
      <c r="B206" s="307" t="s">
        <v>223</v>
      </c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196">
        <v>3</v>
      </c>
      <c r="N206" s="196">
        <v>14</v>
      </c>
      <c r="O206" s="195" t="s">
        <v>546</v>
      </c>
      <c r="P206" s="194" t="s">
        <v>222</v>
      </c>
      <c r="Q206" s="308"/>
      <c r="R206" s="308"/>
      <c r="S206" s="229">
        <v>100</v>
      </c>
      <c r="T206" s="229">
        <v>100</v>
      </c>
      <c r="U206" s="311"/>
      <c r="V206" s="311"/>
      <c r="W206" s="311"/>
      <c r="X206" s="311"/>
      <c r="Y206" s="311"/>
      <c r="Z206" s="191"/>
    </row>
    <row r="207" spans="1:26" ht="21.75" customHeight="1" x14ac:dyDescent="0.2">
      <c r="A207" s="191"/>
      <c r="B207" s="307" t="s">
        <v>221</v>
      </c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196">
        <v>3</v>
      </c>
      <c r="N207" s="196">
        <v>14</v>
      </c>
      <c r="O207" s="195" t="s">
        <v>546</v>
      </c>
      <c r="P207" s="194" t="s">
        <v>220</v>
      </c>
      <c r="Q207" s="308"/>
      <c r="R207" s="308"/>
      <c r="S207" s="229">
        <v>100</v>
      </c>
      <c r="T207" s="229">
        <v>100</v>
      </c>
      <c r="U207" s="311"/>
      <c r="V207" s="311"/>
      <c r="W207" s="311"/>
      <c r="X207" s="311"/>
      <c r="Y207" s="311"/>
      <c r="Z207" s="191"/>
    </row>
    <row r="208" spans="1:26" ht="21.75" customHeight="1" x14ac:dyDescent="0.2">
      <c r="A208" s="191"/>
      <c r="B208" s="307" t="s">
        <v>253</v>
      </c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196">
        <v>3</v>
      </c>
      <c r="N208" s="196">
        <v>14</v>
      </c>
      <c r="O208" s="195" t="s">
        <v>546</v>
      </c>
      <c r="P208" s="194" t="s">
        <v>252</v>
      </c>
      <c r="Q208" s="308"/>
      <c r="R208" s="308"/>
      <c r="S208" s="229">
        <v>50</v>
      </c>
      <c r="T208" s="229">
        <v>50</v>
      </c>
      <c r="U208" s="311"/>
      <c r="V208" s="311"/>
      <c r="W208" s="311"/>
      <c r="X208" s="311"/>
      <c r="Y208" s="311"/>
      <c r="Z208" s="191"/>
    </row>
    <row r="209" spans="1:26" ht="12.75" customHeight="1" x14ac:dyDescent="0.2">
      <c r="A209" s="191"/>
      <c r="B209" s="307" t="s">
        <v>219</v>
      </c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196">
        <v>3</v>
      </c>
      <c r="N209" s="196">
        <v>14</v>
      </c>
      <c r="O209" s="195" t="s">
        <v>546</v>
      </c>
      <c r="P209" s="194" t="s">
        <v>218</v>
      </c>
      <c r="Q209" s="308"/>
      <c r="R209" s="308"/>
      <c r="S209" s="229">
        <v>50</v>
      </c>
      <c r="T209" s="229">
        <v>50</v>
      </c>
      <c r="U209" s="311"/>
      <c r="V209" s="311"/>
      <c r="W209" s="311"/>
      <c r="X209" s="311"/>
      <c r="Y209" s="311"/>
      <c r="Z209" s="191"/>
    </row>
    <row r="210" spans="1:26" ht="12.75" customHeight="1" x14ac:dyDescent="0.2">
      <c r="A210" s="191"/>
      <c r="B210" s="307" t="s">
        <v>585</v>
      </c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196">
        <v>4</v>
      </c>
      <c r="N210" s="196">
        <v>0</v>
      </c>
      <c r="O210" s="195">
        <v>0</v>
      </c>
      <c r="P210" s="194">
        <v>0</v>
      </c>
      <c r="Q210" s="308"/>
      <c r="R210" s="308"/>
      <c r="S210" s="229">
        <v>17425</v>
      </c>
      <c r="T210" s="229">
        <v>17532</v>
      </c>
      <c r="U210" s="311"/>
      <c r="V210" s="311"/>
      <c r="W210" s="311"/>
      <c r="X210" s="311"/>
      <c r="Y210" s="311"/>
      <c r="Z210" s="191"/>
    </row>
    <row r="211" spans="1:26" ht="12.75" customHeight="1" x14ac:dyDescent="0.2">
      <c r="A211" s="191"/>
      <c r="B211" s="307" t="s">
        <v>584</v>
      </c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196">
        <v>4</v>
      </c>
      <c r="N211" s="196">
        <v>1</v>
      </c>
      <c r="O211" s="195">
        <v>0</v>
      </c>
      <c r="P211" s="194">
        <v>0</v>
      </c>
      <c r="Q211" s="308"/>
      <c r="R211" s="308"/>
      <c r="S211" s="229">
        <v>1350</v>
      </c>
      <c r="T211" s="229">
        <v>1350</v>
      </c>
      <c r="U211" s="311"/>
      <c r="V211" s="311"/>
      <c r="W211" s="311"/>
      <c r="X211" s="311"/>
      <c r="Y211" s="311"/>
      <c r="Z211" s="191"/>
    </row>
    <row r="212" spans="1:26" ht="21.75" customHeight="1" x14ac:dyDescent="0.2">
      <c r="A212" s="191"/>
      <c r="B212" s="307" t="s">
        <v>527</v>
      </c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196">
        <v>4</v>
      </c>
      <c r="N212" s="196">
        <v>1</v>
      </c>
      <c r="O212" s="195" t="s">
        <v>526</v>
      </c>
      <c r="P212" s="194">
        <v>0</v>
      </c>
      <c r="Q212" s="308"/>
      <c r="R212" s="308"/>
      <c r="S212" s="229">
        <v>550</v>
      </c>
      <c r="T212" s="229">
        <v>550</v>
      </c>
      <c r="U212" s="311"/>
      <c r="V212" s="311"/>
      <c r="W212" s="311"/>
      <c r="X212" s="311"/>
      <c r="Y212" s="311"/>
      <c r="Z212" s="191"/>
    </row>
    <row r="213" spans="1:26" ht="21.75" customHeight="1" x14ac:dyDescent="0.2">
      <c r="A213" s="191"/>
      <c r="B213" s="307" t="s">
        <v>583</v>
      </c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196">
        <v>4</v>
      </c>
      <c r="N213" s="196">
        <v>1</v>
      </c>
      <c r="O213" s="195" t="s">
        <v>582</v>
      </c>
      <c r="P213" s="194">
        <v>0</v>
      </c>
      <c r="Q213" s="308"/>
      <c r="R213" s="308"/>
      <c r="S213" s="229">
        <v>550</v>
      </c>
      <c r="T213" s="229">
        <v>550</v>
      </c>
      <c r="U213" s="311"/>
      <c r="V213" s="311"/>
      <c r="W213" s="311"/>
      <c r="X213" s="311"/>
      <c r="Y213" s="311"/>
      <c r="Z213" s="191"/>
    </row>
    <row r="214" spans="1:26" ht="21.75" customHeight="1" x14ac:dyDescent="0.2">
      <c r="A214" s="191"/>
      <c r="B214" s="307" t="s">
        <v>581</v>
      </c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196">
        <v>4</v>
      </c>
      <c r="N214" s="196">
        <v>1</v>
      </c>
      <c r="O214" s="195" t="s">
        <v>580</v>
      </c>
      <c r="P214" s="194">
        <v>0</v>
      </c>
      <c r="Q214" s="308"/>
      <c r="R214" s="308"/>
      <c r="S214" s="229">
        <v>550</v>
      </c>
      <c r="T214" s="229">
        <v>550</v>
      </c>
      <c r="U214" s="311"/>
      <c r="V214" s="311"/>
      <c r="W214" s="311"/>
      <c r="X214" s="311"/>
      <c r="Y214" s="311"/>
      <c r="Z214" s="191"/>
    </row>
    <row r="215" spans="1:26" ht="21.75" customHeight="1" x14ac:dyDescent="0.2">
      <c r="A215" s="191"/>
      <c r="B215" s="307" t="s">
        <v>223</v>
      </c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196">
        <v>4</v>
      </c>
      <c r="N215" s="196">
        <v>1</v>
      </c>
      <c r="O215" s="195" t="s">
        <v>580</v>
      </c>
      <c r="P215" s="194" t="s">
        <v>222</v>
      </c>
      <c r="Q215" s="308"/>
      <c r="R215" s="308"/>
      <c r="S215" s="229">
        <v>550</v>
      </c>
      <c r="T215" s="229">
        <v>550</v>
      </c>
      <c r="U215" s="311"/>
      <c r="V215" s="311"/>
      <c r="W215" s="311"/>
      <c r="X215" s="311"/>
      <c r="Y215" s="311"/>
      <c r="Z215" s="191"/>
    </row>
    <row r="216" spans="1:26" ht="21.75" customHeight="1" x14ac:dyDescent="0.2">
      <c r="A216" s="191"/>
      <c r="B216" s="307" t="s">
        <v>221</v>
      </c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196">
        <v>4</v>
      </c>
      <c r="N216" s="196">
        <v>1</v>
      </c>
      <c r="O216" s="195" t="s">
        <v>580</v>
      </c>
      <c r="P216" s="194" t="s">
        <v>220</v>
      </c>
      <c r="Q216" s="308"/>
      <c r="R216" s="308"/>
      <c r="S216" s="229">
        <v>550</v>
      </c>
      <c r="T216" s="229">
        <v>550</v>
      </c>
      <c r="U216" s="311"/>
      <c r="V216" s="311"/>
      <c r="W216" s="311"/>
      <c r="X216" s="311"/>
      <c r="Y216" s="311"/>
      <c r="Z216" s="191"/>
    </row>
    <row r="217" spans="1:26" ht="12.75" customHeight="1" x14ac:dyDescent="0.2">
      <c r="A217" s="191"/>
      <c r="B217" s="307" t="s">
        <v>219</v>
      </c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196">
        <v>4</v>
      </c>
      <c r="N217" s="196">
        <v>1</v>
      </c>
      <c r="O217" s="195" t="s">
        <v>580</v>
      </c>
      <c r="P217" s="194" t="s">
        <v>218</v>
      </c>
      <c r="Q217" s="308"/>
      <c r="R217" s="308"/>
      <c r="S217" s="229">
        <v>550</v>
      </c>
      <c r="T217" s="229">
        <v>550</v>
      </c>
      <c r="U217" s="311"/>
      <c r="V217" s="311"/>
      <c r="W217" s="311"/>
      <c r="X217" s="311"/>
      <c r="Y217" s="311"/>
      <c r="Z217" s="191"/>
    </row>
    <row r="218" spans="1:26" ht="21.75" customHeight="1" x14ac:dyDescent="0.2">
      <c r="A218" s="191"/>
      <c r="B218" s="307" t="s">
        <v>527</v>
      </c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196">
        <v>4</v>
      </c>
      <c r="N218" s="196">
        <v>1</v>
      </c>
      <c r="O218" s="195" t="s">
        <v>526</v>
      </c>
      <c r="P218" s="194">
        <v>0</v>
      </c>
      <c r="Q218" s="308"/>
      <c r="R218" s="308"/>
      <c r="S218" s="229">
        <v>800</v>
      </c>
      <c r="T218" s="229">
        <v>800</v>
      </c>
      <c r="U218" s="311"/>
      <c r="V218" s="311"/>
      <c r="W218" s="311"/>
      <c r="X218" s="311"/>
      <c r="Y218" s="311"/>
      <c r="Z218" s="191"/>
    </row>
    <row r="219" spans="1:26" ht="21.75" customHeight="1" x14ac:dyDescent="0.2">
      <c r="A219" s="191"/>
      <c r="B219" s="307" t="s">
        <v>579</v>
      </c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196">
        <v>4</v>
      </c>
      <c r="N219" s="196">
        <v>1</v>
      </c>
      <c r="O219" s="195" t="s">
        <v>578</v>
      </c>
      <c r="P219" s="194">
        <v>0</v>
      </c>
      <c r="Q219" s="308"/>
      <c r="R219" s="308"/>
      <c r="S219" s="229">
        <v>800</v>
      </c>
      <c r="T219" s="229">
        <v>800</v>
      </c>
      <c r="U219" s="311"/>
      <c r="V219" s="311"/>
      <c r="W219" s="311"/>
      <c r="X219" s="311"/>
      <c r="Y219" s="311"/>
      <c r="Z219" s="191"/>
    </row>
    <row r="220" spans="1:26" ht="32.25" customHeight="1" x14ac:dyDescent="0.2">
      <c r="A220" s="191"/>
      <c r="B220" s="307" t="s">
        <v>577</v>
      </c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196">
        <v>4</v>
      </c>
      <c r="N220" s="196">
        <v>1</v>
      </c>
      <c r="O220" s="195" t="s">
        <v>576</v>
      </c>
      <c r="P220" s="194">
        <v>0</v>
      </c>
      <c r="Q220" s="308"/>
      <c r="R220" s="308"/>
      <c r="S220" s="229">
        <v>800</v>
      </c>
      <c r="T220" s="229">
        <v>800</v>
      </c>
      <c r="U220" s="311"/>
      <c r="V220" s="311"/>
      <c r="W220" s="311"/>
      <c r="X220" s="311"/>
      <c r="Y220" s="311"/>
      <c r="Z220" s="191"/>
    </row>
    <row r="221" spans="1:26" ht="21.75" customHeight="1" x14ac:dyDescent="0.2">
      <c r="A221" s="191"/>
      <c r="B221" s="307" t="s">
        <v>223</v>
      </c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196">
        <v>4</v>
      </c>
      <c r="N221" s="196">
        <v>1</v>
      </c>
      <c r="O221" s="195" t="s">
        <v>576</v>
      </c>
      <c r="P221" s="194" t="s">
        <v>222</v>
      </c>
      <c r="Q221" s="308"/>
      <c r="R221" s="308"/>
      <c r="S221" s="229">
        <v>720</v>
      </c>
      <c r="T221" s="229">
        <v>720</v>
      </c>
      <c r="U221" s="311"/>
      <c r="V221" s="311"/>
      <c r="W221" s="311"/>
      <c r="X221" s="311"/>
      <c r="Y221" s="311"/>
      <c r="Z221" s="191"/>
    </row>
    <row r="222" spans="1:26" ht="21.75" customHeight="1" x14ac:dyDescent="0.2">
      <c r="A222" s="191"/>
      <c r="B222" s="307" t="s">
        <v>221</v>
      </c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196">
        <v>4</v>
      </c>
      <c r="N222" s="196">
        <v>1</v>
      </c>
      <c r="O222" s="195" t="s">
        <v>576</v>
      </c>
      <c r="P222" s="194" t="s">
        <v>220</v>
      </c>
      <c r="Q222" s="308"/>
      <c r="R222" s="308"/>
      <c r="S222" s="229">
        <v>720</v>
      </c>
      <c r="T222" s="229">
        <v>720</v>
      </c>
      <c r="U222" s="311"/>
      <c r="V222" s="311"/>
      <c r="W222" s="311"/>
      <c r="X222" s="311"/>
      <c r="Y222" s="311"/>
      <c r="Z222" s="191"/>
    </row>
    <row r="223" spans="1:26" ht="12.75" customHeight="1" x14ac:dyDescent="0.2">
      <c r="A223" s="191"/>
      <c r="B223" s="307" t="s">
        <v>219</v>
      </c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196">
        <v>4</v>
      </c>
      <c r="N223" s="196">
        <v>1</v>
      </c>
      <c r="O223" s="195" t="s">
        <v>576</v>
      </c>
      <c r="P223" s="194" t="s">
        <v>218</v>
      </c>
      <c r="Q223" s="308"/>
      <c r="R223" s="308"/>
      <c r="S223" s="229">
        <v>720</v>
      </c>
      <c r="T223" s="229">
        <v>720</v>
      </c>
      <c r="U223" s="311"/>
      <c r="V223" s="311"/>
      <c r="W223" s="311"/>
      <c r="X223" s="311"/>
      <c r="Y223" s="311"/>
      <c r="Z223" s="191"/>
    </row>
    <row r="224" spans="1:26" ht="12.75" customHeight="1" x14ac:dyDescent="0.2">
      <c r="A224" s="191"/>
      <c r="B224" s="307" t="s">
        <v>277</v>
      </c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196">
        <v>4</v>
      </c>
      <c r="N224" s="196">
        <v>1</v>
      </c>
      <c r="O224" s="195" t="s">
        <v>576</v>
      </c>
      <c r="P224" s="194" t="s">
        <v>276</v>
      </c>
      <c r="Q224" s="308"/>
      <c r="R224" s="308"/>
      <c r="S224" s="229">
        <v>80</v>
      </c>
      <c r="T224" s="229">
        <v>80</v>
      </c>
      <c r="U224" s="311"/>
      <c r="V224" s="311"/>
      <c r="W224" s="311"/>
      <c r="X224" s="311"/>
      <c r="Y224" s="311"/>
      <c r="Z224" s="191"/>
    </row>
    <row r="225" spans="1:26" ht="32.25" customHeight="1" x14ac:dyDescent="0.2">
      <c r="A225" s="191"/>
      <c r="B225" s="307" t="s">
        <v>542</v>
      </c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196">
        <v>4</v>
      </c>
      <c r="N225" s="196">
        <v>1</v>
      </c>
      <c r="O225" s="195" t="s">
        <v>576</v>
      </c>
      <c r="P225" s="194" t="s">
        <v>541</v>
      </c>
      <c r="Q225" s="308"/>
      <c r="R225" s="308"/>
      <c r="S225" s="229">
        <v>80</v>
      </c>
      <c r="T225" s="229">
        <v>80</v>
      </c>
      <c r="U225" s="311"/>
      <c r="V225" s="311"/>
      <c r="W225" s="311"/>
      <c r="X225" s="311"/>
      <c r="Y225" s="311"/>
      <c r="Z225" s="191"/>
    </row>
    <row r="226" spans="1:26" ht="63.75" customHeight="1" x14ac:dyDescent="0.2">
      <c r="A226" s="191"/>
      <c r="B226" s="307" t="s">
        <v>540</v>
      </c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196">
        <v>4</v>
      </c>
      <c r="N226" s="196">
        <v>1</v>
      </c>
      <c r="O226" s="195" t="s">
        <v>576</v>
      </c>
      <c r="P226" s="194" t="s">
        <v>539</v>
      </c>
      <c r="Q226" s="308"/>
      <c r="R226" s="308"/>
      <c r="S226" s="229">
        <v>80</v>
      </c>
      <c r="T226" s="229">
        <v>80</v>
      </c>
      <c r="U226" s="311"/>
      <c r="V226" s="311"/>
      <c r="W226" s="311"/>
      <c r="X226" s="311"/>
      <c r="Y226" s="311"/>
      <c r="Z226" s="191"/>
    </row>
    <row r="227" spans="1:26" ht="12.75" customHeight="1" x14ac:dyDescent="0.2">
      <c r="A227" s="191"/>
      <c r="B227" s="307" t="s">
        <v>575</v>
      </c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196">
        <v>4</v>
      </c>
      <c r="N227" s="196">
        <v>5</v>
      </c>
      <c r="O227" s="195">
        <v>0</v>
      </c>
      <c r="P227" s="194">
        <v>0</v>
      </c>
      <c r="Q227" s="308"/>
      <c r="R227" s="308"/>
      <c r="S227" s="229">
        <v>7693</v>
      </c>
      <c r="T227" s="229">
        <v>7696</v>
      </c>
      <c r="U227" s="311"/>
      <c r="V227" s="311"/>
      <c r="W227" s="311"/>
      <c r="X227" s="311"/>
      <c r="Y227" s="311"/>
      <c r="Z227" s="191"/>
    </row>
    <row r="228" spans="1:26" ht="32.25" customHeight="1" x14ac:dyDescent="0.2">
      <c r="A228" s="191"/>
      <c r="B228" s="307" t="s">
        <v>498</v>
      </c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196">
        <v>4</v>
      </c>
      <c r="N228" s="196">
        <v>5</v>
      </c>
      <c r="O228" s="195" t="s">
        <v>497</v>
      </c>
      <c r="P228" s="194">
        <v>0</v>
      </c>
      <c r="Q228" s="308"/>
      <c r="R228" s="308"/>
      <c r="S228" s="229">
        <v>220</v>
      </c>
      <c r="T228" s="229">
        <v>220</v>
      </c>
      <c r="U228" s="311"/>
      <c r="V228" s="311"/>
      <c r="W228" s="311"/>
      <c r="X228" s="311"/>
      <c r="Y228" s="311"/>
      <c r="Z228" s="191"/>
    </row>
    <row r="229" spans="1:26" ht="21.75" customHeight="1" x14ac:dyDescent="0.2">
      <c r="A229" s="191"/>
      <c r="B229" s="307" t="s">
        <v>574</v>
      </c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196">
        <v>4</v>
      </c>
      <c r="N229" s="196">
        <v>5</v>
      </c>
      <c r="O229" s="195" t="s">
        <v>573</v>
      </c>
      <c r="P229" s="194">
        <v>0</v>
      </c>
      <c r="Q229" s="308"/>
      <c r="R229" s="308"/>
      <c r="S229" s="229">
        <v>220</v>
      </c>
      <c r="T229" s="229">
        <v>220</v>
      </c>
      <c r="U229" s="311"/>
      <c r="V229" s="311"/>
      <c r="W229" s="311"/>
      <c r="X229" s="311"/>
      <c r="Y229" s="311"/>
      <c r="Z229" s="191"/>
    </row>
    <row r="230" spans="1:26" ht="12.75" customHeight="1" x14ac:dyDescent="0.2">
      <c r="A230" s="191"/>
      <c r="B230" s="307" t="s">
        <v>549</v>
      </c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196">
        <v>4</v>
      </c>
      <c r="N230" s="196">
        <v>5</v>
      </c>
      <c r="O230" s="195" t="s">
        <v>572</v>
      </c>
      <c r="P230" s="194">
        <v>0</v>
      </c>
      <c r="Q230" s="308"/>
      <c r="R230" s="308"/>
      <c r="S230" s="229">
        <v>220</v>
      </c>
      <c r="T230" s="229">
        <v>220</v>
      </c>
      <c r="U230" s="311"/>
      <c r="V230" s="311"/>
      <c r="W230" s="311"/>
      <c r="X230" s="311"/>
      <c r="Y230" s="311"/>
      <c r="Z230" s="191"/>
    </row>
    <row r="231" spans="1:26" ht="12.75" customHeight="1" x14ac:dyDescent="0.2">
      <c r="A231" s="191"/>
      <c r="B231" s="307" t="s">
        <v>277</v>
      </c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196">
        <v>4</v>
      </c>
      <c r="N231" s="196">
        <v>5</v>
      </c>
      <c r="O231" s="195" t="s">
        <v>572</v>
      </c>
      <c r="P231" s="194" t="s">
        <v>276</v>
      </c>
      <c r="Q231" s="308"/>
      <c r="R231" s="308"/>
      <c r="S231" s="229">
        <v>220</v>
      </c>
      <c r="T231" s="229">
        <v>220</v>
      </c>
      <c r="U231" s="311"/>
      <c r="V231" s="311"/>
      <c r="W231" s="311"/>
      <c r="X231" s="311"/>
      <c r="Y231" s="311"/>
      <c r="Z231" s="191"/>
    </row>
    <row r="232" spans="1:26" ht="32.25" customHeight="1" x14ac:dyDescent="0.2">
      <c r="A232" s="191"/>
      <c r="B232" s="307" t="s">
        <v>542</v>
      </c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196">
        <v>4</v>
      </c>
      <c r="N232" s="196">
        <v>5</v>
      </c>
      <c r="O232" s="195" t="s">
        <v>572</v>
      </c>
      <c r="P232" s="194" t="s">
        <v>541</v>
      </c>
      <c r="Q232" s="308"/>
      <c r="R232" s="308"/>
      <c r="S232" s="229">
        <v>220</v>
      </c>
      <c r="T232" s="229">
        <v>220</v>
      </c>
      <c r="U232" s="311"/>
      <c r="V232" s="311"/>
      <c r="W232" s="311"/>
      <c r="X232" s="311"/>
      <c r="Y232" s="311"/>
      <c r="Z232" s="191"/>
    </row>
    <row r="233" spans="1:26" ht="63.75" customHeight="1" x14ac:dyDescent="0.2">
      <c r="A233" s="191"/>
      <c r="B233" s="307" t="s">
        <v>540</v>
      </c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196">
        <v>4</v>
      </c>
      <c r="N233" s="196">
        <v>5</v>
      </c>
      <c r="O233" s="195" t="s">
        <v>572</v>
      </c>
      <c r="P233" s="194" t="s">
        <v>539</v>
      </c>
      <c r="Q233" s="308"/>
      <c r="R233" s="308"/>
      <c r="S233" s="229">
        <v>220</v>
      </c>
      <c r="T233" s="229">
        <v>220</v>
      </c>
      <c r="U233" s="311"/>
      <c r="V233" s="311"/>
      <c r="W233" s="311"/>
      <c r="X233" s="311"/>
      <c r="Y233" s="311"/>
      <c r="Z233" s="191"/>
    </row>
    <row r="234" spans="1:26" ht="32.25" customHeight="1" x14ac:dyDescent="0.2">
      <c r="A234" s="191"/>
      <c r="B234" s="307" t="s">
        <v>498</v>
      </c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196">
        <v>4</v>
      </c>
      <c r="N234" s="196">
        <v>5</v>
      </c>
      <c r="O234" s="195" t="s">
        <v>497</v>
      </c>
      <c r="P234" s="194">
        <v>0</v>
      </c>
      <c r="Q234" s="308"/>
      <c r="R234" s="308"/>
      <c r="S234" s="229">
        <v>260</v>
      </c>
      <c r="T234" s="229">
        <v>260</v>
      </c>
      <c r="U234" s="311"/>
      <c r="V234" s="311"/>
      <c r="W234" s="311"/>
      <c r="X234" s="311"/>
      <c r="Y234" s="311"/>
      <c r="Z234" s="191"/>
    </row>
    <row r="235" spans="1:26" ht="21.75" customHeight="1" x14ac:dyDescent="0.2">
      <c r="A235" s="191"/>
      <c r="B235" s="307" t="s">
        <v>571</v>
      </c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196">
        <v>4</v>
      </c>
      <c r="N235" s="196">
        <v>5</v>
      </c>
      <c r="O235" s="195" t="s">
        <v>570</v>
      </c>
      <c r="P235" s="194">
        <v>0</v>
      </c>
      <c r="Q235" s="308"/>
      <c r="R235" s="308"/>
      <c r="S235" s="229">
        <v>260</v>
      </c>
      <c r="T235" s="229">
        <v>260</v>
      </c>
      <c r="U235" s="311"/>
      <c r="V235" s="311"/>
      <c r="W235" s="311"/>
      <c r="X235" s="311"/>
      <c r="Y235" s="311"/>
      <c r="Z235" s="191"/>
    </row>
    <row r="236" spans="1:26" ht="12.75" customHeight="1" x14ac:dyDescent="0.2">
      <c r="A236" s="191"/>
      <c r="B236" s="307" t="s">
        <v>549</v>
      </c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196">
        <v>4</v>
      </c>
      <c r="N236" s="196">
        <v>5</v>
      </c>
      <c r="O236" s="195" t="s">
        <v>569</v>
      </c>
      <c r="P236" s="194">
        <v>0</v>
      </c>
      <c r="Q236" s="308"/>
      <c r="R236" s="308"/>
      <c r="S236" s="229">
        <v>260</v>
      </c>
      <c r="T236" s="229">
        <v>260</v>
      </c>
      <c r="U236" s="311"/>
      <c r="V236" s="311"/>
      <c r="W236" s="311"/>
      <c r="X236" s="311"/>
      <c r="Y236" s="311"/>
      <c r="Z236" s="191"/>
    </row>
    <row r="237" spans="1:26" ht="12.75" customHeight="1" x14ac:dyDescent="0.2">
      <c r="A237" s="191"/>
      <c r="B237" s="307" t="s">
        <v>277</v>
      </c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196">
        <v>4</v>
      </c>
      <c r="N237" s="196">
        <v>5</v>
      </c>
      <c r="O237" s="195" t="s">
        <v>569</v>
      </c>
      <c r="P237" s="194" t="s">
        <v>276</v>
      </c>
      <c r="Q237" s="308"/>
      <c r="R237" s="308"/>
      <c r="S237" s="229">
        <v>260</v>
      </c>
      <c r="T237" s="229">
        <v>260</v>
      </c>
      <c r="U237" s="311"/>
      <c r="V237" s="311"/>
      <c r="W237" s="311"/>
      <c r="X237" s="311"/>
      <c r="Y237" s="311"/>
      <c r="Z237" s="191"/>
    </row>
    <row r="238" spans="1:26" ht="32.25" customHeight="1" x14ac:dyDescent="0.2">
      <c r="A238" s="191"/>
      <c r="B238" s="307" t="s">
        <v>542</v>
      </c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196">
        <v>4</v>
      </c>
      <c r="N238" s="196">
        <v>5</v>
      </c>
      <c r="O238" s="195" t="s">
        <v>569</v>
      </c>
      <c r="P238" s="194" t="s">
        <v>541</v>
      </c>
      <c r="Q238" s="308"/>
      <c r="R238" s="308"/>
      <c r="S238" s="229">
        <v>260</v>
      </c>
      <c r="T238" s="229">
        <v>260</v>
      </c>
      <c r="U238" s="311"/>
      <c r="V238" s="311"/>
      <c r="W238" s="311"/>
      <c r="X238" s="311"/>
      <c r="Y238" s="311"/>
      <c r="Z238" s="191"/>
    </row>
    <row r="239" spans="1:26" ht="63.75" customHeight="1" x14ac:dyDescent="0.2">
      <c r="A239" s="191"/>
      <c r="B239" s="307" t="s">
        <v>540</v>
      </c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196">
        <v>4</v>
      </c>
      <c r="N239" s="196">
        <v>5</v>
      </c>
      <c r="O239" s="195" t="s">
        <v>569</v>
      </c>
      <c r="P239" s="194" t="s">
        <v>539</v>
      </c>
      <c r="Q239" s="308"/>
      <c r="R239" s="308"/>
      <c r="S239" s="229">
        <v>260</v>
      </c>
      <c r="T239" s="229">
        <v>260</v>
      </c>
      <c r="U239" s="311"/>
      <c r="V239" s="311"/>
      <c r="W239" s="311"/>
      <c r="X239" s="311"/>
      <c r="Y239" s="311"/>
      <c r="Z239" s="191"/>
    </row>
    <row r="240" spans="1:26" ht="32.25" customHeight="1" x14ac:dyDescent="0.2">
      <c r="A240" s="191"/>
      <c r="B240" s="307" t="s">
        <v>498</v>
      </c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196">
        <v>4</v>
      </c>
      <c r="N240" s="196">
        <v>5</v>
      </c>
      <c r="O240" s="195" t="s">
        <v>497</v>
      </c>
      <c r="P240" s="194">
        <v>0</v>
      </c>
      <c r="Q240" s="308"/>
      <c r="R240" s="308"/>
      <c r="S240" s="229">
        <v>50</v>
      </c>
      <c r="T240" s="229">
        <v>50</v>
      </c>
      <c r="U240" s="311"/>
      <c r="V240" s="311"/>
      <c r="W240" s="311"/>
      <c r="X240" s="311"/>
      <c r="Y240" s="311"/>
      <c r="Z240" s="191"/>
    </row>
    <row r="241" spans="1:26" ht="12.75" customHeight="1" x14ac:dyDescent="0.2">
      <c r="A241" s="191"/>
      <c r="B241" s="307" t="s">
        <v>568</v>
      </c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196">
        <v>4</v>
      </c>
      <c r="N241" s="196">
        <v>5</v>
      </c>
      <c r="O241" s="195" t="s">
        <v>567</v>
      </c>
      <c r="P241" s="194">
        <v>0</v>
      </c>
      <c r="Q241" s="308"/>
      <c r="R241" s="308"/>
      <c r="S241" s="229">
        <v>50</v>
      </c>
      <c r="T241" s="229">
        <v>50</v>
      </c>
      <c r="U241" s="311"/>
      <c r="V241" s="311"/>
      <c r="W241" s="311"/>
      <c r="X241" s="311"/>
      <c r="Y241" s="311"/>
      <c r="Z241" s="191"/>
    </row>
    <row r="242" spans="1:26" ht="32.25" customHeight="1" x14ac:dyDescent="0.2">
      <c r="A242" s="191"/>
      <c r="B242" s="307" t="s">
        <v>566</v>
      </c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196">
        <v>4</v>
      </c>
      <c r="N242" s="196">
        <v>5</v>
      </c>
      <c r="O242" s="195" t="s">
        <v>565</v>
      </c>
      <c r="P242" s="194">
        <v>0</v>
      </c>
      <c r="Q242" s="308"/>
      <c r="R242" s="308"/>
      <c r="S242" s="229">
        <v>50</v>
      </c>
      <c r="T242" s="229">
        <v>50</v>
      </c>
      <c r="U242" s="311"/>
      <c r="V242" s="311"/>
      <c r="W242" s="311"/>
      <c r="X242" s="311"/>
      <c r="Y242" s="311"/>
      <c r="Z242" s="191"/>
    </row>
    <row r="243" spans="1:26" ht="12.75" customHeight="1" x14ac:dyDescent="0.2">
      <c r="A243" s="191"/>
      <c r="B243" s="307" t="s">
        <v>277</v>
      </c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196">
        <v>4</v>
      </c>
      <c r="N243" s="196">
        <v>5</v>
      </c>
      <c r="O243" s="195" t="s">
        <v>565</v>
      </c>
      <c r="P243" s="194" t="s">
        <v>276</v>
      </c>
      <c r="Q243" s="308"/>
      <c r="R243" s="308"/>
      <c r="S243" s="229">
        <v>50</v>
      </c>
      <c r="T243" s="229">
        <v>50</v>
      </c>
      <c r="U243" s="311"/>
      <c r="V243" s="311"/>
      <c r="W243" s="311"/>
      <c r="X243" s="311"/>
      <c r="Y243" s="311"/>
      <c r="Z243" s="191"/>
    </row>
    <row r="244" spans="1:26" ht="32.25" customHeight="1" x14ac:dyDescent="0.2">
      <c r="A244" s="191"/>
      <c r="B244" s="307" t="s">
        <v>542</v>
      </c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196">
        <v>4</v>
      </c>
      <c r="N244" s="196">
        <v>5</v>
      </c>
      <c r="O244" s="195" t="s">
        <v>565</v>
      </c>
      <c r="P244" s="194" t="s">
        <v>541</v>
      </c>
      <c r="Q244" s="308"/>
      <c r="R244" s="308"/>
      <c r="S244" s="229">
        <v>50</v>
      </c>
      <c r="T244" s="229">
        <v>50</v>
      </c>
      <c r="U244" s="311"/>
      <c r="V244" s="311"/>
      <c r="W244" s="311"/>
      <c r="X244" s="311"/>
      <c r="Y244" s="311"/>
      <c r="Z244" s="191"/>
    </row>
    <row r="245" spans="1:26" ht="63.75" customHeight="1" x14ac:dyDescent="0.2">
      <c r="A245" s="191"/>
      <c r="B245" s="307" t="s">
        <v>540</v>
      </c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196">
        <v>4</v>
      </c>
      <c r="N245" s="196">
        <v>5</v>
      </c>
      <c r="O245" s="195" t="s">
        <v>565</v>
      </c>
      <c r="P245" s="194" t="s">
        <v>539</v>
      </c>
      <c r="Q245" s="308"/>
      <c r="R245" s="308"/>
      <c r="S245" s="229">
        <v>50</v>
      </c>
      <c r="T245" s="229">
        <v>50</v>
      </c>
      <c r="U245" s="311"/>
      <c r="V245" s="311"/>
      <c r="W245" s="311"/>
      <c r="X245" s="311"/>
      <c r="Y245" s="311"/>
      <c r="Z245" s="191"/>
    </row>
    <row r="246" spans="1:26" ht="32.25" customHeight="1" x14ac:dyDescent="0.2">
      <c r="A246" s="191"/>
      <c r="B246" s="307" t="s">
        <v>498</v>
      </c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196">
        <v>4</v>
      </c>
      <c r="N246" s="196">
        <v>5</v>
      </c>
      <c r="O246" s="195" t="s">
        <v>497</v>
      </c>
      <c r="P246" s="194">
        <v>0</v>
      </c>
      <c r="Q246" s="308"/>
      <c r="R246" s="308"/>
      <c r="S246" s="229">
        <v>50</v>
      </c>
      <c r="T246" s="229">
        <v>50</v>
      </c>
      <c r="U246" s="311"/>
      <c r="V246" s="311"/>
      <c r="W246" s="311"/>
      <c r="X246" s="311"/>
      <c r="Y246" s="311"/>
      <c r="Z246" s="191"/>
    </row>
    <row r="247" spans="1:26" ht="21.75" customHeight="1" x14ac:dyDescent="0.2">
      <c r="A247" s="191"/>
      <c r="B247" s="307" t="s">
        <v>564</v>
      </c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196">
        <v>4</v>
      </c>
      <c r="N247" s="196">
        <v>5</v>
      </c>
      <c r="O247" s="195" t="s">
        <v>563</v>
      </c>
      <c r="P247" s="194">
        <v>0</v>
      </c>
      <c r="Q247" s="308"/>
      <c r="R247" s="308"/>
      <c r="S247" s="229">
        <v>50</v>
      </c>
      <c r="T247" s="229">
        <v>50</v>
      </c>
      <c r="U247" s="311"/>
      <c r="V247" s="311"/>
      <c r="W247" s="311"/>
      <c r="X247" s="311"/>
      <c r="Y247" s="311"/>
      <c r="Z247" s="191"/>
    </row>
    <row r="248" spans="1:26" ht="12.75" customHeight="1" x14ac:dyDescent="0.2">
      <c r="A248" s="191"/>
      <c r="B248" s="307" t="s">
        <v>562</v>
      </c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196">
        <v>4</v>
      </c>
      <c r="N248" s="196">
        <v>5</v>
      </c>
      <c r="O248" s="195" t="s">
        <v>561</v>
      </c>
      <c r="P248" s="194">
        <v>0</v>
      </c>
      <c r="Q248" s="308"/>
      <c r="R248" s="308"/>
      <c r="S248" s="229">
        <v>50</v>
      </c>
      <c r="T248" s="229">
        <v>50</v>
      </c>
      <c r="U248" s="311"/>
      <c r="V248" s="311"/>
      <c r="W248" s="311"/>
      <c r="X248" s="311"/>
      <c r="Y248" s="311"/>
      <c r="Z248" s="191"/>
    </row>
    <row r="249" spans="1:26" ht="12.75" customHeight="1" x14ac:dyDescent="0.2">
      <c r="A249" s="191"/>
      <c r="B249" s="307" t="s">
        <v>277</v>
      </c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196">
        <v>4</v>
      </c>
      <c r="N249" s="196">
        <v>5</v>
      </c>
      <c r="O249" s="195" t="s">
        <v>561</v>
      </c>
      <c r="P249" s="194" t="s">
        <v>276</v>
      </c>
      <c r="Q249" s="308"/>
      <c r="R249" s="308"/>
      <c r="S249" s="229">
        <v>50</v>
      </c>
      <c r="T249" s="229">
        <v>50</v>
      </c>
      <c r="U249" s="311"/>
      <c r="V249" s="311"/>
      <c r="W249" s="311"/>
      <c r="X249" s="311"/>
      <c r="Y249" s="311"/>
      <c r="Z249" s="191"/>
    </row>
    <row r="250" spans="1:26" ht="32.25" customHeight="1" x14ac:dyDescent="0.2">
      <c r="A250" s="191"/>
      <c r="B250" s="307" t="s">
        <v>542</v>
      </c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196">
        <v>4</v>
      </c>
      <c r="N250" s="196">
        <v>5</v>
      </c>
      <c r="O250" s="195" t="s">
        <v>561</v>
      </c>
      <c r="P250" s="194" t="s">
        <v>541</v>
      </c>
      <c r="Q250" s="308"/>
      <c r="R250" s="308"/>
      <c r="S250" s="229">
        <v>50</v>
      </c>
      <c r="T250" s="229">
        <v>50</v>
      </c>
      <c r="U250" s="311"/>
      <c r="V250" s="311"/>
      <c r="W250" s="311"/>
      <c r="X250" s="311"/>
      <c r="Y250" s="311"/>
      <c r="Z250" s="191"/>
    </row>
    <row r="251" spans="1:26" ht="63.75" customHeight="1" x14ac:dyDescent="0.2">
      <c r="A251" s="191"/>
      <c r="B251" s="307" t="s">
        <v>540</v>
      </c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196">
        <v>4</v>
      </c>
      <c r="N251" s="196">
        <v>5</v>
      </c>
      <c r="O251" s="195" t="s">
        <v>561</v>
      </c>
      <c r="P251" s="194" t="s">
        <v>539</v>
      </c>
      <c r="Q251" s="308"/>
      <c r="R251" s="308"/>
      <c r="S251" s="229">
        <v>50</v>
      </c>
      <c r="T251" s="229">
        <v>50</v>
      </c>
      <c r="U251" s="311"/>
      <c r="V251" s="311"/>
      <c r="W251" s="311"/>
      <c r="X251" s="311"/>
      <c r="Y251" s="311"/>
      <c r="Z251" s="191"/>
    </row>
    <row r="252" spans="1:26" ht="32.25" customHeight="1" x14ac:dyDescent="0.2">
      <c r="A252" s="191"/>
      <c r="B252" s="307" t="s">
        <v>498</v>
      </c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196">
        <v>4</v>
      </c>
      <c r="N252" s="196">
        <v>5</v>
      </c>
      <c r="O252" s="195" t="s">
        <v>497</v>
      </c>
      <c r="P252" s="194">
        <v>0</v>
      </c>
      <c r="Q252" s="308"/>
      <c r="R252" s="308"/>
      <c r="S252" s="229">
        <v>210</v>
      </c>
      <c r="T252" s="229">
        <v>210</v>
      </c>
      <c r="U252" s="311"/>
      <c r="V252" s="311"/>
      <c r="W252" s="311"/>
      <c r="X252" s="311"/>
      <c r="Y252" s="311"/>
      <c r="Z252" s="191"/>
    </row>
    <row r="253" spans="1:26" ht="12.75" customHeight="1" x14ac:dyDescent="0.2">
      <c r="A253" s="191"/>
      <c r="B253" s="307" t="s">
        <v>496</v>
      </c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196">
        <v>4</v>
      </c>
      <c r="N253" s="196">
        <v>5</v>
      </c>
      <c r="O253" s="195" t="s">
        <v>495</v>
      </c>
      <c r="P253" s="194">
        <v>0</v>
      </c>
      <c r="Q253" s="308"/>
      <c r="R253" s="308"/>
      <c r="S253" s="229">
        <v>210</v>
      </c>
      <c r="T253" s="229">
        <v>210</v>
      </c>
      <c r="U253" s="311"/>
      <c r="V253" s="311"/>
      <c r="W253" s="311"/>
      <c r="X253" s="311"/>
      <c r="Y253" s="311"/>
      <c r="Z253" s="191"/>
    </row>
    <row r="254" spans="1:26" ht="12.75" customHeight="1" x14ac:dyDescent="0.2">
      <c r="A254" s="191"/>
      <c r="B254" s="307" t="s">
        <v>560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196">
        <v>4</v>
      </c>
      <c r="N254" s="196">
        <v>5</v>
      </c>
      <c r="O254" s="195" t="s">
        <v>559</v>
      </c>
      <c r="P254" s="194">
        <v>0</v>
      </c>
      <c r="Q254" s="308"/>
      <c r="R254" s="308"/>
      <c r="S254" s="229">
        <v>210</v>
      </c>
      <c r="T254" s="229">
        <v>210</v>
      </c>
      <c r="U254" s="311"/>
      <c r="V254" s="311"/>
      <c r="W254" s="311"/>
      <c r="X254" s="311"/>
      <c r="Y254" s="311"/>
      <c r="Z254" s="191"/>
    </row>
    <row r="255" spans="1:26" ht="12.75" customHeight="1" x14ac:dyDescent="0.2">
      <c r="A255" s="191"/>
      <c r="B255" s="307" t="s">
        <v>277</v>
      </c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196">
        <v>4</v>
      </c>
      <c r="N255" s="196">
        <v>5</v>
      </c>
      <c r="O255" s="195" t="s">
        <v>559</v>
      </c>
      <c r="P255" s="194" t="s">
        <v>276</v>
      </c>
      <c r="Q255" s="308"/>
      <c r="R255" s="308"/>
      <c r="S255" s="229">
        <v>210</v>
      </c>
      <c r="T255" s="229">
        <v>210</v>
      </c>
      <c r="U255" s="311"/>
      <c r="V255" s="311"/>
      <c r="W255" s="311"/>
      <c r="X255" s="311"/>
      <c r="Y255" s="311"/>
      <c r="Z255" s="191"/>
    </row>
    <row r="256" spans="1:26" ht="32.25" customHeight="1" x14ac:dyDescent="0.2">
      <c r="A256" s="191"/>
      <c r="B256" s="307" t="s">
        <v>542</v>
      </c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196">
        <v>4</v>
      </c>
      <c r="N256" s="196">
        <v>5</v>
      </c>
      <c r="O256" s="195" t="s">
        <v>559</v>
      </c>
      <c r="P256" s="194" t="s">
        <v>541</v>
      </c>
      <c r="Q256" s="308"/>
      <c r="R256" s="308"/>
      <c r="S256" s="229">
        <v>210</v>
      </c>
      <c r="T256" s="229">
        <v>210</v>
      </c>
      <c r="U256" s="311"/>
      <c r="V256" s="311"/>
      <c r="W256" s="311"/>
      <c r="X256" s="311"/>
      <c r="Y256" s="311"/>
      <c r="Z256" s="191"/>
    </row>
    <row r="257" spans="1:26" ht="63.75" customHeight="1" x14ac:dyDescent="0.2">
      <c r="A257" s="191"/>
      <c r="B257" s="307" t="s">
        <v>540</v>
      </c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196">
        <v>4</v>
      </c>
      <c r="N257" s="196">
        <v>5</v>
      </c>
      <c r="O257" s="195" t="s">
        <v>559</v>
      </c>
      <c r="P257" s="194" t="s">
        <v>539</v>
      </c>
      <c r="Q257" s="308"/>
      <c r="R257" s="308"/>
      <c r="S257" s="229">
        <v>210</v>
      </c>
      <c r="T257" s="229">
        <v>210</v>
      </c>
      <c r="U257" s="311"/>
      <c r="V257" s="311"/>
      <c r="W257" s="311"/>
      <c r="X257" s="311"/>
      <c r="Y257" s="311"/>
      <c r="Z257" s="191"/>
    </row>
    <row r="258" spans="1:26" ht="32.25" customHeight="1" x14ac:dyDescent="0.2">
      <c r="A258" s="191"/>
      <c r="B258" s="307" t="s">
        <v>498</v>
      </c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196">
        <v>4</v>
      </c>
      <c r="N258" s="196">
        <v>5</v>
      </c>
      <c r="O258" s="195" t="s">
        <v>497</v>
      </c>
      <c r="P258" s="194">
        <v>0</v>
      </c>
      <c r="Q258" s="308"/>
      <c r="R258" s="308"/>
      <c r="S258" s="229">
        <v>1465</v>
      </c>
      <c r="T258" s="229">
        <v>1465</v>
      </c>
      <c r="U258" s="311"/>
      <c r="V258" s="311"/>
      <c r="W258" s="311"/>
      <c r="X258" s="311"/>
      <c r="Y258" s="311"/>
      <c r="Z258" s="191"/>
    </row>
    <row r="259" spans="1:26" ht="12.75" customHeight="1" x14ac:dyDescent="0.2">
      <c r="A259" s="191"/>
      <c r="B259" s="307" t="s">
        <v>411</v>
      </c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196">
        <v>4</v>
      </c>
      <c r="N259" s="196">
        <v>5</v>
      </c>
      <c r="O259" s="195" t="s">
        <v>557</v>
      </c>
      <c r="P259" s="194">
        <v>0</v>
      </c>
      <c r="Q259" s="308"/>
      <c r="R259" s="308"/>
      <c r="S259" s="229">
        <v>1465</v>
      </c>
      <c r="T259" s="229">
        <v>1465</v>
      </c>
      <c r="U259" s="311"/>
      <c r="V259" s="311"/>
      <c r="W259" s="311"/>
      <c r="X259" s="311"/>
      <c r="Y259" s="311"/>
      <c r="Z259" s="191"/>
    </row>
    <row r="260" spans="1:26" ht="21.75" customHeight="1" x14ac:dyDescent="0.2">
      <c r="A260" s="191"/>
      <c r="B260" s="307" t="s">
        <v>280</v>
      </c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196">
        <v>4</v>
      </c>
      <c r="N260" s="196">
        <v>5</v>
      </c>
      <c r="O260" s="195" t="s">
        <v>558</v>
      </c>
      <c r="P260" s="194">
        <v>0</v>
      </c>
      <c r="Q260" s="308"/>
      <c r="R260" s="308"/>
      <c r="S260" s="229">
        <v>1465</v>
      </c>
      <c r="T260" s="229">
        <v>1465</v>
      </c>
      <c r="U260" s="311"/>
      <c r="V260" s="311"/>
      <c r="W260" s="311"/>
      <c r="X260" s="311"/>
      <c r="Y260" s="311"/>
      <c r="Z260" s="191"/>
    </row>
    <row r="261" spans="1:26" ht="42.75" customHeight="1" x14ac:dyDescent="0.2">
      <c r="A261" s="191"/>
      <c r="B261" s="307" t="s">
        <v>263</v>
      </c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196">
        <v>4</v>
      </c>
      <c r="N261" s="196">
        <v>5</v>
      </c>
      <c r="O261" s="195" t="s">
        <v>558</v>
      </c>
      <c r="P261" s="194" t="s">
        <v>262</v>
      </c>
      <c r="Q261" s="308"/>
      <c r="R261" s="308"/>
      <c r="S261" s="229">
        <v>121</v>
      </c>
      <c r="T261" s="229">
        <v>121</v>
      </c>
      <c r="U261" s="311"/>
      <c r="V261" s="311"/>
      <c r="W261" s="311"/>
      <c r="X261" s="311"/>
      <c r="Y261" s="311"/>
      <c r="Z261" s="191"/>
    </row>
    <row r="262" spans="1:26" ht="21.75" customHeight="1" x14ac:dyDescent="0.2">
      <c r="A262" s="191"/>
      <c r="B262" s="307" t="s">
        <v>261</v>
      </c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196">
        <v>4</v>
      </c>
      <c r="N262" s="196">
        <v>5</v>
      </c>
      <c r="O262" s="195" t="s">
        <v>558</v>
      </c>
      <c r="P262" s="194" t="s">
        <v>260</v>
      </c>
      <c r="Q262" s="308"/>
      <c r="R262" s="308"/>
      <c r="S262" s="229">
        <v>121</v>
      </c>
      <c r="T262" s="229">
        <v>121</v>
      </c>
      <c r="U262" s="311"/>
      <c r="V262" s="311"/>
      <c r="W262" s="311"/>
      <c r="X262" s="311"/>
      <c r="Y262" s="311"/>
      <c r="Z262" s="191"/>
    </row>
    <row r="263" spans="1:26" ht="21.75" customHeight="1" x14ac:dyDescent="0.2">
      <c r="A263" s="191"/>
      <c r="B263" s="307" t="s">
        <v>279</v>
      </c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196">
        <v>4</v>
      </c>
      <c r="N263" s="196">
        <v>5</v>
      </c>
      <c r="O263" s="195" t="s">
        <v>558</v>
      </c>
      <c r="P263" s="194" t="s">
        <v>278</v>
      </c>
      <c r="Q263" s="308"/>
      <c r="R263" s="308"/>
      <c r="S263" s="229">
        <v>121</v>
      </c>
      <c r="T263" s="229">
        <v>121</v>
      </c>
      <c r="U263" s="311"/>
      <c r="V263" s="311"/>
      <c r="W263" s="311"/>
      <c r="X263" s="311"/>
      <c r="Y263" s="311"/>
      <c r="Z263" s="191"/>
    </row>
    <row r="264" spans="1:26" ht="21.75" customHeight="1" x14ac:dyDescent="0.2">
      <c r="A264" s="191"/>
      <c r="B264" s="307" t="s">
        <v>223</v>
      </c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196">
        <v>4</v>
      </c>
      <c r="N264" s="196">
        <v>5</v>
      </c>
      <c r="O264" s="195" t="s">
        <v>558</v>
      </c>
      <c r="P264" s="194" t="s">
        <v>222</v>
      </c>
      <c r="Q264" s="308"/>
      <c r="R264" s="308"/>
      <c r="S264" s="229">
        <v>1309</v>
      </c>
      <c r="T264" s="229">
        <v>1309</v>
      </c>
      <c r="U264" s="311"/>
      <c r="V264" s="311"/>
      <c r="W264" s="311"/>
      <c r="X264" s="311"/>
      <c r="Y264" s="311"/>
      <c r="Z264" s="191"/>
    </row>
    <row r="265" spans="1:26" ht="21.75" customHeight="1" x14ac:dyDescent="0.2">
      <c r="A265" s="191"/>
      <c r="B265" s="307" t="s">
        <v>221</v>
      </c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196">
        <v>4</v>
      </c>
      <c r="N265" s="196">
        <v>5</v>
      </c>
      <c r="O265" s="195" t="s">
        <v>558</v>
      </c>
      <c r="P265" s="194" t="s">
        <v>220</v>
      </c>
      <c r="Q265" s="308"/>
      <c r="R265" s="308"/>
      <c r="S265" s="229">
        <v>1309</v>
      </c>
      <c r="T265" s="229">
        <v>1309</v>
      </c>
      <c r="U265" s="311"/>
      <c r="V265" s="311"/>
      <c r="W265" s="311"/>
      <c r="X265" s="311"/>
      <c r="Y265" s="311"/>
      <c r="Z265" s="191"/>
    </row>
    <row r="266" spans="1:26" ht="21.75" customHeight="1" x14ac:dyDescent="0.2">
      <c r="A266" s="191"/>
      <c r="B266" s="307" t="s">
        <v>253</v>
      </c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196">
        <v>4</v>
      </c>
      <c r="N266" s="196">
        <v>5</v>
      </c>
      <c r="O266" s="195" t="s">
        <v>558</v>
      </c>
      <c r="P266" s="194" t="s">
        <v>252</v>
      </c>
      <c r="Q266" s="308"/>
      <c r="R266" s="308"/>
      <c r="S266" s="229">
        <v>220</v>
      </c>
      <c r="T266" s="229">
        <v>220</v>
      </c>
      <c r="U266" s="311"/>
      <c r="V266" s="311"/>
      <c r="W266" s="311"/>
      <c r="X266" s="311"/>
      <c r="Y266" s="311"/>
      <c r="Z266" s="191"/>
    </row>
    <row r="267" spans="1:26" ht="12.75" customHeight="1" x14ac:dyDescent="0.2">
      <c r="A267" s="191"/>
      <c r="B267" s="307" t="s">
        <v>219</v>
      </c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196">
        <v>4</v>
      </c>
      <c r="N267" s="196">
        <v>5</v>
      </c>
      <c r="O267" s="195" t="s">
        <v>558</v>
      </c>
      <c r="P267" s="194" t="s">
        <v>218</v>
      </c>
      <c r="Q267" s="308"/>
      <c r="R267" s="308"/>
      <c r="S267" s="229">
        <v>1089</v>
      </c>
      <c r="T267" s="229">
        <v>1089</v>
      </c>
      <c r="U267" s="311"/>
      <c r="V267" s="311"/>
      <c r="W267" s="311"/>
      <c r="X267" s="311"/>
      <c r="Y267" s="311"/>
      <c r="Z267" s="191"/>
    </row>
    <row r="268" spans="1:26" ht="12.75" customHeight="1" x14ac:dyDescent="0.2">
      <c r="A268" s="191"/>
      <c r="B268" s="307" t="s">
        <v>277</v>
      </c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196">
        <v>4</v>
      </c>
      <c r="N268" s="196">
        <v>5</v>
      </c>
      <c r="O268" s="195" t="s">
        <v>558</v>
      </c>
      <c r="P268" s="194" t="s">
        <v>276</v>
      </c>
      <c r="Q268" s="308"/>
      <c r="R268" s="308"/>
      <c r="S268" s="229">
        <v>35</v>
      </c>
      <c r="T268" s="229">
        <v>35</v>
      </c>
      <c r="U268" s="311"/>
      <c r="V268" s="311"/>
      <c r="W268" s="311"/>
      <c r="X268" s="311"/>
      <c r="Y268" s="311"/>
      <c r="Z268" s="191"/>
    </row>
    <row r="269" spans="1:26" ht="12.75" customHeight="1" x14ac:dyDescent="0.2">
      <c r="A269" s="191"/>
      <c r="B269" s="307" t="s">
        <v>275</v>
      </c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196">
        <v>4</v>
      </c>
      <c r="N269" s="196">
        <v>5</v>
      </c>
      <c r="O269" s="195" t="s">
        <v>558</v>
      </c>
      <c r="P269" s="194" t="s">
        <v>274</v>
      </c>
      <c r="Q269" s="308"/>
      <c r="R269" s="308"/>
      <c r="S269" s="229">
        <v>35</v>
      </c>
      <c r="T269" s="229">
        <v>35</v>
      </c>
      <c r="U269" s="311"/>
      <c r="V269" s="311"/>
      <c r="W269" s="311"/>
      <c r="X269" s="311"/>
      <c r="Y269" s="311"/>
      <c r="Z269" s="191"/>
    </row>
    <row r="270" spans="1:26" ht="12.75" customHeight="1" x14ac:dyDescent="0.2">
      <c r="A270" s="191"/>
      <c r="B270" s="307" t="s">
        <v>415</v>
      </c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196">
        <v>4</v>
      </c>
      <c r="N270" s="196">
        <v>5</v>
      </c>
      <c r="O270" s="195" t="s">
        <v>558</v>
      </c>
      <c r="P270" s="194" t="s">
        <v>414</v>
      </c>
      <c r="Q270" s="308"/>
      <c r="R270" s="308"/>
      <c r="S270" s="229">
        <v>20</v>
      </c>
      <c r="T270" s="229">
        <v>20</v>
      </c>
      <c r="U270" s="311"/>
      <c r="V270" s="311"/>
      <c r="W270" s="311"/>
      <c r="X270" s="311"/>
      <c r="Y270" s="311"/>
      <c r="Z270" s="191"/>
    </row>
    <row r="271" spans="1:26" ht="12.75" customHeight="1" x14ac:dyDescent="0.2">
      <c r="A271" s="191"/>
      <c r="B271" s="307" t="s">
        <v>273</v>
      </c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196">
        <v>4</v>
      </c>
      <c r="N271" s="196">
        <v>5</v>
      </c>
      <c r="O271" s="195" t="s">
        <v>558</v>
      </c>
      <c r="P271" s="194" t="s">
        <v>272</v>
      </c>
      <c r="Q271" s="308"/>
      <c r="R271" s="308"/>
      <c r="S271" s="229">
        <v>5</v>
      </c>
      <c r="T271" s="229">
        <v>5</v>
      </c>
      <c r="U271" s="311"/>
      <c r="V271" s="311"/>
      <c r="W271" s="311"/>
      <c r="X271" s="311"/>
      <c r="Y271" s="311"/>
      <c r="Z271" s="191"/>
    </row>
    <row r="272" spans="1:26" ht="12.75" customHeight="1" x14ac:dyDescent="0.2">
      <c r="A272" s="191"/>
      <c r="B272" s="307" t="s">
        <v>271</v>
      </c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196">
        <v>4</v>
      </c>
      <c r="N272" s="196">
        <v>5</v>
      </c>
      <c r="O272" s="195" t="s">
        <v>558</v>
      </c>
      <c r="P272" s="194" t="s">
        <v>269</v>
      </c>
      <c r="Q272" s="308"/>
      <c r="R272" s="308"/>
      <c r="S272" s="229">
        <v>10</v>
      </c>
      <c r="T272" s="229">
        <v>10</v>
      </c>
      <c r="U272" s="311"/>
      <c r="V272" s="311"/>
      <c r="W272" s="311"/>
      <c r="X272" s="311"/>
      <c r="Y272" s="311"/>
      <c r="Z272" s="191"/>
    </row>
    <row r="273" spans="1:26" ht="32.25" customHeight="1" x14ac:dyDescent="0.2">
      <c r="A273" s="191"/>
      <c r="B273" s="307" t="s">
        <v>498</v>
      </c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196">
        <v>4</v>
      </c>
      <c r="N273" s="196">
        <v>5</v>
      </c>
      <c r="O273" s="195" t="s">
        <v>497</v>
      </c>
      <c r="P273" s="194">
        <v>0</v>
      </c>
      <c r="Q273" s="308"/>
      <c r="R273" s="308"/>
      <c r="S273" s="229">
        <v>4685</v>
      </c>
      <c r="T273" s="229">
        <v>4685</v>
      </c>
      <c r="U273" s="311"/>
      <c r="V273" s="311"/>
      <c r="W273" s="311"/>
      <c r="X273" s="311"/>
      <c r="Y273" s="311"/>
      <c r="Z273" s="191"/>
    </row>
    <row r="274" spans="1:26" ht="12.75" customHeight="1" x14ac:dyDescent="0.2">
      <c r="A274" s="191"/>
      <c r="B274" s="307" t="s">
        <v>411</v>
      </c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196">
        <v>4</v>
      </c>
      <c r="N274" s="196">
        <v>5</v>
      </c>
      <c r="O274" s="195" t="s">
        <v>557</v>
      </c>
      <c r="P274" s="194">
        <v>0</v>
      </c>
      <c r="Q274" s="308"/>
      <c r="R274" s="308"/>
      <c r="S274" s="229">
        <v>4685</v>
      </c>
      <c r="T274" s="229">
        <v>4685</v>
      </c>
      <c r="U274" s="311"/>
      <c r="V274" s="311"/>
      <c r="W274" s="311"/>
      <c r="X274" s="311"/>
      <c r="Y274" s="311"/>
      <c r="Z274" s="191"/>
    </row>
    <row r="275" spans="1:26" ht="21.75" customHeight="1" x14ac:dyDescent="0.2">
      <c r="A275" s="191"/>
      <c r="B275" s="307" t="s">
        <v>359</v>
      </c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196">
        <v>4</v>
      </c>
      <c r="N275" s="196">
        <v>5</v>
      </c>
      <c r="O275" s="195" t="s">
        <v>556</v>
      </c>
      <c r="P275" s="194">
        <v>0</v>
      </c>
      <c r="Q275" s="308"/>
      <c r="R275" s="308"/>
      <c r="S275" s="229">
        <v>4605</v>
      </c>
      <c r="T275" s="229">
        <v>4605</v>
      </c>
      <c r="U275" s="311"/>
      <c r="V275" s="311"/>
      <c r="W275" s="311"/>
      <c r="X275" s="311"/>
      <c r="Y275" s="311"/>
      <c r="Z275" s="191"/>
    </row>
    <row r="276" spans="1:26" ht="42.75" customHeight="1" x14ac:dyDescent="0.2">
      <c r="A276" s="191"/>
      <c r="B276" s="307" t="s">
        <v>263</v>
      </c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196">
        <v>4</v>
      </c>
      <c r="N276" s="196">
        <v>5</v>
      </c>
      <c r="O276" s="195" t="s">
        <v>556</v>
      </c>
      <c r="P276" s="194" t="s">
        <v>262</v>
      </c>
      <c r="Q276" s="308"/>
      <c r="R276" s="308"/>
      <c r="S276" s="229">
        <v>4605</v>
      </c>
      <c r="T276" s="229">
        <v>4605</v>
      </c>
      <c r="U276" s="311"/>
      <c r="V276" s="311"/>
      <c r="W276" s="311"/>
      <c r="X276" s="311"/>
      <c r="Y276" s="311"/>
      <c r="Z276" s="191"/>
    </row>
    <row r="277" spans="1:26" ht="21.75" customHeight="1" x14ac:dyDescent="0.2">
      <c r="A277" s="191"/>
      <c r="B277" s="307" t="s">
        <v>261</v>
      </c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196">
        <v>4</v>
      </c>
      <c r="N277" s="196">
        <v>5</v>
      </c>
      <c r="O277" s="195" t="s">
        <v>556</v>
      </c>
      <c r="P277" s="194" t="s">
        <v>260</v>
      </c>
      <c r="Q277" s="308"/>
      <c r="R277" s="308"/>
      <c r="S277" s="229">
        <v>4605</v>
      </c>
      <c r="T277" s="229">
        <v>4605</v>
      </c>
      <c r="U277" s="311"/>
      <c r="V277" s="311"/>
      <c r="W277" s="311"/>
      <c r="X277" s="311"/>
      <c r="Y277" s="311"/>
      <c r="Z277" s="191"/>
    </row>
    <row r="278" spans="1:26" ht="32.25" customHeight="1" x14ac:dyDescent="0.2">
      <c r="A278" s="191"/>
      <c r="B278" s="307" t="s">
        <v>259</v>
      </c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196">
        <v>4</v>
      </c>
      <c r="N278" s="196">
        <v>5</v>
      </c>
      <c r="O278" s="195" t="s">
        <v>556</v>
      </c>
      <c r="P278" s="194" t="s">
        <v>258</v>
      </c>
      <c r="Q278" s="308"/>
      <c r="R278" s="308"/>
      <c r="S278" s="229">
        <v>3537</v>
      </c>
      <c r="T278" s="229">
        <v>3537</v>
      </c>
      <c r="U278" s="311"/>
      <c r="V278" s="311"/>
      <c r="W278" s="311"/>
      <c r="X278" s="311"/>
      <c r="Y278" s="311"/>
      <c r="Z278" s="191"/>
    </row>
    <row r="279" spans="1:26" ht="32.25" customHeight="1" x14ac:dyDescent="0.2">
      <c r="A279" s="191"/>
      <c r="B279" s="307" t="s">
        <v>257</v>
      </c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196">
        <v>4</v>
      </c>
      <c r="N279" s="196">
        <v>5</v>
      </c>
      <c r="O279" s="195" t="s">
        <v>556</v>
      </c>
      <c r="P279" s="194" t="s">
        <v>255</v>
      </c>
      <c r="Q279" s="308"/>
      <c r="R279" s="308"/>
      <c r="S279" s="229">
        <v>1068</v>
      </c>
      <c r="T279" s="229">
        <v>1068</v>
      </c>
      <c r="U279" s="311"/>
      <c r="V279" s="311"/>
      <c r="W279" s="311"/>
      <c r="X279" s="311"/>
      <c r="Y279" s="311"/>
      <c r="Z279" s="191"/>
    </row>
    <row r="280" spans="1:26" ht="21.75" customHeight="1" x14ac:dyDescent="0.2">
      <c r="A280" s="191"/>
      <c r="B280" s="307" t="s">
        <v>226</v>
      </c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196">
        <v>4</v>
      </c>
      <c r="N280" s="196">
        <v>5</v>
      </c>
      <c r="O280" s="195" t="s">
        <v>555</v>
      </c>
      <c r="P280" s="194">
        <v>0</v>
      </c>
      <c r="Q280" s="308"/>
      <c r="R280" s="308"/>
      <c r="S280" s="229">
        <v>80</v>
      </c>
      <c r="T280" s="229">
        <v>80</v>
      </c>
      <c r="U280" s="311"/>
      <c r="V280" s="311"/>
      <c r="W280" s="311"/>
      <c r="X280" s="311"/>
      <c r="Y280" s="311"/>
      <c r="Z280" s="191"/>
    </row>
    <row r="281" spans="1:26" ht="21.75" customHeight="1" x14ac:dyDescent="0.2">
      <c r="A281" s="191"/>
      <c r="B281" s="307" t="s">
        <v>223</v>
      </c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196">
        <v>4</v>
      </c>
      <c r="N281" s="196">
        <v>5</v>
      </c>
      <c r="O281" s="195" t="s">
        <v>555</v>
      </c>
      <c r="P281" s="194" t="s">
        <v>222</v>
      </c>
      <c r="Q281" s="308"/>
      <c r="R281" s="308"/>
      <c r="S281" s="229">
        <v>80</v>
      </c>
      <c r="T281" s="229">
        <v>80</v>
      </c>
      <c r="U281" s="311"/>
      <c r="V281" s="311"/>
      <c r="W281" s="311"/>
      <c r="X281" s="311"/>
      <c r="Y281" s="311"/>
      <c r="Z281" s="191"/>
    </row>
    <row r="282" spans="1:26" ht="21.75" customHeight="1" x14ac:dyDescent="0.2">
      <c r="A282" s="191"/>
      <c r="B282" s="307" t="s">
        <v>221</v>
      </c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196">
        <v>4</v>
      </c>
      <c r="N282" s="196">
        <v>5</v>
      </c>
      <c r="O282" s="195" t="s">
        <v>555</v>
      </c>
      <c r="P282" s="194" t="s">
        <v>220</v>
      </c>
      <c r="Q282" s="308"/>
      <c r="R282" s="308"/>
      <c r="S282" s="229">
        <v>80</v>
      </c>
      <c r="T282" s="229">
        <v>80</v>
      </c>
      <c r="U282" s="311"/>
      <c r="V282" s="311"/>
      <c r="W282" s="311"/>
      <c r="X282" s="311"/>
      <c r="Y282" s="311"/>
      <c r="Z282" s="191"/>
    </row>
    <row r="283" spans="1:26" ht="12.75" customHeight="1" x14ac:dyDescent="0.2">
      <c r="A283" s="191"/>
      <c r="B283" s="307" t="s">
        <v>731</v>
      </c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196">
        <v>4</v>
      </c>
      <c r="N283" s="196">
        <v>5</v>
      </c>
      <c r="O283" s="195" t="s">
        <v>555</v>
      </c>
      <c r="P283" s="194" t="s">
        <v>730</v>
      </c>
      <c r="Q283" s="308"/>
      <c r="R283" s="308"/>
      <c r="S283" s="229">
        <v>80</v>
      </c>
      <c r="T283" s="229">
        <v>80</v>
      </c>
      <c r="U283" s="311"/>
      <c r="V283" s="311"/>
      <c r="W283" s="311"/>
      <c r="X283" s="311"/>
      <c r="Y283" s="311"/>
      <c r="Z283" s="191"/>
    </row>
    <row r="284" spans="1:26" ht="32.25" customHeight="1" x14ac:dyDescent="0.2">
      <c r="A284" s="191"/>
      <c r="B284" s="307" t="s">
        <v>498</v>
      </c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196">
        <v>4</v>
      </c>
      <c r="N284" s="196">
        <v>5</v>
      </c>
      <c r="O284" s="195" t="s">
        <v>497</v>
      </c>
      <c r="P284" s="194">
        <v>0</v>
      </c>
      <c r="Q284" s="308"/>
      <c r="R284" s="308"/>
      <c r="S284" s="229">
        <v>120</v>
      </c>
      <c r="T284" s="229">
        <v>120</v>
      </c>
      <c r="U284" s="311"/>
      <c r="V284" s="311"/>
      <c r="W284" s="311"/>
      <c r="X284" s="311"/>
      <c r="Y284" s="311"/>
      <c r="Z284" s="191"/>
    </row>
    <row r="285" spans="1:26" ht="21.75" customHeight="1" x14ac:dyDescent="0.2">
      <c r="A285" s="191"/>
      <c r="B285" s="307" t="s">
        <v>554</v>
      </c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196">
        <v>4</v>
      </c>
      <c r="N285" s="196">
        <v>5</v>
      </c>
      <c r="O285" s="195" t="s">
        <v>553</v>
      </c>
      <c r="P285" s="194">
        <v>0</v>
      </c>
      <c r="Q285" s="308"/>
      <c r="R285" s="308"/>
      <c r="S285" s="229">
        <v>120</v>
      </c>
      <c r="T285" s="229">
        <v>120</v>
      </c>
      <c r="U285" s="311"/>
      <c r="V285" s="311"/>
      <c r="W285" s="311"/>
      <c r="X285" s="311"/>
      <c r="Y285" s="311"/>
      <c r="Z285" s="191"/>
    </row>
    <row r="286" spans="1:26" ht="12.75" customHeight="1" x14ac:dyDescent="0.2">
      <c r="A286" s="191"/>
      <c r="B286" s="307" t="s">
        <v>549</v>
      </c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196">
        <v>4</v>
      </c>
      <c r="N286" s="196">
        <v>5</v>
      </c>
      <c r="O286" s="195" t="s">
        <v>552</v>
      </c>
      <c r="P286" s="194">
        <v>0</v>
      </c>
      <c r="Q286" s="308"/>
      <c r="R286" s="308"/>
      <c r="S286" s="229">
        <v>120</v>
      </c>
      <c r="T286" s="229">
        <v>120</v>
      </c>
      <c r="U286" s="311"/>
      <c r="V286" s="311"/>
      <c r="W286" s="311"/>
      <c r="X286" s="311"/>
      <c r="Y286" s="311"/>
      <c r="Z286" s="191"/>
    </row>
    <row r="287" spans="1:26" ht="12.75" customHeight="1" x14ac:dyDescent="0.2">
      <c r="A287" s="191"/>
      <c r="B287" s="307" t="s">
        <v>277</v>
      </c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196">
        <v>4</v>
      </c>
      <c r="N287" s="196">
        <v>5</v>
      </c>
      <c r="O287" s="195" t="s">
        <v>552</v>
      </c>
      <c r="P287" s="194" t="s">
        <v>276</v>
      </c>
      <c r="Q287" s="308"/>
      <c r="R287" s="308"/>
      <c r="S287" s="229">
        <v>120</v>
      </c>
      <c r="T287" s="229">
        <v>120</v>
      </c>
      <c r="U287" s="311"/>
      <c r="V287" s="311"/>
      <c r="W287" s="311"/>
      <c r="X287" s="311"/>
      <c r="Y287" s="311"/>
      <c r="Z287" s="191"/>
    </row>
    <row r="288" spans="1:26" ht="32.25" customHeight="1" x14ac:dyDescent="0.2">
      <c r="A288" s="191"/>
      <c r="B288" s="307" t="s">
        <v>542</v>
      </c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196">
        <v>4</v>
      </c>
      <c r="N288" s="196">
        <v>5</v>
      </c>
      <c r="O288" s="195" t="s">
        <v>552</v>
      </c>
      <c r="P288" s="194" t="s">
        <v>541</v>
      </c>
      <c r="Q288" s="308"/>
      <c r="R288" s="308"/>
      <c r="S288" s="229">
        <v>120</v>
      </c>
      <c r="T288" s="229">
        <v>120</v>
      </c>
      <c r="U288" s="311"/>
      <c r="V288" s="311"/>
      <c r="W288" s="311"/>
      <c r="X288" s="311"/>
      <c r="Y288" s="311"/>
      <c r="Z288" s="191"/>
    </row>
    <row r="289" spans="1:26" ht="63.75" customHeight="1" x14ac:dyDescent="0.2">
      <c r="A289" s="191"/>
      <c r="B289" s="307" t="s">
        <v>540</v>
      </c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196">
        <v>4</v>
      </c>
      <c r="N289" s="196">
        <v>5</v>
      </c>
      <c r="O289" s="195" t="s">
        <v>552</v>
      </c>
      <c r="P289" s="194" t="s">
        <v>539</v>
      </c>
      <c r="Q289" s="308"/>
      <c r="R289" s="308"/>
      <c r="S289" s="229">
        <v>120</v>
      </c>
      <c r="T289" s="229">
        <v>120</v>
      </c>
      <c r="U289" s="311"/>
      <c r="V289" s="311"/>
      <c r="W289" s="311"/>
      <c r="X289" s="311"/>
      <c r="Y289" s="311"/>
      <c r="Z289" s="191"/>
    </row>
    <row r="290" spans="1:26" ht="32.25" customHeight="1" x14ac:dyDescent="0.2">
      <c r="A290" s="191"/>
      <c r="B290" s="307" t="s">
        <v>498</v>
      </c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196">
        <v>4</v>
      </c>
      <c r="N290" s="196">
        <v>5</v>
      </c>
      <c r="O290" s="195" t="s">
        <v>497</v>
      </c>
      <c r="P290" s="194">
        <v>0</v>
      </c>
      <c r="Q290" s="308"/>
      <c r="R290" s="308"/>
      <c r="S290" s="229">
        <v>50</v>
      </c>
      <c r="T290" s="229">
        <v>50</v>
      </c>
      <c r="U290" s="311"/>
      <c r="V290" s="311"/>
      <c r="W290" s="311"/>
      <c r="X290" s="311"/>
      <c r="Y290" s="311"/>
      <c r="Z290" s="191"/>
    </row>
    <row r="291" spans="1:26" ht="12.75" customHeight="1" x14ac:dyDescent="0.2">
      <c r="A291" s="191"/>
      <c r="B291" s="307" t="s">
        <v>551</v>
      </c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196">
        <v>4</v>
      </c>
      <c r="N291" s="196">
        <v>5</v>
      </c>
      <c r="O291" s="195" t="s">
        <v>550</v>
      </c>
      <c r="P291" s="194">
        <v>0</v>
      </c>
      <c r="Q291" s="308"/>
      <c r="R291" s="308"/>
      <c r="S291" s="229">
        <v>50</v>
      </c>
      <c r="T291" s="229">
        <v>50</v>
      </c>
      <c r="U291" s="311"/>
      <c r="V291" s="311"/>
      <c r="W291" s="311"/>
      <c r="X291" s="311"/>
      <c r="Y291" s="311"/>
      <c r="Z291" s="191"/>
    </row>
    <row r="292" spans="1:26" ht="12.75" customHeight="1" x14ac:dyDescent="0.2">
      <c r="A292" s="191"/>
      <c r="B292" s="307" t="s">
        <v>549</v>
      </c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196">
        <v>4</v>
      </c>
      <c r="N292" s="196">
        <v>5</v>
      </c>
      <c r="O292" s="195" t="s">
        <v>548</v>
      </c>
      <c r="P292" s="194">
        <v>0</v>
      </c>
      <c r="Q292" s="308"/>
      <c r="R292" s="308"/>
      <c r="S292" s="229">
        <v>50</v>
      </c>
      <c r="T292" s="229">
        <v>50</v>
      </c>
      <c r="U292" s="311"/>
      <c r="V292" s="311"/>
      <c r="W292" s="311"/>
      <c r="X292" s="311"/>
      <c r="Y292" s="311"/>
      <c r="Z292" s="191"/>
    </row>
    <row r="293" spans="1:26" ht="12.75" customHeight="1" x14ac:dyDescent="0.2">
      <c r="A293" s="191"/>
      <c r="B293" s="307" t="s">
        <v>277</v>
      </c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196">
        <v>4</v>
      </c>
      <c r="N293" s="196">
        <v>5</v>
      </c>
      <c r="O293" s="195" t="s">
        <v>548</v>
      </c>
      <c r="P293" s="194" t="s">
        <v>276</v>
      </c>
      <c r="Q293" s="308"/>
      <c r="R293" s="308"/>
      <c r="S293" s="229">
        <v>50</v>
      </c>
      <c r="T293" s="229">
        <v>50</v>
      </c>
      <c r="U293" s="311"/>
      <c r="V293" s="311"/>
      <c r="W293" s="311"/>
      <c r="X293" s="311"/>
      <c r="Y293" s="311"/>
      <c r="Z293" s="191"/>
    </row>
    <row r="294" spans="1:26" ht="32.25" customHeight="1" x14ac:dyDescent="0.2">
      <c r="A294" s="191"/>
      <c r="B294" s="307" t="s">
        <v>542</v>
      </c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196">
        <v>4</v>
      </c>
      <c r="N294" s="196">
        <v>5</v>
      </c>
      <c r="O294" s="195" t="s">
        <v>548</v>
      </c>
      <c r="P294" s="194" t="s">
        <v>541</v>
      </c>
      <c r="Q294" s="308"/>
      <c r="R294" s="308"/>
      <c r="S294" s="229">
        <v>50</v>
      </c>
      <c r="T294" s="229">
        <v>50</v>
      </c>
      <c r="U294" s="311"/>
      <c r="V294" s="311"/>
      <c r="W294" s="311"/>
      <c r="X294" s="311"/>
      <c r="Y294" s="311"/>
      <c r="Z294" s="191"/>
    </row>
    <row r="295" spans="1:26" ht="63.75" customHeight="1" x14ac:dyDescent="0.2">
      <c r="A295" s="191"/>
      <c r="B295" s="307" t="s">
        <v>540</v>
      </c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196">
        <v>4</v>
      </c>
      <c r="N295" s="196">
        <v>5</v>
      </c>
      <c r="O295" s="195" t="s">
        <v>548</v>
      </c>
      <c r="P295" s="194" t="s">
        <v>539</v>
      </c>
      <c r="Q295" s="308"/>
      <c r="R295" s="308"/>
      <c r="S295" s="229">
        <v>50</v>
      </c>
      <c r="T295" s="229">
        <v>50</v>
      </c>
      <c r="U295" s="311"/>
      <c r="V295" s="311"/>
      <c r="W295" s="311"/>
      <c r="X295" s="311"/>
      <c r="Y295" s="311"/>
      <c r="Z295" s="191"/>
    </row>
    <row r="296" spans="1:26" ht="32.25" customHeight="1" x14ac:dyDescent="0.2">
      <c r="A296" s="191"/>
      <c r="B296" s="307" t="s">
        <v>545</v>
      </c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196">
        <v>4</v>
      </c>
      <c r="N296" s="196">
        <v>5</v>
      </c>
      <c r="O296" s="195" t="s">
        <v>544</v>
      </c>
      <c r="P296" s="194">
        <v>0</v>
      </c>
      <c r="Q296" s="308"/>
      <c r="R296" s="308"/>
      <c r="S296" s="229">
        <v>270</v>
      </c>
      <c r="T296" s="229">
        <v>270</v>
      </c>
      <c r="U296" s="311"/>
      <c r="V296" s="311"/>
      <c r="W296" s="311"/>
      <c r="X296" s="311"/>
      <c r="Y296" s="311"/>
      <c r="Z296" s="191"/>
    </row>
    <row r="297" spans="1:26" ht="32.25" customHeight="1" x14ac:dyDescent="0.2">
      <c r="A297" s="191"/>
      <c r="B297" s="307" t="s">
        <v>543</v>
      </c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196">
        <v>4</v>
      </c>
      <c r="N297" s="196">
        <v>5</v>
      </c>
      <c r="O297" s="195" t="s">
        <v>779</v>
      </c>
      <c r="P297" s="194">
        <v>0</v>
      </c>
      <c r="Q297" s="308"/>
      <c r="R297" s="308"/>
      <c r="S297" s="229">
        <v>180</v>
      </c>
      <c r="T297" s="229">
        <v>180</v>
      </c>
      <c r="U297" s="311"/>
      <c r="V297" s="311"/>
      <c r="W297" s="311"/>
      <c r="X297" s="311"/>
      <c r="Y297" s="311"/>
      <c r="Z297" s="191"/>
    </row>
    <row r="298" spans="1:26" ht="12.75" customHeight="1" x14ac:dyDescent="0.2">
      <c r="A298" s="191"/>
      <c r="B298" s="307" t="s">
        <v>277</v>
      </c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196">
        <v>4</v>
      </c>
      <c r="N298" s="196">
        <v>5</v>
      </c>
      <c r="O298" s="195" t="s">
        <v>779</v>
      </c>
      <c r="P298" s="194" t="s">
        <v>276</v>
      </c>
      <c r="Q298" s="308"/>
      <c r="R298" s="308"/>
      <c r="S298" s="229">
        <v>180</v>
      </c>
      <c r="T298" s="229">
        <v>180</v>
      </c>
      <c r="U298" s="311"/>
      <c r="V298" s="311"/>
      <c r="W298" s="311"/>
      <c r="X298" s="311"/>
      <c r="Y298" s="311"/>
      <c r="Z298" s="191"/>
    </row>
    <row r="299" spans="1:26" ht="32.25" customHeight="1" x14ac:dyDescent="0.2">
      <c r="A299" s="191"/>
      <c r="B299" s="307" t="s">
        <v>542</v>
      </c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196">
        <v>4</v>
      </c>
      <c r="N299" s="196">
        <v>5</v>
      </c>
      <c r="O299" s="195" t="s">
        <v>779</v>
      </c>
      <c r="P299" s="194" t="s">
        <v>541</v>
      </c>
      <c r="Q299" s="308"/>
      <c r="R299" s="308"/>
      <c r="S299" s="229">
        <v>180</v>
      </c>
      <c r="T299" s="229">
        <v>180</v>
      </c>
      <c r="U299" s="311"/>
      <c r="V299" s="311"/>
      <c r="W299" s="311"/>
      <c r="X299" s="311"/>
      <c r="Y299" s="311"/>
      <c r="Z299" s="191"/>
    </row>
    <row r="300" spans="1:26" ht="63.75" customHeight="1" x14ac:dyDescent="0.2">
      <c r="A300" s="191"/>
      <c r="B300" s="307" t="s">
        <v>540</v>
      </c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196">
        <v>4</v>
      </c>
      <c r="N300" s="196">
        <v>5</v>
      </c>
      <c r="O300" s="195" t="s">
        <v>779</v>
      </c>
      <c r="P300" s="194" t="s">
        <v>539</v>
      </c>
      <c r="Q300" s="308"/>
      <c r="R300" s="308"/>
      <c r="S300" s="229">
        <v>180</v>
      </c>
      <c r="T300" s="229">
        <v>180</v>
      </c>
      <c r="U300" s="311"/>
      <c r="V300" s="311"/>
      <c r="W300" s="311"/>
      <c r="X300" s="311"/>
      <c r="Y300" s="311"/>
      <c r="Z300" s="191"/>
    </row>
    <row r="301" spans="1:26" ht="32.25" customHeight="1" x14ac:dyDescent="0.2">
      <c r="A301" s="191"/>
      <c r="B301" s="307" t="s">
        <v>547</v>
      </c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196">
        <v>4</v>
      </c>
      <c r="N301" s="196">
        <v>5</v>
      </c>
      <c r="O301" s="195" t="s">
        <v>546</v>
      </c>
      <c r="P301" s="194">
        <v>0</v>
      </c>
      <c r="Q301" s="308"/>
      <c r="R301" s="308"/>
      <c r="S301" s="229">
        <v>90</v>
      </c>
      <c r="T301" s="229">
        <v>90</v>
      </c>
      <c r="U301" s="311"/>
      <c r="V301" s="311"/>
      <c r="W301" s="311"/>
      <c r="X301" s="311"/>
      <c r="Y301" s="311"/>
      <c r="Z301" s="191"/>
    </row>
    <row r="302" spans="1:26" ht="12.75" customHeight="1" x14ac:dyDescent="0.2">
      <c r="A302" s="191"/>
      <c r="B302" s="307" t="s">
        <v>277</v>
      </c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196">
        <v>4</v>
      </c>
      <c r="N302" s="196">
        <v>5</v>
      </c>
      <c r="O302" s="195" t="s">
        <v>546</v>
      </c>
      <c r="P302" s="194" t="s">
        <v>276</v>
      </c>
      <c r="Q302" s="308"/>
      <c r="R302" s="308"/>
      <c r="S302" s="229">
        <v>90</v>
      </c>
      <c r="T302" s="229">
        <v>90</v>
      </c>
      <c r="U302" s="311"/>
      <c r="V302" s="311"/>
      <c r="W302" s="311"/>
      <c r="X302" s="311"/>
      <c r="Y302" s="311"/>
      <c r="Z302" s="191"/>
    </row>
    <row r="303" spans="1:26" ht="32.25" customHeight="1" x14ac:dyDescent="0.2">
      <c r="A303" s="191"/>
      <c r="B303" s="307" t="s">
        <v>542</v>
      </c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196">
        <v>4</v>
      </c>
      <c r="N303" s="196">
        <v>5</v>
      </c>
      <c r="O303" s="195" t="s">
        <v>546</v>
      </c>
      <c r="P303" s="194" t="s">
        <v>541</v>
      </c>
      <c r="Q303" s="308"/>
      <c r="R303" s="308"/>
      <c r="S303" s="229">
        <v>90</v>
      </c>
      <c r="T303" s="229">
        <v>90</v>
      </c>
      <c r="U303" s="311"/>
      <c r="V303" s="311"/>
      <c r="W303" s="311"/>
      <c r="X303" s="311"/>
      <c r="Y303" s="311"/>
      <c r="Z303" s="191"/>
    </row>
    <row r="304" spans="1:26" ht="63.75" customHeight="1" x14ac:dyDescent="0.2">
      <c r="A304" s="191"/>
      <c r="B304" s="307" t="s">
        <v>540</v>
      </c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196">
        <v>4</v>
      </c>
      <c r="N304" s="196">
        <v>5</v>
      </c>
      <c r="O304" s="195" t="s">
        <v>546</v>
      </c>
      <c r="P304" s="194" t="s">
        <v>539</v>
      </c>
      <c r="Q304" s="308"/>
      <c r="R304" s="308"/>
      <c r="S304" s="229">
        <v>90</v>
      </c>
      <c r="T304" s="229">
        <v>90</v>
      </c>
      <c r="U304" s="311"/>
      <c r="V304" s="311"/>
      <c r="W304" s="311"/>
      <c r="X304" s="311"/>
      <c r="Y304" s="311"/>
      <c r="Z304" s="191"/>
    </row>
    <row r="305" spans="1:26" ht="21.75" customHeight="1" x14ac:dyDescent="0.2">
      <c r="A305" s="191"/>
      <c r="B305" s="307" t="s">
        <v>188</v>
      </c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196">
        <v>4</v>
      </c>
      <c r="N305" s="196">
        <v>5</v>
      </c>
      <c r="O305" s="195" t="s">
        <v>187</v>
      </c>
      <c r="P305" s="194">
        <v>0</v>
      </c>
      <c r="Q305" s="308"/>
      <c r="R305" s="308"/>
      <c r="S305" s="229">
        <v>313</v>
      </c>
      <c r="T305" s="229">
        <v>316</v>
      </c>
      <c r="U305" s="311"/>
      <c r="V305" s="311"/>
      <c r="W305" s="311"/>
      <c r="X305" s="311"/>
      <c r="Y305" s="311"/>
      <c r="Z305" s="191"/>
    </row>
    <row r="306" spans="1:26" ht="32.25" customHeight="1" x14ac:dyDescent="0.2">
      <c r="A306" s="191"/>
      <c r="B306" s="307" t="s">
        <v>174</v>
      </c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196">
        <v>4</v>
      </c>
      <c r="N306" s="196">
        <v>5</v>
      </c>
      <c r="O306" s="195" t="s">
        <v>537</v>
      </c>
      <c r="P306" s="194">
        <v>0</v>
      </c>
      <c r="Q306" s="308"/>
      <c r="R306" s="308"/>
      <c r="S306" s="229">
        <v>313</v>
      </c>
      <c r="T306" s="229">
        <v>316</v>
      </c>
      <c r="U306" s="311"/>
      <c r="V306" s="311"/>
      <c r="W306" s="311"/>
      <c r="X306" s="311"/>
      <c r="Y306" s="311"/>
      <c r="Z306" s="191"/>
    </row>
    <row r="307" spans="1:26" ht="12.75" customHeight="1" x14ac:dyDescent="0.2">
      <c r="A307" s="191"/>
      <c r="B307" s="307" t="s">
        <v>183</v>
      </c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196">
        <v>4</v>
      </c>
      <c r="N307" s="196">
        <v>5</v>
      </c>
      <c r="O307" s="195" t="s">
        <v>537</v>
      </c>
      <c r="P307" s="194" t="s">
        <v>182</v>
      </c>
      <c r="Q307" s="308"/>
      <c r="R307" s="308"/>
      <c r="S307" s="229">
        <v>313</v>
      </c>
      <c r="T307" s="229">
        <v>316</v>
      </c>
      <c r="U307" s="311"/>
      <c r="V307" s="311"/>
      <c r="W307" s="311"/>
      <c r="X307" s="311"/>
      <c r="Y307" s="311"/>
      <c r="Z307" s="191"/>
    </row>
    <row r="308" spans="1:26" ht="12.75" customHeight="1" x14ac:dyDescent="0.2">
      <c r="A308" s="191"/>
      <c r="B308" s="307" t="s">
        <v>538</v>
      </c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196">
        <v>4</v>
      </c>
      <c r="N308" s="196">
        <v>5</v>
      </c>
      <c r="O308" s="195" t="s">
        <v>537</v>
      </c>
      <c r="P308" s="194" t="s">
        <v>536</v>
      </c>
      <c r="Q308" s="308"/>
      <c r="R308" s="308"/>
      <c r="S308" s="229">
        <v>313</v>
      </c>
      <c r="T308" s="229">
        <v>316</v>
      </c>
      <c r="U308" s="311"/>
      <c r="V308" s="311"/>
      <c r="W308" s="311"/>
      <c r="X308" s="311"/>
      <c r="Y308" s="311"/>
      <c r="Z308" s="191"/>
    </row>
    <row r="309" spans="1:26" ht="12.75" customHeight="1" x14ac:dyDescent="0.2">
      <c r="A309" s="191"/>
      <c r="B309" s="307" t="s">
        <v>535</v>
      </c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196">
        <v>4</v>
      </c>
      <c r="N309" s="196">
        <v>9</v>
      </c>
      <c r="O309" s="195">
        <v>0</v>
      </c>
      <c r="P309" s="194">
        <v>0</v>
      </c>
      <c r="Q309" s="308"/>
      <c r="R309" s="308"/>
      <c r="S309" s="229">
        <v>1776</v>
      </c>
      <c r="T309" s="229">
        <v>1880</v>
      </c>
      <c r="U309" s="311"/>
      <c r="V309" s="311"/>
      <c r="W309" s="311"/>
      <c r="X309" s="311"/>
      <c r="Y309" s="311"/>
      <c r="Z309" s="191"/>
    </row>
    <row r="310" spans="1:26" ht="21.75" customHeight="1" x14ac:dyDescent="0.2">
      <c r="A310" s="191"/>
      <c r="B310" s="307" t="s">
        <v>534</v>
      </c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196">
        <v>4</v>
      </c>
      <c r="N310" s="196">
        <v>9</v>
      </c>
      <c r="O310" s="195" t="s">
        <v>533</v>
      </c>
      <c r="P310" s="194">
        <v>0</v>
      </c>
      <c r="Q310" s="308"/>
      <c r="R310" s="308"/>
      <c r="S310" s="229">
        <v>621</v>
      </c>
      <c r="T310" s="229">
        <v>725</v>
      </c>
      <c r="U310" s="311"/>
      <c r="V310" s="311"/>
      <c r="W310" s="311"/>
      <c r="X310" s="311"/>
      <c r="Y310" s="311"/>
      <c r="Z310" s="191"/>
    </row>
    <row r="311" spans="1:26" ht="21.75" customHeight="1" x14ac:dyDescent="0.2">
      <c r="A311" s="191"/>
      <c r="B311" s="307" t="s">
        <v>532</v>
      </c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196">
        <v>4</v>
      </c>
      <c r="N311" s="196">
        <v>9</v>
      </c>
      <c r="O311" s="195" t="s">
        <v>531</v>
      </c>
      <c r="P311" s="194">
        <v>0</v>
      </c>
      <c r="Q311" s="308"/>
      <c r="R311" s="308"/>
      <c r="S311" s="229">
        <v>621</v>
      </c>
      <c r="T311" s="229">
        <v>725</v>
      </c>
      <c r="U311" s="311"/>
      <c r="V311" s="311"/>
      <c r="W311" s="311"/>
      <c r="X311" s="311"/>
      <c r="Y311" s="311"/>
      <c r="Z311" s="191"/>
    </row>
    <row r="312" spans="1:26" ht="21.75" customHeight="1" x14ac:dyDescent="0.2">
      <c r="A312" s="191"/>
      <c r="B312" s="307" t="s">
        <v>223</v>
      </c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196">
        <v>4</v>
      </c>
      <c r="N312" s="196">
        <v>9</v>
      </c>
      <c r="O312" s="195" t="s">
        <v>531</v>
      </c>
      <c r="P312" s="194" t="s">
        <v>222</v>
      </c>
      <c r="Q312" s="308"/>
      <c r="R312" s="308"/>
      <c r="S312" s="229">
        <v>171</v>
      </c>
      <c r="T312" s="229">
        <v>275</v>
      </c>
      <c r="U312" s="311"/>
      <c r="V312" s="311"/>
      <c r="W312" s="311"/>
      <c r="X312" s="311"/>
      <c r="Y312" s="311"/>
      <c r="Z312" s="191"/>
    </row>
    <row r="313" spans="1:26" ht="21.75" customHeight="1" x14ac:dyDescent="0.2">
      <c r="A313" s="191"/>
      <c r="B313" s="307" t="s">
        <v>221</v>
      </c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196">
        <v>4</v>
      </c>
      <c r="N313" s="196">
        <v>9</v>
      </c>
      <c r="O313" s="195" t="s">
        <v>531</v>
      </c>
      <c r="P313" s="194" t="s">
        <v>220</v>
      </c>
      <c r="Q313" s="308"/>
      <c r="R313" s="308"/>
      <c r="S313" s="229">
        <v>171</v>
      </c>
      <c r="T313" s="229">
        <v>275</v>
      </c>
      <c r="U313" s="311"/>
      <c r="V313" s="311"/>
      <c r="W313" s="311"/>
      <c r="X313" s="311"/>
      <c r="Y313" s="311"/>
      <c r="Z313" s="191"/>
    </row>
    <row r="314" spans="1:26" ht="12.75" customHeight="1" x14ac:dyDescent="0.2">
      <c r="A314" s="191"/>
      <c r="B314" s="307" t="s">
        <v>219</v>
      </c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196">
        <v>4</v>
      </c>
      <c r="N314" s="196">
        <v>9</v>
      </c>
      <c r="O314" s="195" t="s">
        <v>531</v>
      </c>
      <c r="P314" s="194" t="s">
        <v>218</v>
      </c>
      <c r="Q314" s="308"/>
      <c r="R314" s="308"/>
      <c r="S314" s="229">
        <v>171</v>
      </c>
      <c r="T314" s="229">
        <v>275</v>
      </c>
      <c r="U314" s="311"/>
      <c r="V314" s="311"/>
      <c r="W314" s="311"/>
      <c r="X314" s="311"/>
      <c r="Y314" s="311"/>
      <c r="Z314" s="191"/>
    </row>
    <row r="315" spans="1:26" ht="12.75" customHeight="1" x14ac:dyDescent="0.2">
      <c r="A315" s="191"/>
      <c r="B315" s="307" t="s">
        <v>183</v>
      </c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196">
        <v>4</v>
      </c>
      <c r="N315" s="196">
        <v>9</v>
      </c>
      <c r="O315" s="195" t="s">
        <v>531</v>
      </c>
      <c r="P315" s="194" t="s">
        <v>182</v>
      </c>
      <c r="Q315" s="308"/>
      <c r="R315" s="308"/>
      <c r="S315" s="229">
        <v>450</v>
      </c>
      <c r="T315" s="229">
        <v>450</v>
      </c>
      <c r="U315" s="311"/>
      <c r="V315" s="311"/>
      <c r="W315" s="311"/>
      <c r="X315" s="311"/>
      <c r="Y315" s="311"/>
      <c r="Z315" s="191"/>
    </row>
    <row r="316" spans="1:26" ht="12.75" customHeight="1" x14ac:dyDescent="0.2">
      <c r="A316" s="191"/>
      <c r="B316" s="307" t="s">
        <v>181</v>
      </c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196">
        <v>4</v>
      </c>
      <c r="N316" s="196">
        <v>9</v>
      </c>
      <c r="O316" s="195" t="s">
        <v>531</v>
      </c>
      <c r="P316" s="194" t="s">
        <v>179</v>
      </c>
      <c r="Q316" s="308"/>
      <c r="R316" s="308"/>
      <c r="S316" s="229">
        <v>450</v>
      </c>
      <c r="T316" s="229">
        <v>450</v>
      </c>
      <c r="U316" s="311"/>
      <c r="V316" s="311"/>
      <c r="W316" s="311"/>
      <c r="X316" s="311"/>
      <c r="Y316" s="311"/>
      <c r="Z316" s="191"/>
    </row>
    <row r="317" spans="1:26" ht="32.25" customHeight="1" x14ac:dyDescent="0.2">
      <c r="A317" s="191"/>
      <c r="B317" s="307" t="s">
        <v>374</v>
      </c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196">
        <v>4</v>
      </c>
      <c r="N317" s="196">
        <v>9</v>
      </c>
      <c r="O317" s="195" t="s">
        <v>373</v>
      </c>
      <c r="P317" s="194">
        <v>0</v>
      </c>
      <c r="Q317" s="308"/>
      <c r="R317" s="308"/>
      <c r="S317" s="229">
        <v>1155</v>
      </c>
      <c r="T317" s="229">
        <v>1155</v>
      </c>
      <c r="U317" s="311"/>
      <c r="V317" s="311"/>
      <c r="W317" s="311"/>
      <c r="X317" s="311"/>
      <c r="Y317" s="311"/>
      <c r="Z317" s="191"/>
    </row>
    <row r="318" spans="1:26" ht="32.25" customHeight="1" x14ac:dyDescent="0.2">
      <c r="A318" s="191"/>
      <c r="B318" s="307" t="s">
        <v>501</v>
      </c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196">
        <v>4</v>
      </c>
      <c r="N318" s="196">
        <v>9</v>
      </c>
      <c r="O318" s="195" t="s">
        <v>500</v>
      </c>
      <c r="P318" s="194">
        <v>0</v>
      </c>
      <c r="Q318" s="308"/>
      <c r="R318" s="308"/>
      <c r="S318" s="229">
        <v>1155</v>
      </c>
      <c r="T318" s="229">
        <v>1155</v>
      </c>
      <c r="U318" s="311"/>
      <c r="V318" s="311"/>
      <c r="W318" s="311"/>
      <c r="X318" s="311"/>
      <c r="Y318" s="311"/>
      <c r="Z318" s="191"/>
    </row>
    <row r="319" spans="1:26" ht="21.75" customHeight="1" x14ac:dyDescent="0.2">
      <c r="A319" s="191"/>
      <c r="B319" s="307" t="s">
        <v>223</v>
      </c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196">
        <v>4</v>
      </c>
      <c r="N319" s="196">
        <v>9</v>
      </c>
      <c r="O319" s="195" t="s">
        <v>500</v>
      </c>
      <c r="P319" s="194" t="s">
        <v>222</v>
      </c>
      <c r="Q319" s="308"/>
      <c r="R319" s="308"/>
      <c r="S319" s="229">
        <v>1155</v>
      </c>
      <c r="T319" s="229">
        <v>1155</v>
      </c>
      <c r="U319" s="311"/>
      <c r="V319" s="311"/>
      <c r="W319" s="311"/>
      <c r="X319" s="311"/>
      <c r="Y319" s="311"/>
      <c r="Z319" s="191"/>
    </row>
    <row r="320" spans="1:26" ht="21.75" customHeight="1" x14ac:dyDescent="0.2">
      <c r="A320" s="191"/>
      <c r="B320" s="307" t="s">
        <v>221</v>
      </c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196">
        <v>4</v>
      </c>
      <c r="N320" s="196">
        <v>9</v>
      </c>
      <c r="O320" s="195" t="s">
        <v>500</v>
      </c>
      <c r="P320" s="194" t="s">
        <v>220</v>
      </c>
      <c r="Q320" s="308"/>
      <c r="R320" s="308"/>
      <c r="S320" s="229">
        <v>1155</v>
      </c>
      <c r="T320" s="229">
        <v>1155</v>
      </c>
      <c r="U320" s="311"/>
      <c r="V320" s="311"/>
      <c r="W320" s="311"/>
      <c r="X320" s="311"/>
      <c r="Y320" s="311"/>
      <c r="Z320" s="191"/>
    </row>
    <row r="321" spans="1:26" ht="12.75" customHeight="1" x14ac:dyDescent="0.2">
      <c r="A321" s="191"/>
      <c r="B321" s="307" t="s">
        <v>219</v>
      </c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196">
        <v>4</v>
      </c>
      <c r="N321" s="196">
        <v>9</v>
      </c>
      <c r="O321" s="195" t="s">
        <v>500</v>
      </c>
      <c r="P321" s="194" t="s">
        <v>218</v>
      </c>
      <c r="Q321" s="308"/>
      <c r="R321" s="308"/>
      <c r="S321" s="229">
        <v>1155</v>
      </c>
      <c r="T321" s="229">
        <v>1155</v>
      </c>
      <c r="U321" s="311"/>
      <c r="V321" s="311"/>
      <c r="W321" s="311"/>
      <c r="X321" s="311"/>
      <c r="Y321" s="311"/>
      <c r="Z321" s="191"/>
    </row>
    <row r="322" spans="1:26" ht="12.75" customHeight="1" x14ac:dyDescent="0.2">
      <c r="A322" s="191"/>
      <c r="B322" s="307" t="s">
        <v>530</v>
      </c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196">
        <v>4</v>
      </c>
      <c r="N322" s="196">
        <v>12</v>
      </c>
      <c r="O322" s="195">
        <v>0</v>
      </c>
      <c r="P322" s="194">
        <v>0</v>
      </c>
      <c r="Q322" s="308"/>
      <c r="R322" s="308"/>
      <c r="S322" s="229">
        <v>6606</v>
      </c>
      <c r="T322" s="229">
        <v>6606</v>
      </c>
      <c r="U322" s="311"/>
      <c r="V322" s="311"/>
      <c r="W322" s="311"/>
      <c r="X322" s="311"/>
      <c r="Y322" s="311"/>
      <c r="Z322" s="191"/>
    </row>
    <row r="323" spans="1:26" ht="21.75" customHeight="1" x14ac:dyDescent="0.2">
      <c r="A323" s="191"/>
      <c r="B323" s="307" t="s">
        <v>527</v>
      </c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196">
        <v>4</v>
      </c>
      <c r="N323" s="196">
        <v>12</v>
      </c>
      <c r="O323" s="195" t="s">
        <v>526</v>
      </c>
      <c r="P323" s="194">
        <v>0</v>
      </c>
      <c r="Q323" s="308"/>
      <c r="R323" s="308"/>
      <c r="S323" s="229">
        <v>73</v>
      </c>
      <c r="T323" s="229">
        <v>73</v>
      </c>
      <c r="U323" s="311"/>
      <c r="V323" s="311"/>
      <c r="W323" s="311"/>
      <c r="X323" s="311"/>
      <c r="Y323" s="311"/>
      <c r="Z323" s="191"/>
    </row>
    <row r="324" spans="1:26" ht="21.75" customHeight="1" x14ac:dyDescent="0.2">
      <c r="A324" s="191"/>
      <c r="B324" s="307" t="s">
        <v>525</v>
      </c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196">
        <v>4</v>
      </c>
      <c r="N324" s="196">
        <v>12</v>
      </c>
      <c r="O324" s="195" t="s">
        <v>524</v>
      </c>
      <c r="P324" s="194">
        <v>0</v>
      </c>
      <c r="Q324" s="308"/>
      <c r="R324" s="308"/>
      <c r="S324" s="229">
        <v>73</v>
      </c>
      <c r="T324" s="229">
        <v>73</v>
      </c>
      <c r="U324" s="311"/>
      <c r="V324" s="311"/>
      <c r="W324" s="311"/>
      <c r="X324" s="311"/>
      <c r="Y324" s="311"/>
      <c r="Z324" s="191"/>
    </row>
    <row r="325" spans="1:26" ht="32.25" customHeight="1" x14ac:dyDescent="0.2">
      <c r="A325" s="191"/>
      <c r="B325" s="307" t="s">
        <v>529</v>
      </c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196">
        <v>4</v>
      </c>
      <c r="N325" s="196">
        <v>12</v>
      </c>
      <c r="O325" s="195" t="s">
        <v>528</v>
      </c>
      <c r="P325" s="194">
        <v>0</v>
      </c>
      <c r="Q325" s="308"/>
      <c r="R325" s="308"/>
      <c r="S325" s="229">
        <v>73</v>
      </c>
      <c r="T325" s="229">
        <v>73</v>
      </c>
      <c r="U325" s="311"/>
      <c r="V325" s="311"/>
      <c r="W325" s="311"/>
      <c r="X325" s="311"/>
      <c r="Y325" s="311"/>
      <c r="Z325" s="191"/>
    </row>
    <row r="326" spans="1:26" ht="21.75" customHeight="1" x14ac:dyDescent="0.2">
      <c r="A326" s="191"/>
      <c r="B326" s="307" t="s">
        <v>223</v>
      </c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196">
        <v>4</v>
      </c>
      <c r="N326" s="196">
        <v>12</v>
      </c>
      <c r="O326" s="195" t="s">
        <v>528</v>
      </c>
      <c r="P326" s="194" t="s">
        <v>222</v>
      </c>
      <c r="Q326" s="308"/>
      <c r="R326" s="308"/>
      <c r="S326" s="229">
        <v>73</v>
      </c>
      <c r="T326" s="229">
        <v>73</v>
      </c>
      <c r="U326" s="311"/>
      <c r="V326" s="311"/>
      <c r="W326" s="311"/>
      <c r="X326" s="311"/>
      <c r="Y326" s="311"/>
      <c r="Z326" s="191"/>
    </row>
    <row r="327" spans="1:26" ht="21.75" customHeight="1" x14ac:dyDescent="0.2">
      <c r="A327" s="191"/>
      <c r="B327" s="307" t="s">
        <v>221</v>
      </c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196">
        <v>4</v>
      </c>
      <c r="N327" s="196">
        <v>12</v>
      </c>
      <c r="O327" s="195" t="s">
        <v>528</v>
      </c>
      <c r="P327" s="194" t="s">
        <v>220</v>
      </c>
      <c r="Q327" s="308"/>
      <c r="R327" s="308"/>
      <c r="S327" s="229">
        <v>73</v>
      </c>
      <c r="T327" s="229">
        <v>73</v>
      </c>
      <c r="U327" s="311"/>
      <c r="V327" s="311"/>
      <c r="W327" s="311"/>
      <c r="X327" s="311"/>
      <c r="Y327" s="311"/>
      <c r="Z327" s="191"/>
    </row>
    <row r="328" spans="1:26" ht="12.75" customHeight="1" x14ac:dyDescent="0.2">
      <c r="A328" s="191"/>
      <c r="B328" s="307" t="s">
        <v>219</v>
      </c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196">
        <v>4</v>
      </c>
      <c r="N328" s="196">
        <v>12</v>
      </c>
      <c r="O328" s="195" t="s">
        <v>528</v>
      </c>
      <c r="P328" s="194" t="s">
        <v>218</v>
      </c>
      <c r="Q328" s="308"/>
      <c r="R328" s="308"/>
      <c r="S328" s="229">
        <v>73</v>
      </c>
      <c r="T328" s="229">
        <v>73</v>
      </c>
      <c r="U328" s="311"/>
      <c r="V328" s="311"/>
      <c r="W328" s="311"/>
      <c r="X328" s="311"/>
      <c r="Y328" s="311"/>
      <c r="Z328" s="191"/>
    </row>
    <row r="329" spans="1:26" ht="21.75" customHeight="1" x14ac:dyDescent="0.2">
      <c r="A329" s="191"/>
      <c r="B329" s="307" t="s">
        <v>250</v>
      </c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196">
        <v>4</v>
      </c>
      <c r="N329" s="196">
        <v>12</v>
      </c>
      <c r="O329" s="195" t="s">
        <v>249</v>
      </c>
      <c r="P329" s="194">
        <v>0</v>
      </c>
      <c r="Q329" s="308"/>
      <c r="R329" s="308"/>
      <c r="S329" s="229">
        <v>90</v>
      </c>
      <c r="T329" s="229">
        <v>90</v>
      </c>
      <c r="U329" s="311"/>
      <c r="V329" s="311"/>
      <c r="W329" s="311"/>
      <c r="X329" s="311"/>
      <c r="Y329" s="311"/>
      <c r="Z329" s="191"/>
    </row>
    <row r="330" spans="1:26" ht="21.75" customHeight="1" x14ac:dyDescent="0.2">
      <c r="A330" s="191"/>
      <c r="B330" s="307" t="s">
        <v>697</v>
      </c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196">
        <v>4</v>
      </c>
      <c r="N330" s="196">
        <v>12</v>
      </c>
      <c r="O330" s="195" t="s">
        <v>248</v>
      </c>
      <c r="P330" s="194">
        <v>0</v>
      </c>
      <c r="Q330" s="308"/>
      <c r="R330" s="308"/>
      <c r="S330" s="229">
        <v>90</v>
      </c>
      <c r="T330" s="229">
        <v>90</v>
      </c>
      <c r="U330" s="311"/>
      <c r="V330" s="311"/>
      <c r="W330" s="311"/>
      <c r="X330" s="311"/>
      <c r="Y330" s="311"/>
      <c r="Z330" s="191"/>
    </row>
    <row r="331" spans="1:26" ht="21.75" customHeight="1" x14ac:dyDescent="0.2">
      <c r="A331" s="191"/>
      <c r="B331" s="307" t="s">
        <v>223</v>
      </c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196">
        <v>4</v>
      </c>
      <c r="N331" s="196">
        <v>12</v>
      </c>
      <c r="O331" s="195" t="s">
        <v>248</v>
      </c>
      <c r="P331" s="194" t="s">
        <v>222</v>
      </c>
      <c r="Q331" s="308"/>
      <c r="R331" s="308"/>
      <c r="S331" s="229">
        <v>90</v>
      </c>
      <c r="T331" s="229">
        <v>90</v>
      </c>
      <c r="U331" s="311"/>
      <c r="V331" s="311"/>
      <c r="W331" s="311"/>
      <c r="X331" s="311"/>
      <c r="Y331" s="311"/>
      <c r="Z331" s="191"/>
    </row>
    <row r="332" spans="1:26" ht="21.75" customHeight="1" x14ac:dyDescent="0.2">
      <c r="A332" s="191"/>
      <c r="B332" s="307" t="s">
        <v>221</v>
      </c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196">
        <v>4</v>
      </c>
      <c r="N332" s="196">
        <v>12</v>
      </c>
      <c r="O332" s="195" t="s">
        <v>248</v>
      </c>
      <c r="P332" s="194" t="s">
        <v>220</v>
      </c>
      <c r="Q332" s="308"/>
      <c r="R332" s="308"/>
      <c r="S332" s="229">
        <v>90</v>
      </c>
      <c r="T332" s="229">
        <v>90</v>
      </c>
      <c r="U332" s="311"/>
      <c r="V332" s="311"/>
      <c r="W332" s="311"/>
      <c r="X332" s="311"/>
      <c r="Y332" s="311"/>
      <c r="Z332" s="191"/>
    </row>
    <row r="333" spans="1:26" ht="12.75" customHeight="1" x14ac:dyDescent="0.2">
      <c r="A333" s="191"/>
      <c r="B333" s="307" t="s">
        <v>219</v>
      </c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196">
        <v>4</v>
      </c>
      <c r="N333" s="196">
        <v>12</v>
      </c>
      <c r="O333" s="195" t="s">
        <v>248</v>
      </c>
      <c r="P333" s="194" t="s">
        <v>218</v>
      </c>
      <c r="Q333" s="308"/>
      <c r="R333" s="308"/>
      <c r="S333" s="229">
        <v>90</v>
      </c>
      <c r="T333" s="229">
        <v>90</v>
      </c>
      <c r="U333" s="311"/>
      <c r="V333" s="311"/>
      <c r="W333" s="311"/>
      <c r="X333" s="311"/>
      <c r="Y333" s="311"/>
      <c r="Z333" s="191"/>
    </row>
    <row r="334" spans="1:26" ht="32.25" customHeight="1" x14ac:dyDescent="0.2">
      <c r="A334" s="191"/>
      <c r="B334" s="307" t="s">
        <v>523</v>
      </c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196">
        <v>4</v>
      </c>
      <c r="N334" s="196">
        <v>12</v>
      </c>
      <c r="O334" s="195" t="s">
        <v>522</v>
      </c>
      <c r="P334" s="194">
        <v>0</v>
      </c>
      <c r="Q334" s="308"/>
      <c r="R334" s="308"/>
      <c r="S334" s="229">
        <v>2006</v>
      </c>
      <c r="T334" s="229">
        <v>2006</v>
      </c>
      <c r="U334" s="311"/>
      <c r="V334" s="311"/>
      <c r="W334" s="311"/>
      <c r="X334" s="311"/>
      <c r="Y334" s="311"/>
      <c r="Z334" s="191"/>
    </row>
    <row r="335" spans="1:26" ht="21.75" customHeight="1" x14ac:dyDescent="0.2">
      <c r="A335" s="191"/>
      <c r="B335" s="307" t="s">
        <v>171</v>
      </c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196">
        <v>4</v>
      </c>
      <c r="N335" s="196">
        <v>12</v>
      </c>
      <c r="O335" s="195" t="s">
        <v>521</v>
      </c>
      <c r="P335" s="194">
        <v>0</v>
      </c>
      <c r="Q335" s="308"/>
      <c r="R335" s="308"/>
      <c r="S335" s="229">
        <v>506</v>
      </c>
      <c r="T335" s="229">
        <v>506</v>
      </c>
      <c r="U335" s="311"/>
      <c r="V335" s="311"/>
      <c r="W335" s="311"/>
      <c r="X335" s="311"/>
      <c r="Y335" s="311"/>
      <c r="Z335" s="191"/>
    </row>
    <row r="336" spans="1:26" ht="21.75" customHeight="1" x14ac:dyDescent="0.2">
      <c r="A336" s="191"/>
      <c r="B336" s="307" t="s">
        <v>223</v>
      </c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196">
        <v>4</v>
      </c>
      <c r="N336" s="196">
        <v>12</v>
      </c>
      <c r="O336" s="195" t="s">
        <v>521</v>
      </c>
      <c r="P336" s="194" t="s">
        <v>222</v>
      </c>
      <c r="Q336" s="308"/>
      <c r="R336" s="308"/>
      <c r="S336" s="229">
        <v>506</v>
      </c>
      <c r="T336" s="229">
        <v>506</v>
      </c>
      <c r="U336" s="311"/>
      <c r="V336" s="311"/>
      <c r="W336" s="311"/>
      <c r="X336" s="311"/>
      <c r="Y336" s="311"/>
      <c r="Z336" s="191"/>
    </row>
    <row r="337" spans="1:26" ht="21.75" customHeight="1" x14ac:dyDescent="0.2">
      <c r="A337" s="191"/>
      <c r="B337" s="307" t="s">
        <v>221</v>
      </c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196">
        <v>4</v>
      </c>
      <c r="N337" s="196">
        <v>12</v>
      </c>
      <c r="O337" s="195" t="s">
        <v>521</v>
      </c>
      <c r="P337" s="194" t="s">
        <v>220</v>
      </c>
      <c r="Q337" s="308"/>
      <c r="R337" s="308"/>
      <c r="S337" s="229">
        <v>506</v>
      </c>
      <c r="T337" s="229">
        <v>506</v>
      </c>
      <c r="U337" s="311"/>
      <c r="V337" s="311"/>
      <c r="W337" s="311"/>
      <c r="X337" s="311"/>
      <c r="Y337" s="311"/>
      <c r="Z337" s="191"/>
    </row>
    <row r="338" spans="1:26" ht="12.75" customHeight="1" x14ac:dyDescent="0.2">
      <c r="A338" s="191"/>
      <c r="B338" s="307" t="s">
        <v>219</v>
      </c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196">
        <v>4</v>
      </c>
      <c r="N338" s="196">
        <v>12</v>
      </c>
      <c r="O338" s="195" t="s">
        <v>521</v>
      </c>
      <c r="P338" s="194" t="s">
        <v>218</v>
      </c>
      <c r="Q338" s="308"/>
      <c r="R338" s="308"/>
      <c r="S338" s="229">
        <v>506</v>
      </c>
      <c r="T338" s="229">
        <v>506</v>
      </c>
      <c r="U338" s="311"/>
      <c r="V338" s="311"/>
      <c r="W338" s="311"/>
      <c r="X338" s="311"/>
      <c r="Y338" s="311"/>
      <c r="Z338" s="191"/>
    </row>
    <row r="339" spans="1:26" ht="42.75" customHeight="1" x14ac:dyDescent="0.2">
      <c r="A339" s="191"/>
      <c r="B339" s="307" t="s">
        <v>520</v>
      </c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196">
        <v>4</v>
      </c>
      <c r="N339" s="196">
        <v>12</v>
      </c>
      <c r="O339" s="195" t="s">
        <v>519</v>
      </c>
      <c r="P339" s="194">
        <v>0</v>
      </c>
      <c r="Q339" s="308"/>
      <c r="R339" s="308"/>
      <c r="S339" s="229">
        <v>1500</v>
      </c>
      <c r="T339" s="229">
        <v>1500</v>
      </c>
      <c r="U339" s="311"/>
      <c r="V339" s="311"/>
      <c r="W339" s="311"/>
      <c r="X339" s="311"/>
      <c r="Y339" s="311"/>
      <c r="Z339" s="191"/>
    </row>
    <row r="340" spans="1:26" ht="21.75" customHeight="1" x14ac:dyDescent="0.2">
      <c r="A340" s="191"/>
      <c r="B340" s="307" t="s">
        <v>223</v>
      </c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196">
        <v>4</v>
      </c>
      <c r="N340" s="196">
        <v>12</v>
      </c>
      <c r="O340" s="195" t="s">
        <v>519</v>
      </c>
      <c r="P340" s="194" t="s">
        <v>222</v>
      </c>
      <c r="Q340" s="308"/>
      <c r="R340" s="308"/>
      <c r="S340" s="229">
        <v>1500</v>
      </c>
      <c r="T340" s="229">
        <v>1500</v>
      </c>
      <c r="U340" s="311"/>
      <c r="V340" s="311"/>
      <c r="W340" s="311"/>
      <c r="X340" s="311"/>
      <c r="Y340" s="311"/>
      <c r="Z340" s="191"/>
    </row>
    <row r="341" spans="1:26" ht="21.75" customHeight="1" x14ac:dyDescent="0.2">
      <c r="A341" s="191"/>
      <c r="B341" s="307" t="s">
        <v>221</v>
      </c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196">
        <v>4</v>
      </c>
      <c r="N341" s="196">
        <v>12</v>
      </c>
      <c r="O341" s="195" t="s">
        <v>519</v>
      </c>
      <c r="P341" s="194" t="s">
        <v>220</v>
      </c>
      <c r="Q341" s="308"/>
      <c r="R341" s="308"/>
      <c r="S341" s="229">
        <v>1500</v>
      </c>
      <c r="T341" s="229">
        <v>1500</v>
      </c>
      <c r="U341" s="311"/>
      <c r="V341" s="311"/>
      <c r="W341" s="311"/>
      <c r="X341" s="311"/>
      <c r="Y341" s="311"/>
      <c r="Z341" s="191"/>
    </row>
    <row r="342" spans="1:26" ht="21.75" customHeight="1" x14ac:dyDescent="0.2">
      <c r="A342" s="191"/>
      <c r="B342" s="307" t="s">
        <v>253</v>
      </c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196">
        <v>4</v>
      </c>
      <c r="N342" s="196">
        <v>12</v>
      </c>
      <c r="O342" s="195" t="s">
        <v>519</v>
      </c>
      <c r="P342" s="194" t="s">
        <v>252</v>
      </c>
      <c r="Q342" s="308"/>
      <c r="R342" s="308"/>
      <c r="S342" s="229">
        <v>295</v>
      </c>
      <c r="T342" s="229">
        <v>295</v>
      </c>
      <c r="U342" s="311"/>
      <c r="V342" s="311"/>
      <c r="W342" s="311"/>
      <c r="X342" s="311"/>
      <c r="Y342" s="311"/>
      <c r="Z342" s="191"/>
    </row>
    <row r="343" spans="1:26" ht="12.75" customHeight="1" x14ac:dyDescent="0.2">
      <c r="A343" s="191"/>
      <c r="B343" s="307" t="s">
        <v>219</v>
      </c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196">
        <v>4</v>
      </c>
      <c r="N343" s="196">
        <v>12</v>
      </c>
      <c r="O343" s="195" t="s">
        <v>519</v>
      </c>
      <c r="P343" s="194" t="s">
        <v>218</v>
      </c>
      <c r="Q343" s="308"/>
      <c r="R343" s="308"/>
      <c r="S343" s="229">
        <v>1205</v>
      </c>
      <c r="T343" s="229">
        <v>1205</v>
      </c>
      <c r="U343" s="311"/>
      <c r="V343" s="311"/>
      <c r="W343" s="311"/>
      <c r="X343" s="311"/>
      <c r="Y343" s="311"/>
      <c r="Z343" s="191"/>
    </row>
    <row r="344" spans="1:26" ht="12.75" customHeight="1" x14ac:dyDescent="0.2">
      <c r="A344" s="191"/>
      <c r="B344" s="307" t="s">
        <v>778</v>
      </c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196">
        <v>4</v>
      </c>
      <c r="N344" s="196">
        <v>12</v>
      </c>
      <c r="O344" s="195" t="s">
        <v>518</v>
      </c>
      <c r="P344" s="194">
        <v>0</v>
      </c>
      <c r="Q344" s="308"/>
      <c r="R344" s="308"/>
      <c r="S344" s="229">
        <v>4437</v>
      </c>
      <c r="T344" s="229">
        <v>4437</v>
      </c>
      <c r="U344" s="311"/>
      <c r="V344" s="311"/>
      <c r="W344" s="311"/>
      <c r="X344" s="311"/>
      <c r="Y344" s="311"/>
      <c r="Z344" s="191"/>
    </row>
    <row r="345" spans="1:26" ht="21.75" customHeight="1" x14ac:dyDescent="0.2">
      <c r="A345" s="191"/>
      <c r="B345" s="307" t="s">
        <v>777</v>
      </c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196">
        <v>4</v>
      </c>
      <c r="N345" s="196">
        <v>12</v>
      </c>
      <c r="O345" s="195" t="s">
        <v>517</v>
      </c>
      <c r="P345" s="194">
        <v>0</v>
      </c>
      <c r="Q345" s="308"/>
      <c r="R345" s="308"/>
      <c r="S345" s="229">
        <v>4437</v>
      </c>
      <c r="T345" s="229">
        <v>4437</v>
      </c>
      <c r="U345" s="311"/>
      <c r="V345" s="311"/>
      <c r="W345" s="311"/>
      <c r="X345" s="311"/>
      <c r="Y345" s="311"/>
      <c r="Z345" s="191"/>
    </row>
    <row r="346" spans="1:26" ht="21.75" customHeight="1" x14ac:dyDescent="0.2">
      <c r="A346" s="191"/>
      <c r="B346" s="307" t="s">
        <v>777</v>
      </c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196">
        <v>4</v>
      </c>
      <c r="N346" s="196">
        <v>12</v>
      </c>
      <c r="O346" s="195" t="s">
        <v>516</v>
      </c>
      <c r="P346" s="194">
        <v>0</v>
      </c>
      <c r="Q346" s="308"/>
      <c r="R346" s="308"/>
      <c r="S346" s="229">
        <v>4437</v>
      </c>
      <c r="T346" s="229">
        <v>4437</v>
      </c>
      <c r="U346" s="311"/>
      <c r="V346" s="311"/>
      <c r="W346" s="311"/>
      <c r="X346" s="311"/>
      <c r="Y346" s="311"/>
      <c r="Z346" s="191"/>
    </row>
    <row r="347" spans="1:26" ht="21.75" customHeight="1" x14ac:dyDescent="0.2">
      <c r="A347" s="191"/>
      <c r="B347" s="307" t="s">
        <v>223</v>
      </c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196">
        <v>4</v>
      </c>
      <c r="N347" s="196">
        <v>12</v>
      </c>
      <c r="O347" s="195" t="s">
        <v>516</v>
      </c>
      <c r="P347" s="194" t="s">
        <v>222</v>
      </c>
      <c r="Q347" s="308"/>
      <c r="R347" s="308"/>
      <c r="S347" s="229">
        <v>4187</v>
      </c>
      <c r="T347" s="229">
        <v>4187</v>
      </c>
      <c r="U347" s="311"/>
      <c r="V347" s="311"/>
      <c r="W347" s="311"/>
      <c r="X347" s="311"/>
      <c r="Y347" s="311"/>
      <c r="Z347" s="191"/>
    </row>
    <row r="348" spans="1:26" ht="21.75" customHeight="1" x14ac:dyDescent="0.2">
      <c r="A348" s="191"/>
      <c r="B348" s="307" t="s">
        <v>221</v>
      </c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196">
        <v>4</v>
      </c>
      <c r="N348" s="196">
        <v>12</v>
      </c>
      <c r="O348" s="195" t="s">
        <v>516</v>
      </c>
      <c r="P348" s="194" t="s">
        <v>220</v>
      </c>
      <c r="Q348" s="308"/>
      <c r="R348" s="308"/>
      <c r="S348" s="229">
        <v>4187</v>
      </c>
      <c r="T348" s="229">
        <v>4187</v>
      </c>
      <c r="U348" s="311"/>
      <c r="V348" s="311"/>
      <c r="W348" s="311"/>
      <c r="X348" s="311"/>
      <c r="Y348" s="311"/>
      <c r="Z348" s="191"/>
    </row>
    <row r="349" spans="1:26" ht="21.75" customHeight="1" x14ac:dyDescent="0.2">
      <c r="A349" s="191"/>
      <c r="B349" s="307" t="s">
        <v>253</v>
      </c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196">
        <v>4</v>
      </c>
      <c r="N349" s="196">
        <v>12</v>
      </c>
      <c r="O349" s="195" t="s">
        <v>516</v>
      </c>
      <c r="P349" s="194" t="s">
        <v>252</v>
      </c>
      <c r="Q349" s="308"/>
      <c r="R349" s="308"/>
      <c r="S349" s="229">
        <v>797</v>
      </c>
      <c r="T349" s="229">
        <v>797</v>
      </c>
      <c r="U349" s="311"/>
      <c r="V349" s="311"/>
      <c r="W349" s="311"/>
      <c r="X349" s="311"/>
      <c r="Y349" s="311"/>
      <c r="Z349" s="191"/>
    </row>
    <row r="350" spans="1:26" ht="12.75" customHeight="1" x14ac:dyDescent="0.2">
      <c r="A350" s="191"/>
      <c r="B350" s="307" t="s">
        <v>219</v>
      </c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196">
        <v>4</v>
      </c>
      <c r="N350" s="196">
        <v>12</v>
      </c>
      <c r="O350" s="195" t="s">
        <v>516</v>
      </c>
      <c r="P350" s="194" t="s">
        <v>218</v>
      </c>
      <c r="Q350" s="308"/>
      <c r="R350" s="308"/>
      <c r="S350" s="229">
        <v>3390</v>
      </c>
      <c r="T350" s="229">
        <v>3390</v>
      </c>
      <c r="U350" s="311"/>
      <c r="V350" s="311"/>
      <c r="W350" s="311"/>
      <c r="X350" s="311"/>
      <c r="Y350" s="311"/>
      <c r="Z350" s="191"/>
    </row>
    <row r="351" spans="1:26" ht="12.75" customHeight="1" x14ac:dyDescent="0.2">
      <c r="A351" s="191"/>
      <c r="B351" s="307" t="s">
        <v>277</v>
      </c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196">
        <v>4</v>
      </c>
      <c r="N351" s="196">
        <v>12</v>
      </c>
      <c r="O351" s="195" t="s">
        <v>516</v>
      </c>
      <c r="P351" s="194" t="s">
        <v>276</v>
      </c>
      <c r="Q351" s="308"/>
      <c r="R351" s="308"/>
      <c r="S351" s="229">
        <v>250</v>
      </c>
      <c r="T351" s="229">
        <v>250</v>
      </c>
      <c r="U351" s="311"/>
      <c r="V351" s="311"/>
      <c r="W351" s="311"/>
      <c r="X351" s="311"/>
      <c r="Y351" s="311"/>
      <c r="Z351" s="191"/>
    </row>
    <row r="352" spans="1:26" ht="12.75" customHeight="1" x14ac:dyDescent="0.2">
      <c r="A352" s="191"/>
      <c r="B352" s="307" t="s">
        <v>275</v>
      </c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196">
        <v>4</v>
      </c>
      <c r="N352" s="196">
        <v>12</v>
      </c>
      <c r="O352" s="195" t="s">
        <v>516</v>
      </c>
      <c r="P352" s="194" t="s">
        <v>274</v>
      </c>
      <c r="Q352" s="308"/>
      <c r="R352" s="308"/>
      <c r="S352" s="229">
        <v>250</v>
      </c>
      <c r="T352" s="229">
        <v>250</v>
      </c>
      <c r="U352" s="311"/>
      <c r="V352" s="311"/>
      <c r="W352" s="311"/>
      <c r="X352" s="311"/>
      <c r="Y352" s="311"/>
      <c r="Z352" s="191"/>
    </row>
    <row r="353" spans="1:26" ht="12.75" customHeight="1" x14ac:dyDescent="0.2">
      <c r="A353" s="191"/>
      <c r="B353" s="307" t="s">
        <v>415</v>
      </c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196">
        <v>4</v>
      </c>
      <c r="N353" s="196">
        <v>12</v>
      </c>
      <c r="O353" s="195" t="s">
        <v>516</v>
      </c>
      <c r="P353" s="194" t="s">
        <v>414</v>
      </c>
      <c r="Q353" s="308"/>
      <c r="R353" s="308"/>
      <c r="S353" s="229">
        <v>85</v>
      </c>
      <c r="T353" s="229">
        <v>85</v>
      </c>
      <c r="U353" s="311"/>
      <c r="V353" s="311"/>
      <c r="W353" s="311"/>
      <c r="X353" s="311"/>
      <c r="Y353" s="311"/>
      <c r="Z353" s="191"/>
    </row>
    <row r="354" spans="1:26" ht="12.75" customHeight="1" x14ac:dyDescent="0.2">
      <c r="A354" s="191"/>
      <c r="B354" s="307" t="s">
        <v>273</v>
      </c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196">
        <v>4</v>
      </c>
      <c r="N354" s="196">
        <v>12</v>
      </c>
      <c r="O354" s="195" t="s">
        <v>516</v>
      </c>
      <c r="P354" s="194" t="s">
        <v>272</v>
      </c>
      <c r="Q354" s="308"/>
      <c r="R354" s="308"/>
      <c r="S354" s="229">
        <v>15</v>
      </c>
      <c r="T354" s="229">
        <v>15</v>
      </c>
      <c r="U354" s="311"/>
      <c r="V354" s="311"/>
      <c r="W354" s="311"/>
      <c r="X354" s="311"/>
      <c r="Y354" s="311"/>
      <c r="Z354" s="191"/>
    </row>
    <row r="355" spans="1:26" ht="12.75" customHeight="1" x14ac:dyDescent="0.2">
      <c r="A355" s="191"/>
      <c r="B355" s="307" t="s">
        <v>271</v>
      </c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196">
        <v>4</v>
      </c>
      <c r="N355" s="196">
        <v>12</v>
      </c>
      <c r="O355" s="195" t="s">
        <v>516</v>
      </c>
      <c r="P355" s="194" t="s">
        <v>269</v>
      </c>
      <c r="Q355" s="308"/>
      <c r="R355" s="308"/>
      <c r="S355" s="229">
        <v>150</v>
      </c>
      <c r="T355" s="229">
        <v>150</v>
      </c>
      <c r="U355" s="311"/>
      <c r="V355" s="311"/>
      <c r="W355" s="311"/>
      <c r="X355" s="311"/>
      <c r="Y355" s="311"/>
      <c r="Z355" s="191"/>
    </row>
    <row r="356" spans="1:26" ht="12.75" customHeight="1" x14ac:dyDescent="0.2">
      <c r="A356" s="191"/>
      <c r="B356" s="307" t="s">
        <v>509</v>
      </c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196">
        <v>5</v>
      </c>
      <c r="N356" s="196">
        <v>0</v>
      </c>
      <c r="O356" s="195">
        <v>0</v>
      </c>
      <c r="P356" s="194">
        <v>0</v>
      </c>
      <c r="Q356" s="308"/>
      <c r="R356" s="308"/>
      <c r="S356" s="229">
        <v>10376</v>
      </c>
      <c r="T356" s="229">
        <v>10376</v>
      </c>
      <c r="U356" s="311"/>
      <c r="V356" s="311"/>
      <c r="W356" s="311"/>
      <c r="X356" s="311"/>
      <c r="Y356" s="311"/>
      <c r="Z356" s="191"/>
    </row>
    <row r="357" spans="1:26" ht="12.75" customHeight="1" x14ac:dyDescent="0.2">
      <c r="A357" s="191"/>
      <c r="B357" s="307" t="s">
        <v>508</v>
      </c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196">
        <v>5</v>
      </c>
      <c r="N357" s="196">
        <v>1</v>
      </c>
      <c r="O357" s="195">
        <v>0</v>
      </c>
      <c r="P357" s="194">
        <v>0</v>
      </c>
      <c r="Q357" s="308"/>
      <c r="R357" s="308"/>
      <c r="S357" s="229">
        <v>1350</v>
      </c>
      <c r="T357" s="229">
        <v>1350</v>
      </c>
      <c r="U357" s="311"/>
      <c r="V357" s="311"/>
      <c r="W357" s="311"/>
      <c r="X357" s="311"/>
      <c r="Y357" s="311"/>
      <c r="Z357" s="191"/>
    </row>
    <row r="358" spans="1:26" ht="32.25" customHeight="1" x14ac:dyDescent="0.2">
      <c r="A358" s="191"/>
      <c r="B358" s="307" t="s">
        <v>498</v>
      </c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196">
        <v>5</v>
      </c>
      <c r="N358" s="196">
        <v>1</v>
      </c>
      <c r="O358" s="195" t="s">
        <v>497</v>
      </c>
      <c r="P358" s="194">
        <v>0</v>
      </c>
      <c r="Q358" s="308"/>
      <c r="R358" s="308"/>
      <c r="S358" s="229">
        <v>1000</v>
      </c>
      <c r="T358" s="229">
        <v>1000</v>
      </c>
      <c r="U358" s="311"/>
      <c r="V358" s="311"/>
      <c r="W358" s="311"/>
      <c r="X358" s="311"/>
      <c r="Y358" s="311"/>
      <c r="Z358" s="191"/>
    </row>
    <row r="359" spans="1:26" ht="12.75" customHeight="1" x14ac:dyDescent="0.2">
      <c r="A359" s="191"/>
      <c r="B359" s="307" t="s">
        <v>496</v>
      </c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196">
        <v>5</v>
      </c>
      <c r="N359" s="196">
        <v>1</v>
      </c>
      <c r="O359" s="195" t="s">
        <v>495</v>
      </c>
      <c r="P359" s="194">
        <v>0</v>
      </c>
      <c r="Q359" s="308"/>
      <c r="R359" s="308"/>
      <c r="S359" s="229">
        <v>1000</v>
      </c>
      <c r="T359" s="229">
        <v>1000</v>
      </c>
      <c r="U359" s="311"/>
      <c r="V359" s="311"/>
      <c r="W359" s="311"/>
      <c r="X359" s="311"/>
      <c r="Y359" s="311"/>
      <c r="Z359" s="191"/>
    </row>
    <row r="360" spans="1:26" ht="21.75" customHeight="1" x14ac:dyDescent="0.2">
      <c r="A360" s="191"/>
      <c r="B360" s="307" t="s">
        <v>494</v>
      </c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196">
        <v>5</v>
      </c>
      <c r="N360" s="196">
        <v>1</v>
      </c>
      <c r="O360" s="195" t="s">
        <v>493</v>
      </c>
      <c r="P360" s="194">
        <v>0</v>
      </c>
      <c r="Q360" s="308"/>
      <c r="R360" s="308"/>
      <c r="S360" s="229">
        <v>1000</v>
      </c>
      <c r="T360" s="229">
        <v>1000</v>
      </c>
      <c r="U360" s="311"/>
      <c r="V360" s="311"/>
      <c r="W360" s="311"/>
      <c r="X360" s="311"/>
      <c r="Y360" s="311"/>
      <c r="Z360" s="191"/>
    </row>
    <row r="361" spans="1:26" ht="21.75" customHeight="1" x14ac:dyDescent="0.2">
      <c r="A361" s="191"/>
      <c r="B361" s="307" t="s">
        <v>507</v>
      </c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196">
        <v>5</v>
      </c>
      <c r="N361" s="196">
        <v>1</v>
      </c>
      <c r="O361" s="195" t="s">
        <v>493</v>
      </c>
      <c r="P361" s="194" t="s">
        <v>506</v>
      </c>
      <c r="Q361" s="308"/>
      <c r="R361" s="308"/>
      <c r="S361" s="229">
        <v>1000</v>
      </c>
      <c r="T361" s="229">
        <v>1000</v>
      </c>
      <c r="U361" s="311"/>
      <c r="V361" s="311"/>
      <c r="W361" s="311"/>
      <c r="X361" s="311"/>
      <c r="Y361" s="311"/>
      <c r="Z361" s="191"/>
    </row>
    <row r="362" spans="1:26" ht="12.75" customHeight="1" x14ac:dyDescent="0.2">
      <c r="A362" s="191"/>
      <c r="B362" s="307" t="s">
        <v>505</v>
      </c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196">
        <v>5</v>
      </c>
      <c r="N362" s="196">
        <v>1</v>
      </c>
      <c r="O362" s="195" t="s">
        <v>493</v>
      </c>
      <c r="P362" s="194" t="s">
        <v>504</v>
      </c>
      <c r="Q362" s="308"/>
      <c r="R362" s="308"/>
      <c r="S362" s="229">
        <v>1000</v>
      </c>
      <c r="T362" s="229">
        <v>1000</v>
      </c>
      <c r="U362" s="311"/>
      <c r="V362" s="311"/>
      <c r="W362" s="311"/>
      <c r="X362" s="311"/>
      <c r="Y362" s="311"/>
      <c r="Z362" s="191"/>
    </row>
    <row r="363" spans="1:26" ht="21.75" customHeight="1" x14ac:dyDescent="0.2">
      <c r="A363" s="191"/>
      <c r="B363" s="307" t="s">
        <v>503</v>
      </c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196">
        <v>5</v>
      </c>
      <c r="N363" s="196">
        <v>1</v>
      </c>
      <c r="O363" s="195" t="s">
        <v>493</v>
      </c>
      <c r="P363" s="194" t="s">
        <v>502</v>
      </c>
      <c r="Q363" s="308"/>
      <c r="R363" s="308"/>
      <c r="S363" s="229">
        <v>1000</v>
      </c>
      <c r="T363" s="229">
        <v>1000</v>
      </c>
      <c r="U363" s="311"/>
      <c r="V363" s="311"/>
      <c r="W363" s="311"/>
      <c r="X363" s="311"/>
      <c r="Y363" s="311"/>
      <c r="Z363" s="191"/>
    </row>
    <row r="364" spans="1:26" ht="32.25" customHeight="1" x14ac:dyDescent="0.2">
      <c r="A364" s="191"/>
      <c r="B364" s="307" t="s">
        <v>374</v>
      </c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196">
        <v>5</v>
      </c>
      <c r="N364" s="196">
        <v>1</v>
      </c>
      <c r="O364" s="195" t="s">
        <v>373</v>
      </c>
      <c r="P364" s="194">
        <v>0</v>
      </c>
      <c r="Q364" s="308"/>
      <c r="R364" s="308"/>
      <c r="S364" s="229">
        <v>350</v>
      </c>
      <c r="T364" s="229">
        <v>350</v>
      </c>
      <c r="U364" s="311"/>
      <c r="V364" s="311"/>
      <c r="W364" s="311"/>
      <c r="X364" s="311"/>
      <c r="Y364" s="311"/>
      <c r="Z364" s="191"/>
    </row>
    <row r="365" spans="1:26" ht="32.25" customHeight="1" x14ac:dyDescent="0.2">
      <c r="A365" s="191"/>
      <c r="B365" s="307" t="s">
        <v>372</v>
      </c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196">
        <v>5</v>
      </c>
      <c r="N365" s="196">
        <v>1</v>
      </c>
      <c r="O365" s="195" t="s">
        <v>368</v>
      </c>
      <c r="P365" s="194">
        <v>0</v>
      </c>
      <c r="Q365" s="308"/>
      <c r="R365" s="308"/>
      <c r="S365" s="229">
        <v>350</v>
      </c>
      <c r="T365" s="229">
        <v>350</v>
      </c>
      <c r="U365" s="311"/>
      <c r="V365" s="311"/>
      <c r="W365" s="311"/>
      <c r="X365" s="311"/>
      <c r="Y365" s="311"/>
      <c r="Z365" s="191"/>
    </row>
    <row r="366" spans="1:26" ht="12.75" customHeight="1" x14ac:dyDescent="0.2">
      <c r="A366" s="191"/>
      <c r="B366" s="307" t="s">
        <v>183</v>
      </c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196">
        <v>5</v>
      </c>
      <c r="N366" s="196">
        <v>1</v>
      </c>
      <c r="O366" s="195" t="s">
        <v>368</v>
      </c>
      <c r="P366" s="194" t="s">
        <v>182</v>
      </c>
      <c r="Q366" s="308"/>
      <c r="R366" s="308"/>
      <c r="S366" s="229">
        <v>350</v>
      </c>
      <c r="T366" s="229">
        <v>350</v>
      </c>
      <c r="U366" s="311"/>
      <c r="V366" s="311"/>
      <c r="W366" s="311"/>
      <c r="X366" s="311"/>
      <c r="Y366" s="311"/>
      <c r="Z366" s="191"/>
    </row>
    <row r="367" spans="1:26" ht="12.75" customHeight="1" x14ac:dyDescent="0.2">
      <c r="A367" s="191"/>
      <c r="B367" s="307" t="s">
        <v>181</v>
      </c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196">
        <v>5</v>
      </c>
      <c r="N367" s="196">
        <v>1</v>
      </c>
      <c r="O367" s="195" t="s">
        <v>368</v>
      </c>
      <c r="P367" s="194" t="s">
        <v>179</v>
      </c>
      <c r="Q367" s="308"/>
      <c r="R367" s="308"/>
      <c r="S367" s="229">
        <v>350</v>
      </c>
      <c r="T367" s="229">
        <v>350</v>
      </c>
      <c r="U367" s="311"/>
      <c r="V367" s="311"/>
      <c r="W367" s="311"/>
      <c r="X367" s="311"/>
      <c r="Y367" s="311"/>
      <c r="Z367" s="191"/>
    </row>
    <row r="368" spans="1:26" ht="12.75" customHeight="1" x14ac:dyDescent="0.2">
      <c r="A368" s="191"/>
      <c r="B368" s="307" t="s">
        <v>499</v>
      </c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196">
        <v>5</v>
      </c>
      <c r="N368" s="196">
        <v>3</v>
      </c>
      <c r="O368" s="195">
        <v>0</v>
      </c>
      <c r="P368" s="194">
        <v>0</v>
      </c>
      <c r="Q368" s="308"/>
      <c r="R368" s="308"/>
      <c r="S368" s="229">
        <v>9026</v>
      </c>
      <c r="T368" s="229">
        <v>9026</v>
      </c>
      <c r="U368" s="311"/>
      <c r="V368" s="311"/>
      <c r="W368" s="311"/>
      <c r="X368" s="311"/>
      <c r="Y368" s="311"/>
      <c r="Z368" s="191"/>
    </row>
    <row r="369" spans="1:26" ht="32.25" customHeight="1" x14ac:dyDescent="0.2">
      <c r="A369" s="191"/>
      <c r="B369" s="307" t="s">
        <v>498</v>
      </c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196">
        <v>5</v>
      </c>
      <c r="N369" s="196">
        <v>3</v>
      </c>
      <c r="O369" s="195" t="s">
        <v>497</v>
      </c>
      <c r="P369" s="194">
        <v>0</v>
      </c>
      <c r="Q369" s="308"/>
      <c r="R369" s="308"/>
      <c r="S369" s="229">
        <v>300</v>
      </c>
      <c r="T369" s="229">
        <v>300</v>
      </c>
      <c r="U369" s="311"/>
      <c r="V369" s="311"/>
      <c r="W369" s="311"/>
      <c r="X369" s="311"/>
      <c r="Y369" s="311"/>
      <c r="Z369" s="191"/>
    </row>
    <row r="370" spans="1:26" ht="12.75" customHeight="1" x14ac:dyDescent="0.2">
      <c r="A370" s="191"/>
      <c r="B370" s="307" t="s">
        <v>496</v>
      </c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196">
        <v>5</v>
      </c>
      <c r="N370" s="196">
        <v>3</v>
      </c>
      <c r="O370" s="195" t="s">
        <v>495</v>
      </c>
      <c r="P370" s="194">
        <v>0</v>
      </c>
      <c r="Q370" s="308"/>
      <c r="R370" s="308"/>
      <c r="S370" s="229">
        <v>300</v>
      </c>
      <c r="T370" s="229">
        <v>300</v>
      </c>
      <c r="U370" s="311"/>
      <c r="V370" s="311"/>
      <c r="W370" s="311"/>
      <c r="X370" s="311"/>
      <c r="Y370" s="311"/>
      <c r="Z370" s="191"/>
    </row>
    <row r="371" spans="1:26" ht="21.75" customHeight="1" x14ac:dyDescent="0.2">
      <c r="A371" s="191"/>
      <c r="B371" s="307" t="s">
        <v>494</v>
      </c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196">
        <v>5</v>
      </c>
      <c r="N371" s="196">
        <v>3</v>
      </c>
      <c r="O371" s="195" t="s">
        <v>493</v>
      </c>
      <c r="P371" s="194">
        <v>0</v>
      </c>
      <c r="Q371" s="308"/>
      <c r="R371" s="308"/>
      <c r="S371" s="229">
        <v>300</v>
      </c>
      <c r="T371" s="229">
        <v>300</v>
      </c>
      <c r="U371" s="311"/>
      <c r="V371" s="311"/>
      <c r="W371" s="311"/>
      <c r="X371" s="311"/>
      <c r="Y371" s="311"/>
      <c r="Z371" s="191"/>
    </row>
    <row r="372" spans="1:26" ht="21.75" customHeight="1" x14ac:dyDescent="0.2">
      <c r="A372" s="191"/>
      <c r="B372" s="307" t="s">
        <v>223</v>
      </c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196">
        <v>5</v>
      </c>
      <c r="N372" s="196">
        <v>3</v>
      </c>
      <c r="O372" s="195" t="s">
        <v>493</v>
      </c>
      <c r="P372" s="194" t="s">
        <v>222</v>
      </c>
      <c r="Q372" s="308"/>
      <c r="R372" s="308"/>
      <c r="S372" s="229">
        <v>300</v>
      </c>
      <c r="T372" s="229">
        <v>300</v>
      </c>
      <c r="U372" s="311"/>
      <c r="V372" s="311"/>
      <c r="W372" s="311"/>
      <c r="X372" s="311"/>
      <c r="Y372" s="311"/>
      <c r="Z372" s="191"/>
    </row>
    <row r="373" spans="1:26" ht="21.75" customHeight="1" x14ac:dyDescent="0.2">
      <c r="A373" s="191"/>
      <c r="B373" s="307" t="s">
        <v>221</v>
      </c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196">
        <v>5</v>
      </c>
      <c r="N373" s="196">
        <v>3</v>
      </c>
      <c r="O373" s="195" t="s">
        <v>493</v>
      </c>
      <c r="P373" s="194" t="s">
        <v>220</v>
      </c>
      <c r="Q373" s="308"/>
      <c r="R373" s="308"/>
      <c r="S373" s="229">
        <v>300</v>
      </c>
      <c r="T373" s="229">
        <v>300</v>
      </c>
      <c r="U373" s="311"/>
      <c r="V373" s="311"/>
      <c r="W373" s="311"/>
      <c r="X373" s="311"/>
      <c r="Y373" s="311"/>
      <c r="Z373" s="191"/>
    </row>
    <row r="374" spans="1:26" ht="12.75" customHeight="1" x14ac:dyDescent="0.2">
      <c r="A374" s="191"/>
      <c r="B374" s="307" t="s">
        <v>219</v>
      </c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196">
        <v>5</v>
      </c>
      <c r="N374" s="196">
        <v>3</v>
      </c>
      <c r="O374" s="195" t="s">
        <v>493</v>
      </c>
      <c r="P374" s="194" t="s">
        <v>218</v>
      </c>
      <c r="Q374" s="308"/>
      <c r="R374" s="308"/>
      <c r="S374" s="229">
        <v>300</v>
      </c>
      <c r="T374" s="229">
        <v>300</v>
      </c>
      <c r="U374" s="311"/>
      <c r="V374" s="311"/>
      <c r="W374" s="311"/>
      <c r="X374" s="311"/>
      <c r="Y374" s="311"/>
      <c r="Z374" s="191"/>
    </row>
    <row r="375" spans="1:26" ht="32.25" customHeight="1" x14ac:dyDescent="0.2">
      <c r="A375" s="191"/>
      <c r="B375" s="307" t="s">
        <v>374</v>
      </c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196">
        <v>5</v>
      </c>
      <c r="N375" s="196">
        <v>3</v>
      </c>
      <c r="O375" s="195" t="s">
        <v>373</v>
      </c>
      <c r="P375" s="194">
        <v>0</v>
      </c>
      <c r="Q375" s="308"/>
      <c r="R375" s="308"/>
      <c r="S375" s="229">
        <v>2500</v>
      </c>
      <c r="T375" s="229">
        <v>2500</v>
      </c>
      <c r="U375" s="311"/>
      <c r="V375" s="311"/>
      <c r="W375" s="311"/>
      <c r="X375" s="311"/>
      <c r="Y375" s="311"/>
      <c r="Z375" s="191"/>
    </row>
    <row r="376" spans="1:26" ht="32.25" customHeight="1" x14ac:dyDescent="0.2">
      <c r="A376" s="191"/>
      <c r="B376" s="307" t="s">
        <v>372</v>
      </c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196">
        <v>5</v>
      </c>
      <c r="N376" s="196">
        <v>3</v>
      </c>
      <c r="O376" s="195" t="s">
        <v>368</v>
      </c>
      <c r="P376" s="194">
        <v>0</v>
      </c>
      <c r="Q376" s="308"/>
      <c r="R376" s="308"/>
      <c r="S376" s="229">
        <v>2500</v>
      </c>
      <c r="T376" s="229">
        <v>2500</v>
      </c>
      <c r="U376" s="311"/>
      <c r="V376" s="311"/>
      <c r="W376" s="311"/>
      <c r="X376" s="311"/>
      <c r="Y376" s="311"/>
      <c r="Z376" s="191"/>
    </row>
    <row r="377" spans="1:26" ht="21.75" customHeight="1" x14ac:dyDescent="0.2">
      <c r="A377" s="191"/>
      <c r="B377" s="307" t="s">
        <v>223</v>
      </c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196">
        <v>5</v>
      </c>
      <c r="N377" s="196">
        <v>3</v>
      </c>
      <c r="O377" s="195" t="s">
        <v>368</v>
      </c>
      <c r="P377" s="194" t="s">
        <v>222</v>
      </c>
      <c r="Q377" s="308"/>
      <c r="R377" s="308"/>
      <c r="S377" s="229">
        <v>1100</v>
      </c>
      <c r="T377" s="229">
        <v>1100</v>
      </c>
      <c r="U377" s="311"/>
      <c r="V377" s="311"/>
      <c r="W377" s="311"/>
      <c r="X377" s="311"/>
      <c r="Y377" s="311"/>
      <c r="Z377" s="191"/>
    </row>
    <row r="378" spans="1:26" ht="21.75" customHeight="1" x14ac:dyDescent="0.2">
      <c r="A378" s="191"/>
      <c r="B378" s="307" t="s">
        <v>221</v>
      </c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196">
        <v>5</v>
      </c>
      <c r="N378" s="196">
        <v>3</v>
      </c>
      <c r="O378" s="195" t="s">
        <v>368</v>
      </c>
      <c r="P378" s="194" t="s">
        <v>220</v>
      </c>
      <c r="Q378" s="308"/>
      <c r="R378" s="308"/>
      <c r="S378" s="229">
        <v>1100</v>
      </c>
      <c r="T378" s="229">
        <v>1100</v>
      </c>
      <c r="U378" s="311"/>
      <c r="V378" s="311"/>
      <c r="W378" s="311"/>
      <c r="X378" s="311"/>
      <c r="Y378" s="311"/>
      <c r="Z378" s="191"/>
    </row>
    <row r="379" spans="1:26" ht="12.75" customHeight="1" x14ac:dyDescent="0.2">
      <c r="A379" s="191"/>
      <c r="B379" s="307" t="s">
        <v>219</v>
      </c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196">
        <v>5</v>
      </c>
      <c r="N379" s="196">
        <v>3</v>
      </c>
      <c r="O379" s="195" t="s">
        <v>368</v>
      </c>
      <c r="P379" s="194" t="s">
        <v>218</v>
      </c>
      <c r="Q379" s="308"/>
      <c r="R379" s="308"/>
      <c r="S379" s="229">
        <v>1100</v>
      </c>
      <c r="T379" s="229">
        <v>1100</v>
      </c>
      <c r="U379" s="311"/>
      <c r="V379" s="311"/>
      <c r="W379" s="311"/>
      <c r="X379" s="311"/>
      <c r="Y379" s="311"/>
      <c r="Z379" s="191"/>
    </row>
    <row r="380" spans="1:26" ht="12.75" customHeight="1" x14ac:dyDescent="0.2">
      <c r="A380" s="191"/>
      <c r="B380" s="307" t="s">
        <v>183</v>
      </c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196">
        <v>5</v>
      </c>
      <c r="N380" s="196">
        <v>3</v>
      </c>
      <c r="O380" s="195" t="s">
        <v>368</v>
      </c>
      <c r="P380" s="194" t="s">
        <v>182</v>
      </c>
      <c r="Q380" s="308"/>
      <c r="R380" s="308"/>
      <c r="S380" s="229">
        <v>1400</v>
      </c>
      <c r="T380" s="229">
        <v>1400</v>
      </c>
      <c r="U380" s="311"/>
      <c r="V380" s="311"/>
      <c r="W380" s="311"/>
      <c r="X380" s="311"/>
      <c r="Y380" s="311"/>
      <c r="Z380" s="191"/>
    </row>
    <row r="381" spans="1:26" ht="12.75" customHeight="1" x14ac:dyDescent="0.2">
      <c r="A381" s="191"/>
      <c r="B381" s="307" t="s">
        <v>181</v>
      </c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196">
        <v>5</v>
      </c>
      <c r="N381" s="196">
        <v>3</v>
      </c>
      <c r="O381" s="195" t="s">
        <v>368</v>
      </c>
      <c r="P381" s="194" t="s">
        <v>179</v>
      </c>
      <c r="Q381" s="308"/>
      <c r="R381" s="308"/>
      <c r="S381" s="229">
        <v>1400</v>
      </c>
      <c r="T381" s="229">
        <v>1400</v>
      </c>
      <c r="U381" s="311"/>
      <c r="V381" s="311"/>
      <c r="W381" s="311"/>
      <c r="X381" s="311"/>
      <c r="Y381" s="311"/>
      <c r="Z381" s="191"/>
    </row>
    <row r="382" spans="1:26" ht="21.75" customHeight="1" x14ac:dyDescent="0.2">
      <c r="A382" s="191"/>
      <c r="B382" s="307" t="s">
        <v>188</v>
      </c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196">
        <v>5</v>
      </c>
      <c r="N382" s="196">
        <v>3</v>
      </c>
      <c r="O382" s="195" t="s">
        <v>187</v>
      </c>
      <c r="P382" s="194">
        <v>0</v>
      </c>
      <c r="Q382" s="308"/>
      <c r="R382" s="308"/>
      <c r="S382" s="229">
        <v>6226</v>
      </c>
      <c r="T382" s="229">
        <v>6226</v>
      </c>
      <c r="U382" s="311"/>
      <c r="V382" s="311"/>
      <c r="W382" s="311"/>
      <c r="X382" s="311"/>
      <c r="Y382" s="311"/>
      <c r="Z382" s="191"/>
    </row>
    <row r="383" spans="1:26" ht="32.25" customHeight="1" x14ac:dyDescent="0.2">
      <c r="A383" s="191"/>
      <c r="B383" s="307" t="s">
        <v>492</v>
      </c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196">
        <v>5</v>
      </c>
      <c r="N383" s="196">
        <v>3</v>
      </c>
      <c r="O383" s="195" t="s">
        <v>491</v>
      </c>
      <c r="P383" s="194">
        <v>0</v>
      </c>
      <c r="Q383" s="308"/>
      <c r="R383" s="308"/>
      <c r="S383" s="229">
        <v>6226</v>
      </c>
      <c r="T383" s="229">
        <v>6226</v>
      </c>
      <c r="U383" s="311"/>
      <c r="V383" s="311"/>
      <c r="W383" s="311"/>
      <c r="X383" s="311"/>
      <c r="Y383" s="311"/>
      <c r="Z383" s="191"/>
    </row>
    <row r="384" spans="1:26" ht="12.75" customHeight="1" x14ac:dyDescent="0.2">
      <c r="A384" s="191"/>
      <c r="B384" s="307" t="s">
        <v>183</v>
      </c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196">
        <v>5</v>
      </c>
      <c r="N384" s="196">
        <v>3</v>
      </c>
      <c r="O384" s="195" t="s">
        <v>491</v>
      </c>
      <c r="P384" s="194" t="s">
        <v>182</v>
      </c>
      <c r="Q384" s="308"/>
      <c r="R384" s="308"/>
      <c r="S384" s="229">
        <v>6226</v>
      </c>
      <c r="T384" s="229">
        <v>6226</v>
      </c>
      <c r="U384" s="311"/>
      <c r="V384" s="311"/>
      <c r="W384" s="311"/>
      <c r="X384" s="311"/>
      <c r="Y384" s="311"/>
      <c r="Z384" s="191"/>
    </row>
    <row r="385" spans="1:26" ht="12.75" customHeight="1" x14ac:dyDescent="0.2">
      <c r="A385" s="191"/>
      <c r="B385" s="307" t="s">
        <v>776</v>
      </c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196">
        <v>5</v>
      </c>
      <c r="N385" s="196">
        <v>3</v>
      </c>
      <c r="O385" s="195" t="s">
        <v>491</v>
      </c>
      <c r="P385" s="194" t="s">
        <v>775</v>
      </c>
      <c r="Q385" s="308"/>
      <c r="R385" s="308"/>
      <c r="S385" s="229">
        <v>6060</v>
      </c>
      <c r="T385" s="229">
        <v>6060</v>
      </c>
      <c r="U385" s="311"/>
      <c r="V385" s="311"/>
      <c r="W385" s="311"/>
      <c r="X385" s="311"/>
      <c r="Y385" s="311"/>
      <c r="Z385" s="191"/>
    </row>
    <row r="386" spans="1:26" ht="32.25" customHeight="1" x14ac:dyDescent="0.2">
      <c r="A386" s="191"/>
      <c r="B386" s="307" t="s">
        <v>774</v>
      </c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196">
        <v>5</v>
      </c>
      <c r="N386" s="196">
        <v>3</v>
      </c>
      <c r="O386" s="195" t="s">
        <v>491</v>
      </c>
      <c r="P386" s="194" t="s">
        <v>773</v>
      </c>
      <c r="Q386" s="308"/>
      <c r="R386" s="308"/>
      <c r="S386" s="229">
        <v>6060</v>
      </c>
      <c r="T386" s="229">
        <v>6060</v>
      </c>
      <c r="U386" s="311"/>
      <c r="V386" s="311"/>
      <c r="W386" s="311"/>
      <c r="X386" s="311"/>
      <c r="Y386" s="311"/>
      <c r="Z386" s="191"/>
    </row>
    <row r="387" spans="1:26" ht="12.75" customHeight="1" x14ac:dyDescent="0.2">
      <c r="A387" s="191"/>
      <c r="B387" s="307" t="s">
        <v>181</v>
      </c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196">
        <v>5</v>
      </c>
      <c r="N387" s="196">
        <v>3</v>
      </c>
      <c r="O387" s="195" t="s">
        <v>491</v>
      </c>
      <c r="P387" s="194" t="s">
        <v>179</v>
      </c>
      <c r="Q387" s="308"/>
      <c r="R387" s="308"/>
      <c r="S387" s="229">
        <v>166</v>
      </c>
      <c r="T387" s="229">
        <v>166</v>
      </c>
      <c r="U387" s="311"/>
      <c r="V387" s="311"/>
      <c r="W387" s="311"/>
      <c r="X387" s="311"/>
      <c r="Y387" s="311"/>
      <c r="Z387" s="191"/>
    </row>
    <row r="388" spans="1:26" ht="12.75" customHeight="1" x14ac:dyDescent="0.2">
      <c r="A388" s="191"/>
      <c r="B388" s="307" t="s">
        <v>490</v>
      </c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196">
        <v>7</v>
      </c>
      <c r="N388" s="196">
        <v>0</v>
      </c>
      <c r="O388" s="195">
        <v>0</v>
      </c>
      <c r="P388" s="194">
        <v>0</v>
      </c>
      <c r="Q388" s="308"/>
      <c r="R388" s="308"/>
      <c r="S388" s="229">
        <v>782518</v>
      </c>
      <c r="T388" s="229">
        <v>818773</v>
      </c>
      <c r="U388" s="311"/>
      <c r="V388" s="311"/>
      <c r="W388" s="311"/>
      <c r="X388" s="311"/>
      <c r="Y388" s="311"/>
      <c r="Z388" s="191"/>
    </row>
    <row r="389" spans="1:26" ht="12.75" customHeight="1" x14ac:dyDescent="0.2">
      <c r="A389" s="191"/>
      <c r="B389" s="307" t="s">
        <v>489</v>
      </c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196">
        <v>7</v>
      </c>
      <c r="N389" s="196">
        <v>1</v>
      </c>
      <c r="O389" s="195">
        <v>0</v>
      </c>
      <c r="P389" s="194">
        <v>0</v>
      </c>
      <c r="Q389" s="308"/>
      <c r="R389" s="308"/>
      <c r="S389" s="229">
        <v>201684</v>
      </c>
      <c r="T389" s="229">
        <v>214129</v>
      </c>
      <c r="U389" s="311"/>
      <c r="V389" s="311"/>
      <c r="W389" s="311"/>
      <c r="X389" s="311"/>
      <c r="Y389" s="311"/>
      <c r="Z389" s="191"/>
    </row>
    <row r="390" spans="1:26" ht="21.75" customHeight="1" x14ac:dyDescent="0.2">
      <c r="A390" s="191"/>
      <c r="B390" s="307" t="s">
        <v>304</v>
      </c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196">
        <v>7</v>
      </c>
      <c r="N390" s="196">
        <v>1</v>
      </c>
      <c r="O390" s="195" t="s">
        <v>303</v>
      </c>
      <c r="P390" s="194">
        <v>0</v>
      </c>
      <c r="Q390" s="308"/>
      <c r="R390" s="308"/>
      <c r="S390" s="229">
        <v>6935</v>
      </c>
      <c r="T390" s="229">
        <v>6935</v>
      </c>
      <c r="U390" s="311"/>
      <c r="V390" s="311"/>
      <c r="W390" s="311"/>
      <c r="X390" s="311"/>
      <c r="Y390" s="311"/>
      <c r="Z390" s="191"/>
    </row>
    <row r="391" spans="1:26" ht="21.75" customHeight="1" x14ac:dyDescent="0.2">
      <c r="A391" s="191"/>
      <c r="B391" s="307" t="s">
        <v>302</v>
      </c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196">
        <v>7</v>
      </c>
      <c r="N391" s="196">
        <v>1</v>
      </c>
      <c r="O391" s="195" t="s">
        <v>301</v>
      </c>
      <c r="P391" s="194">
        <v>0</v>
      </c>
      <c r="Q391" s="308"/>
      <c r="R391" s="308"/>
      <c r="S391" s="229">
        <v>6935</v>
      </c>
      <c r="T391" s="229">
        <v>6935</v>
      </c>
      <c r="U391" s="311"/>
      <c r="V391" s="311"/>
      <c r="W391" s="311"/>
      <c r="X391" s="311"/>
      <c r="Y391" s="311"/>
      <c r="Z391" s="191"/>
    </row>
    <row r="392" spans="1:26" ht="21.75" customHeight="1" x14ac:dyDescent="0.2">
      <c r="A392" s="191"/>
      <c r="B392" s="307" t="s">
        <v>433</v>
      </c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196">
        <v>7</v>
      </c>
      <c r="N392" s="196">
        <v>1</v>
      </c>
      <c r="O392" s="195" t="s">
        <v>488</v>
      </c>
      <c r="P392" s="194">
        <v>0</v>
      </c>
      <c r="Q392" s="308"/>
      <c r="R392" s="308"/>
      <c r="S392" s="229">
        <v>3316</v>
      </c>
      <c r="T392" s="229">
        <v>3316</v>
      </c>
      <c r="U392" s="311"/>
      <c r="V392" s="311"/>
      <c r="W392" s="311"/>
      <c r="X392" s="311"/>
      <c r="Y392" s="311"/>
      <c r="Z392" s="191"/>
    </row>
    <row r="393" spans="1:26" ht="21.75" customHeight="1" x14ac:dyDescent="0.2">
      <c r="A393" s="191"/>
      <c r="B393" s="307" t="s">
        <v>212</v>
      </c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196">
        <v>7</v>
      </c>
      <c r="N393" s="196">
        <v>1</v>
      </c>
      <c r="O393" s="195" t="s">
        <v>488</v>
      </c>
      <c r="P393" s="194" t="s">
        <v>211</v>
      </c>
      <c r="Q393" s="308"/>
      <c r="R393" s="308"/>
      <c r="S393" s="229">
        <v>3316</v>
      </c>
      <c r="T393" s="229">
        <v>3316</v>
      </c>
      <c r="U393" s="311"/>
      <c r="V393" s="311"/>
      <c r="W393" s="311"/>
      <c r="X393" s="311"/>
      <c r="Y393" s="311"/>
      <c r="Z393" s="191"/>
    </row>
    <row r="394" spans="1:26" ht="12.75" customHeight="1" x14ac:dyDescent="0.2">
      <c r="A394" s="191"/>
      <c r="B394" s="307" t="s">
        <v>371</v>
      </c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196">
        <v>7</v>
      </c>
      <c r="N394" s="196">
        <v>1</v>
      </c>
      <c r="O394" s="195" t="s">
        <v>488</v>
      </c>
      <c r="P394" s="194" t="s">
        <v>370</v>
      </c>
      <c r="Q394" s="308"/>
      <c r="R394" s="308"/>
      <c r="S394" s="229">
        <v>838</v>
      </c>
      <c r="T394" s="229">
        <v>838</v>
      </c>
      <c r="U394" s="311"/>
      <c r="V394" s="311"/>
      <c r="W394" s="311"/>
      <c r="X394" s="311"/>
      <c r="Y394" s="311"/>
      <c r="Z394" s="191"/>
    </row>
    <row r="395" spans="1:26" ht="42.75" customHeight="1" x14ac:dyDescent="0.2">
      <c r="A395" s="191"/>
      <c r="B395" s="307" t="s">
        <v>369</v>
      </c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196">
        <v>7</v>
      </c>
      <c r="N395" s="196">
        <v>1</v>
      </c>
      <c r="O395" s="195" t="s">
        <v>488</v>
      </c>
      <c r="P395" s="194" t="s">
        <v>367</v>
      </c>
      <c r="Q395" s="308"/>
      <c r="R395" s="308"/>
      <c r="S395" s="229">
        <v>838</v>
      </c>
      <c r="T395" s="229">
        <v>838</v>
      </c>
      <c r="U395" s="311"/>
      <c r="V395" s="311"/>
      <c r="W395" s="311"/>
      <c r="X395" s="311"/>
      <c r="Y395" s="311"/>
      <c r="Z395" s="191"/>
    </row>
    <row r="396" spans="1:26" ht="12.75" customHeight="1" x14ac:dyDescent="0.2">
      <c r="A396" s="191"/>
      <c r="B396" s="307" t="s">
        <v>210</v>
      </c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196">
        <v>7</v>
      </c>
      <c r="N396" s="196">
        <v>1</v>
      </c>
      <c r="O396" s="195" t="s">
        <v>488</v>
      </c>
      <c r="P396" s="194" t="s">
        <v>209</v>
      </c>
      <c r="Q396" s="308"/>
      <c r="R396" s="308"/>
      <c r="S396" s="229">
        <v>2478</v>
      </c>
      <c r="T396" s="229">
        <v>2478</v>
      </c>
      <c r="U396" s="311"/>
      <c r="V396" s="311"/>
      <c r="W396" s="311"/>
      <c r="X396" s="311"/>
      <c r="Y396" s="311"/>
      <c r="Z396" s="191"/>
    </row>
    <row r="397" spans="1:26" ht="42.75" customHeight="1" x14ac:dyDescent="0.2">
      <c r="A397" s="191"/>
      <c r="B397" s="307" t="s">
        <v>208</v>
      </c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196">
        <v>7</v>
      </c>
      <c r="N397" s="196">
        <v>1</v>
      </c>
      <c r="O397" s="195" t="s">
        <v>488</v>
      </c>
      <c r="P397" s="194" t="s">
        <v>206</v>
      </c>
      <c r="Q397" s="308"/>
      <c r="R397" s="308"/>
      <c r="S397" s="229">
        <v>2478</v>
      </c>
      <c r="T397" s="229">
        <v>2478</v>
      </c>
      <c r="U397" s="311"/>
      <c r="V397" s="311"/>
      <c r="W397" s="311"/>
      <c r="X397" s="311"/>
      <c r="Y397" s="311"/>
      <c r="Z397" s="191"/>
    </row>
    <row r="398" spans="1:26" ht="21.75" customHeight="1" x14ac:dyDescent="0.2">
      <c r="A398" s="191"/>
      <c r="B398" s="307" t="s">
        <v>231</v>
      </c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196">
        <v>7</v>
      </c>
      <c r="N398" s="196">
        <v>1</v>
      </c>
      <c r="O398" s="195" t="s">
        <v>487</v>
      </c>
      <c r="P398" s="194">
        <v>0</v>
      </c>
      <c r="Q398" s="308"/>
      <c r="R398" s="308"/>
      <c r="S398" s="229">
        <v>3289</v>
      </c>
      <c r="T398" s="229">
        <v>3289</v>
      </c>
      <c r="U398" s="311"/>
      <c r="V398" s="311"/>
      <c r="W398" s="311"/>
      <c r="X398" s="311"/>
      <c r="Y398" s="311"/>
      <c r="Z398" s="191"/>
    </row>
    <row r="399" spans="1:26" ht="21.75" customHeight="1" x14ac:dyDescent="0.2">
      <c r="A399" s="191"/>
      <c r="B399" s="307" t="s">
        <v>212</v>
      </c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196">
        <v>7</v>
      </c>
      <c r="N399" s="196">
        <v>1</v>
      </c>
      <c r="O399" s="195" t="s">
        <v>487</v>
      </c>
      <c r="P399" s="194" t="s">
        <v>211</v>
      </c>
      <c r="Q399" s="308"/>
      <c r="R399" s="308"/>
      <c r="S399" s="229">
        <v>3289</v>
      </c>
      <c r="T399" s="229">
        <v>3289</v>
      </c>
      <c r="U399" s="311"/>
      <c r="V399" s="311"/>
      <c r="W399" s="311"/>
      <c r="X399" s="311"/>
      <c r="Y399" s="311"/>
      <c r="Z399" s="191"/>
    </row>
    <row r="400" spans="1:26" ht="12.75" customHeight="1" x14ac:dyDescent="0.2">
      <c r="A400" s="191"/>
      <c r="B400" s="307" t="s">
        <v>371</v>
      </c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196">
        <v>7</v>
      </c>
      <c r="N400" s="196">
        <v>1</v>
      </c>
      <c r="O400" s="195" t="s">
        <v>487</v>
      </c>
      <c r="P400" s="194" t="s">
        <v>370</v>
      </c>
      <c r="Q400" s="308"/>
      <c r="R400" s="308"/>
      <c r="S400" s="229">
        <v>1147</v>
      </c>
      <c r="T400" s="229">
        <v>1147</v>
      </c>
      <c r="U400" s="311"/>
      <c r="V400" s="311"/>
      <c r="W400" s="311"/>
      <c r="X400" s="311"/>
      <c r="Y400" s="311"/>
      <c r="Z400" s="191"/>
    </row>
    <row r="401" spans="1:26" ht="42.75" customHeight="1" x14ac:dyDescent="0.2">
      <c r="A401" s="191"/>
      <c r="B401" s="307" t="s">
        <v>369</v>
      </c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196">
        <v>7</v>
      </c>
      <c r="N401" s="196">
        <v>1</v>
      </c>
      <c r="O401" s="195" t="s">
        <v>487</v>
      </c>
      <c r="P401" s="194" t="s">
        <v>367</v>
      </c>
      <c r="Q401" s="308"/>
      <c r="R401" s="308"/>
      <c r="S401" s="229">
        <v>1147</v>
      </c>
      <c r="T401" s="229">
        <v>1147</v>
      </c>
      <c r="U401" s="311"/>
      <c r="V401" s="311"/>
      <c r="W401" s="311"/>
      <c r="X401" s="311"/>
      <c r="Y401" s="311"/>
      <c r="Z401" s="191"/>
    </row>
    <row r="402" spans="1:26" ht="12.75" customHeight="1" x14ac:dyDescent="0.2">
      <c r="A402" s="191"/>
      <c r="B402" s="307" t="s">
        <v>210</v>
      </c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196">
        <v>7</v>
      </c>
      <c r="N402" s="196">
        <v>1</v>
      </c>
      <c r="O402" s="195" t="s">
        <v>487</v>
      </c>
      <c r="P402" s="194" t="s">
        <v>209</v>
      </c>
      <c r="Q402" s="308"/>
      <c r="R402" s="308"/>
      <c r="S402" s="229">
        <v>2142</v>
      </c>
      <c r="T402" s="229">
        <v>2142</v>
      </c>
      <c r="U402" s="311"/>
      <c r="V402" s="311"/>
      <c r="W402" s="311"/>
      <c r="X402" s="311"/>
      <c r="Y402" s="311"/>
      <c r="Z402" s="191"/>
    </row>
    <row r="403" spans="1:26" ht="42.75" customHeight="1" x14ac:dyDescent="0.2">
      <c r="A403" s="191"/>
      <c r="B403" s="307" t="s">
        <v>208</v>
      </c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196">
        <v>7</v>
      </c>
      <c r="N403" s="196">
        <v>1</v>
      </c>
      <c r="O403" s="195" t="s">
        <v>487</v>
      </c>
      <c r="P403" s="194" t="s">
        <v>206</v>
      </c>
      <c r="Q403" s="308"/>
      <c r="R403" s="308"/>
      <c r="S403" s="229">
        <v>2142</v>
      </c>
      <c r="T403" s="229">
        <v>2142</v>
      </c>
      <c r="U403" s="311"/>
      <c r="V403" s="311"/>
      <c r="W403" s="311"/>
      <c r="X403" s="311"/>
      <c r="Y403" s="311"/>
      <c r="Z403" s="191"/>
    </row>
    <row r="404" spans="1:26" ht="21.75" customHeight="1" x14ac:dyDescent="0.2">
      <c r="A404" s="191"/>
      <c r="B404" s="307" t="s">
        <v>771</v>
      </c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196">
        <v>7</v>
      </c>
      <c r="N404" s="196">
        <v>1</v>
      </c>
      <c r="O404" s="195" t="s">
        <v>772</v>
      </c>
      <c r="P404" s="194">
        <v>0</v>
      </c>
      <c r="Q404" s="308"/>
      <c r="R404" s="308"/>
      <c r="S404" s="229">
        <v>330</v>
      </c>
      <c r="T404" s="229">
        <v>330</v>
      </c>
      <c r="U404" s="311"/>
      <c r="V404" s="311"/>
      <c r="W404" s="311"/>
      <c r="X404" s="311"/>
      <c r="Y404" s="311"/>
      <c r="Z404" s="191"/>
    </row>
    <row r="405" spans="1:26" ht="21.75" customHeight="1" x14ac:dyDescent="0.2">
      <c r="A405" s="191"/>
      <c r="B405" s="307" t="s">
        <v>212</v>
      </c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196">
        <v>7</v>
      </c>
      <c r="N405" s="196">
        <v>1</v>
      </c>
      <c r="O405" s="195" t="s">
        <v>772</v>
      </c>
      <c r="P405" s="194" t="s">
        <v>211</v>
      </c>
      <c r="Q405" s="308"/>
      <c r="R405" s="308"/>
      <c r="S405" s="229">
        <v>330</v>
      </c>
      <c r="T405" s="229">
        <v>330</v>
      </c>
      <c r="U405" s="311"/>
      <c r="V405" s="311"/>
      <c r="W405" s="311"/>
      <c r="X405" s="311"/>
      <c r="Y405" s="311"/>
      <c r="Z405" s="191"/>
    </row>
    <row r="406" spans="1:26" ht="12.75" customHeight="1" x14ac:dyDescent="0.2">
      <c r="A406" s="191"/>
      <c r="B406" s="307" t="s">
        <v>371</v>
      </c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196">
        <v>7</v>
      </c>
      <c r="N406" s="196">
        <v>1</v>
      </c>
      <c r="O406" s="195" t="s">
        <v>772</v>
      </c>
      <c r="P406" s="194" t="s">
        <v>370</v>
      </c>
      <c r="Q406" s="308"/>
      <c r="R406" s="308"/>
      <c r="S406" s="229">
        <v>150</v>
      </c>
      <c r="T406" s="229">
        <v>150</v>
      </c>
      <c r="U406" s="311"/>
      <c r="V406" s="311"/>
      <c r="W406" s="311"/>
      <c r="X406" s="311"/>
      <c r="Y406" s="311"/>
      <c r="Z406" s="191"/>
    </row>
    <row r="407" spans="1:26" ht="42.75" customHeight="1" x14ac:dyDescent="0.2">
      <c r="A407" s="191"/>
      <c r="B407" s="307" t="s">
        <v>369</v>
      </c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196">
        <v>7</v>
      </c>
      <c r="N407" s="196">
        <v>1</v>
      </c>
      <c r="O407" s="195" t="s">
        <v>772</v>
      </c>
      <c r="P407" s="194" t="s">
        <v>367</v>
      </c>
      <c r="Q407" s="308"/>
      <c r="R407" s="308"/>
      <c r="S407" s="229">
        <v>150</v>
      </c>
      <c r="T407" s="229">
        <v>150</v>
      </c>
      <c r="U407" s="311"/>
      <c r="V407" s="311"/>
      <c r="W407" s="311"/>
      <c r="X407" s="311"/>
      <c r="Y407" s="311"/>
      <c r="Z407" s="191"/>
    </row>
    <row r="408" spans="1:26" ht="12.75" customHeight="1" x14ac:dyDescent="0.2">
      <c r="A408" s="191"/>
      <c r="B408" s="307" t="s">
        <v>210</v>
      </c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196">
        <v>7</v>
      </c>
      <c r="N408" s="196">
        <v>1</v>
      </c>
      <c r="O408" s="195" t="s">
        <v>772</v>
      </c>
      <c r="P408" s="194" t="s">
        <v>209</v>
      </c>
      <c r="Q408" s="308"/>
      <c r="R408" s="308"/>
      <c r="S408" s="229">
        <v>180</v>
      </c>
      <c r="T408" s="229">
        <v>180</v>
      </c>
      <c r="U408" s="311"/>
      <c r="V408" s="311"/>
      <c r="W408" s="311"/>
      <c r="X408" s="311"/>
      <c r="Y408" s="311"/>
      <c r="Z408" s="191"/>
    </row>
    <row r="409" spans="1:26" ht="42.75" customHeight="1" x14ac:dyDescent="0.2">
      <c r="A409" s="191"/>
      <c r="B409" s="307" t="s">
        <v>208</v>
      </c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196">
        <v>7</v>
      </c>
      <c r="N409" s="196">
        <v>1</v>
      </c>
      <c r="O409" s="195" t="s">
        <v>772</v>
      </c>
      <c r="P409" s="194" t="s">
        <v>206</v>
      </c>
      <c r="Q409" s="308"/>
      <c r="R409" s="308"/>
      <c r="S409" s="229">
        <v>180</v>
      </c>
      <c r="T409" s="229">
        <v>180</v>
      </c>
      <c r="U409" s="311"/>
      <c r="V409" s="311"/>
      <c r="W409" s="311"/>
      <c r="X409" s="311"/>
      <c r="Y409" s="311"/>
      <c r="Z409" s="191"/>
    </row>
    <row r="410" spans="1:26" ht="21.75" customHeight="1" x14ac:dyDescent="0.2">
      <c r="A410" s="191"/>
      <c r="B410" s="307" t="s">
        <v>304</v>
      </c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196">
        <v>7</v>
      </c>
      <c r="N410" s="196">
        <v>1</v>
      </c>
      <c r="O410" s="195" t="s">
        <v>303</v>
      </c>
      <c r="P410" s="194">
        <v>0</v>
      </c>
      <c r="Q410" s="308"/>
      <c r="R410" s="308"/>
      <c r="S410" s="229">
        <v>193019</v>
      </c>
      <c r="T410" s="229">
        <v>205464</v>
      </c>
      <c r="U410" s="311"/>
      <c r="V410" s="311"/>
      <c r="W410" s="311"/>
      <c r="X410" s="311"/>
      <c r="Y410" s="311"/>
      <c r="Z410" s="191"/>
    </row>
    <row r="411" spans="1:26" ht="21.75" customHeight="1" x14ac:dyDescent="0.2">
      <c r="A411" s="191"/>
      <c r="B411" s="307" t="s">
        <v>302</v>
      </c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196">
        <v>7</v>
      </c>
      <c r="N411" s="196">
        <v>1</v>
      </c>
      <c r="O411" s="195" t="s">
        <v>301</v>
      </c>
      <c r="P411" s="194">
        <v>0</v>
      </c>
      <c r="Q411" s="308"/>
      <c r="R411" s="308"/>
      <c r="S411" s="229">
        <v>193019</v>
      </c>
      <c r="T411" s="229">
        <v>205464</v>
      </c>
      <c r="U411" s="311"/>
      <c r="V411" s="311"/>
      <c r="W411" s="311"/>
      <c r="X411" s="311"/>
      <c r="Y411" s="311"/>
      <c r="Z411" s="191"/>
    </row>
    <row r="412" spans="1:26" ht="21.75" customHeight="1" x14ac:dyDescent="0.2">
      <c r="A412" s="191"/>
      <c r="B412" s="307" t="s">
        <v>226</v>
      </c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196">
        <v>7</v>
      </c>
      <c r="N412" s="196">
        <v>1</v>
      </c>
      <c r="O412" s="195" t="s">
        <v>486</v>
      </c>
      <c r="P412" s="194">
        <v>0</v>
      </c>
      <c r="Q412" s="308"/>
      <c r="R412" s="308"/>
      <c r="S412" s="229">
        <v>7983</v>
      </c>
      <c r="T412" s="229">
        <v>10075</v>
      </c>
      <c r="U412" s="311"/>
      <c r="V412" s="311"/>
      <c r="W412" s="311"/>
      <c r="X412" s="311"/>
      <c r="Y412" s="311"/>
      <c r="Z412" s="191"/>
    </row>
    <row r="413" spans="1:26" ht="21.75" customHeight="1" x14ac:dyDescent="0.2">
      <c r="A413" s="191"/>
      <c r="B413" s="307" t="s">
        <v>212</v>
      </c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196">
        <v>7</v>
      </c>
      <c r="N413" s="196">
        <v>1</v>
      </c>
      <c r="O413" s="195" t="s">
        <v>486</v>
      </c>
      <c r="P413" s="194" t="s">
        <v>211</v>
      </c>
      <c r="Q413" s="308"/>
      <c r="R413" s="308"/>
      <c r="S413" s="229">
        <v>7983</v>
      </c>
      <c r="T413" s="229">
        <v>10075</v>
      </c>
      <c r="U413" s="311"/>
      <c r="V413" s="311"/>
      <c r="W413" s="311"/>
      <c r="X413" s="311"/>
      <c r="Y413" s="311"/>
      <c r="Z413" s="191"/>
    </row>
    <row r="414" spans="1:26" ht="12.75" customHeight="1" x14ac:dyDescent="0.2">
      <c r="A414" s="191"/>
      <c r="B414" s="307" t="s">
        <v>371</v>
      </c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196">
        <v>7</v>
      </c>
      <c r="N414" s="196">
        <v>1</v>
      </c>
      <c r="O414" s="195" t="s">
        <v>486</v>
      </c>
      <c r="P414" s="194" t="s">
        <v>370</v>
      </c>
      <c r="Q414" s="308"/>
      <c r="R414" s="308"/>
      <c r="S414" s="229">
        <v>2366</v>
      </c>
      <c r="T414" s="229">
        <v>2366</v>
      </c>
      <c r="U414" s="311"/>
      <c r="V414" s="311"/>
      <c r="W414" s="311"/>
      <c r="X414" s="311"/>
      <c r="Y414" s="311"/>
      <c r="Z414" s="191"/>
    </row>
    <row r="415" spans="1:26" ht="42.75" customHeight="1" x14ac:dyDescent="0.2">
      <c r="A415" s="191"/>
      <c r="B415" s="307" t="s">
        <v>369</v>
      </c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196">
        <v>7</v>
      </c>
      <c r="N415" s="196">
        <v>1</v>
      </c>
      <c r="O415" s="195" t="s">
        <v>486</v>
      </c>
      <c r="P415" s="194" t="s">
        <v>367</v>
      </c>
      <c r="Q415" s="308"/>
      <c r="R415" s="308"/>
      <c r="S415" s="229">
        <v>2366</v>
      </c>
      <c r="T415" s="229">
        <v>2366</v>
      </c>
      <c r="U415" s="311"/>
      <c r="V415" s="311"/>
      <c r="W415" s="311"/>
      <c r="X415" s="311"/>
      <c r="Y415" s="311"/>
      <c r="Z415" s="191"/>
    </row>
    <row r="416" spans="1:26" ht="12.75" customHeight="1" x14ac:dyDescent="0.2">
      <c r="A416" s="191"/>
      <c r="B416" s="307" t="s">
        <v>210</v>
      </c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196">
        <v>7</v>
      </c>
      <c r="N416" s="196">
        <v>1</v>
      </c>
      <c r="O416" s="195" t="s">
        <v>486</v>
      </c>
      <c r="P416" s="194" t="s">
        <v>209</v>
      </c>
      <c r="Q416" s="308"/>
      <c r="R416" s="308"/>
      <c r="S416" s="229">
        <v>5617</v>
      </c>
      <c r="T416" s="229">
        <v>7709</v>
      </c>
      <c r="U416" s="311"/>
      <c r="V416" s="311"/>
      <c r="W416" s="311"/>
      <c r="X416" s="311"/>
      <c r="Y416" s="311"/>
      <c r="Z416" s="191"/>
    </row>
    <row r="417" spans="1:26" ht="42.75" customHeight="1" x14ac:dyDescent="0.2">
      <c r="A417" s="191"/>
      <c r="B417" s="307" t="s">
        <v>208</v>
      </c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196">
        <v>7</v>
      </c>
      <c r="N417" s="196">
        <v>1</v>
      </c>
      <c r="O417" s="195" t="s">
        <v>486</v>
      </c>
      <c r="P417" s="194" t="s">
        <v>206</v>
      </c>
      <c r="Q417" s="308"/>
      <c r="R417" s="308"/>
      <c r="S417" s="229">
        <v>5617</v>
      </c>
      <c r="T417" s="229">
        <v>7709</v>
      </c>
      <c r="U417" s="311"/>
      <c r="V417" s="311"/>
      <c r="W417" s="311"/>
      <c r="X417" s="311"/>
      <c r="Y417" s="311"/>
      <c r="Z417" s="191"/>
    </row>
    <row r="418" spans="1:26" ht="53.25" customHeight="1" x14ac:dyDescent="0.2">
      <c r="A418" s="191"/>
      <c r="B418" s="307" t="s">
        <v>485</v>
      </c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196">
        <v>7</v>
      </c>
      <c r="N418" s="196">
        <v>1</v>
      </c>
      <c r="O418" s="195" t="s">
        <v>484</v>
      </c>
      <c r="P418" s="194">
        <v>0</v>
      </c>
      <c r="Q418" s="308"/>
      <c r="R418" s="308"/>
      <c r="S418" s="229">
        <v>184265</v>
      </c>
      <c r="T418" s="229">
        <v>194618</v>
      </c>
      <c r="U418" s="311"/>
      <c r="V418" s="311"/>
      <c r="W418" s="311"/>
      <c r="X418" s="311"/>
      <c r="Y418" s="311"/>
      <c r="Z418" s="191"/>
    </row>
    <row r="419" spans="1:26" ht="21.75" customHeight="1" x14ac:dyDescent="0.2">
      <c r="A419" s="191"/>
      <c r="B419" s="307" t="s">
        <v>212</v>
      </c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196">
        <v>7</v>
      </c>
      <c r="N419" s="196">
        <v>1</v>
      </c>
      <c r="O419" s="195" t="s">
        <v>484</v>
      </c>
      <c r="P419" s="194" t="s">
        <v>211</v>
      </c>
      <c r="Q419" s="308"/>
      <c r="R419" s="308"/>
      <c r="S419" s="229">
        <v>184265</v>
      </c>
      <c r="T419" s="229">
        <v>194618</v>
      </c>
      <c r="U419" s="311"/>
      <c r="V419" s="311"/>
      <c r="W419" s="311"/>
      <c r="X419" s="311"/>
      <c r="Y419" s="311"/>
      <c r="Z419" s="191"/>
    </row>
    <row r="420" spans="1:26" ht="12.75" customHeight="1" x14ac:dyDescent="0.2">
      <c r="A420" s="191"/>
      <c r="B420" s="307" t="s">
        <v>371</v>
      </c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196">
        <v>7</v>
      </c>
      <c r="N420" s="196">
        <v>1</v>
      </c>
      <c r="O420" s="195" t="s">
        <v>484</v>
      </c>
      <c r="P420" s="194" t="s">
        <v>370</v>
      </c>
      <c r="Q420" s="308"/>
      <c r="R420" s="308"/>
      <c r="S420" s="229">
        <v>99562</v>
      </c>
      <c r="T420" s="229">
        <v>109915</v>
      </c>
      <c r="U420" s="311"/>
      <c r="V420" s="311"/>
      <c r="W420" s="311"/>
      <c r="X420" s="311"/>
      <c r="Y420" s="311"/>
      <c r="Z420" s="191"/>
    </row>
    <row r="421" spans="1:26" ht="42.75" customHeight="1" x14ac:dyDescent="0.2">
      <c r="A421" s="191"/>
      <c r="B421" s="307" t="s">
        <v>369</v>
      </c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196">
        <v>7</v>
      </c>
      <c r="N421" s="196">
        <v>1</v>
      </c>
      <c r="O421" s="195" t="s">
        <v>484</v>
      </c>
      <c r="P421" s="194" t="s">
        <v>367</v>
      </c>
      <c r="Q421" s="308"/>
      <c r="R421" s="308"/>
      <c r="S421" s="229">
        <v>99562</v>
      </c>
      <c r="T421" s="229">
        <v>109915</v>
      </c>
      <c r="U421" s="311"/>
      <c r="V421" s="311"/>
      <c r="W421" s="311"/>
      <c r="X421" s="311"/>
      <c r="Y421" s="311"/>
      <c r="Z421" s="191"/>
    </row>
    <row r="422" spans="1:26" ht="12.75" customHeight="1" x14ac:dyDescent="0.2">
      <c r="A422" s="191"/>
      <c r="B422" s="307" t="s">
        <v>210</v>
      </c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196">
        <v>7</v>
      </c>
      <c r="N422" s="196">
        <v>1</v>
      </c>
      <c r="O422" s="195" t="s">
        <v>484</v>
      </c>
      <c r="P422" s="194" t="s">
        <v>209</v>
      </c>
      <c r="Q422" s="308"/>
      <c r="R422" s="308"/>
      <c r="S422" s="229">
        <v>84703</v>
      </c>
      <c r="T422" s="229">
        <v>84703</v>
      </c>
      <c r="U422" s="311"/>
      <c r="V422" s="311"/>
      <c r="W422" s="311"/>
      <c r="X422" s="311"/>
      <c r="Y422" s="311"/>
      <c r="Z422" s="191"/>
    </row>
    <row r="423" spans="1:26" ht="42.75" customHeight="1" x14ac:dyDescent="0.2">
      <c r="A423" s="191"/>
      <c r="B423" s="307" t="s">
        <v>208</v>
      </c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196">
        <v>7</v>
      </c>
      <c r="N423" s="196">
        <v>1</v>
      </c>
      <c r="O423" s="195" t="s">
        <v>484</v>
      </c>
      <c r="P423" s="194" t="s">
        <v>206</v>
      </c>
      <c r="Q423" s="308"/>
      <c r="R423" s="308"/>
      <c r="S423" s="229">
        <v>84703</v>
      </c>
      <c r="T423" s="229">
        <v>84703</v>
      </c>
      <c r="U423" s="311"/>
      <c r="V423" s="311"/>
      <c r="W423" s="311"/>
      <c r="X423" s="311"/>
      <c r="Y423" s="311"/>
      <c r="Z423" s="191"/>
    </row>
    <row r="424" spans="1:26" ht="21.75" customHeight="1" x14ac:dyDescent="0.2">
      <c r="A424" s="191"/>
      <c r="B424" s="307" t="s">
        <v>441</v>
      </c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196">
        <v>7</v>
      </c>
      <c r="N424" s="196">
        <v>1</v>
      </c>
      <c r="O424" s="195" t="s">
        <v>483</v>
      </c>
      <c r="P424" s="194">
        <v>0</v>
      </c>
      <c r="Q424" s="308"/>
      <c r="R424" s="308"/>
      <c r="S424" s="229">
        <v>771</v>
      </c>
      <c r="T424" s="229">
        <v>771</v>
      </c>
      <c r="U424" s="311"/>
      <c r="V424" s="311"/>
      <c r="W424" s="311"/>
      <c r="X424" s="311"/>
      <c r="Y424" s="311"/>
      <c r="Z424" s="191"/>
    </row>
    <row r="425" spans="1:26" ht="21.75" customHeight="1" x14ac:dyDescent="0.2">
      <c r="A425" s="191"/>
      <c r="B425" s="307" t="s">
        <v>212</v>
      </c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196">
        <v>7</v>
      </c>
      <c r="N425" s="196">
        <v>1</v>
      </c>
      <c r="O425" s="195" t="s">
        <v>483</v>
      </c>
      <c r="P425" s="194" t="s">
        <v>211</v>
      </c>
      <c r="Q425" s="308"/>
      <c r="R425" s="308"/>
      <c r="S425" s="229">
        <v>771</v>
      </c>
      <c r="T425" s="229">
        <v>771</v>
      </c>
      <c r="U425" s="311"/>
      <c r="V425" s="311"/>
      <c r="W425" s="311"/>
      <c r="X425" s="311"/>
      <c r="Y425" s="311"/>
      <c r="Z425" s="191"/>
    </row>
    <row r="426" spans="1:26" ht="12.75" customHeight="1" x14ac:dyDescent="0.2">
      <c r="A426" s="191"/>
      <c r="B426" s="307" t="s">
        <v>371</v>
      </c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196">
        <v>7</v>
      </c>
      <c r="N426" s="196">
        <v>1</v>
      </c>
      <c r="O426" s="195" t="s">
        <v>483</v>
      </c>
      <c r="P426" s="194" t="s">
        <v>370</v>
      </c>
      <c r="Q426" s="308"/>
      <c r="R426" s="308"/>
      <c r="S426" s="229">
        <v>771</v>
      </c>
      <c r="T426" s="229">
        <v>771</v>
      </c>
      <c r="U426" s="311"/>
      <c r="V426" s="311"/>
      <c r="W426" s="311"/>
      <c r="X426" s="311"/>
      <c r="Y426" s="311"/>
      <c r="Z426" s="191"/>
    </row>
    <row r="427" spans="1:26" ht="42.75" customHeight="1" x14ac:dyDescent="0.2">
      <c r="A427" s="191"/>
      <c r="B427" s="307" t="s">
        <v>369</v>
      </c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196">
        <v>7</v>
      </c>
      <c r="N427" s="196">
        <v>1</v>
      </c>
      <c r="O427" s="195" t="s">
        <v>483</v>
      </c>
      <c r="P427" s="194" t="s">
        <v>367</v>
      </c>
      <c r="Q427" s="308"/>
      <c r="R427" s="308"/>
      <c r="S427" s="229">
        <v>771</v>
      </c>
      <c r="T427" s="229">
        <v>771</v>
      </c>
      <c r="U427" s="311"/>
      <c r="V427" s="311"/>
      <c r="W427" s="311"/>
      <c r="X427" s="311"/>
      <c r="Y427" s="311"/>
      <c r="Z427" s="191"/>
    </row>
    <row r="428" spans="1:26" ht="21.75" customHeight="1" x14ac:dyDescent="0.2">
      <c r="A428" s="191"/>
      <c r="B428" s="307" t="s">
        <v>304</v>
      </c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196">
        <v>7</v>
      </c>
      <c r="N428" s="196">
        <v>1</v>
      </c>
      <c r="O428" s="195" t="s">
        <v>303</v>
      </c>
      <c r="P428" s="194">
        <v>0</v>
      </c>
      <c r="Q428" s="308"/>
      <c r="R428" s="308"/>
      <c r="S428" s="229">
        <v>10</v>
      </c>
      <c r="T428" s="229">
        <v>10</v>
      </c>
      <c r="U428" s="311"/>
      <c r="V428" s="311"/>
      <c r="W428" s="311"/>
      <c r="X428" s="311"/>
      <c r="Y428" s="311"/>
      <c r="Z428" s="191"/>
    </row>
    <row r="429" spans="1:26" ht="21.75" customHeight="1" x14ac:dyDescent="0.2">
      <c r="A429" s="191"/>
      <c r="B429" s="307" t="s">
        <v>302</v>
      </c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196">
        <v>7</v>
      </c>
      <c r="N429" s="196">
        <v>1</v>
      </c>
      <c r="O429" s="195" t="s">
        <v>301</v>
      </c>
      <c r="P429" s="194">
        <v>0</v>
      </c>
      <c r="Q429" s="308"/>
      <c r="R429" s="308"/>
      <c r="S429" s="229">
        <v>10</v>
      </c>
      <c r="T429" s="229">
        <v>10</v>
      </c>
      <c r="U429" s="311"/>
      <c r="V429" s="311"/>
      <c r="W429" s="311"/>
      <c r="X429" s="311"/>
      <c r="Y429" s="311"/>
      <c r="Z429" s="191"/>
    </row>
    <row r="430" spans="1:26" ht="21.75" customHeight="1" x14ac:dyDescent="0.2">
      <c r="A430" s="191"/>
      <c r="B430" s="307" t="s">
        <v>482</v>
      </c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196">
        <v>7</v>
      </c>
      <c r="N430" s="196">
        <v>1</v>
      </c>
      <c r="O430" s="195" t="s">
        <v>481</v>
      </c>
      <c r="P430" s="194">
        <v>0</v>
      </c>
      <c r="Q430" s="308"/>
      <c r="R430" s="308"/>
      <c r="S430" s="229">
        <v>10</v>
      </c>
      <c r="T430" s="229">
        <v>10</v>
      </c>
      <c r="U430" s="311"/>
      <c r="V430" s="311"/>
      <c r="W430" s="311"/>
      <c r="X430" s="311"/>
      <c r="Y430" s="311"/>
      <c r="Z430" s="191"/>
    </row>
    <row r="431" spans="1:26" ht="21.75" customHeight="1" x14ac:dyDescent="0.2">
      <c r="A431" s="191"/>
      <c r="B431" s="307" t="s">
        <v>212</v>
      </c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196">
        <v>7</v>
      </c>
      <c r="N431" s="196">
        <v>1</v>
      </c>
      <c r="O431" s="195" t="s">
        <v>481</v>
      </c>
      <c r="P431" s="194" t="s">
        <v>211</v>
      </c>
      <c r="Q431" s="308"/>
      <c r="R431" s="308"/>
      <c r="S431" s="229">
        <v>10</v>
      </c>
      <c r="T431" s="229">
        <v>10</v>
      </c>
      <c r="U431" s="311"/>
      <c r="V431" s="311"/>
      <c r="W431" s="311"/>
      <c r="X431" s="311"/>
      <c r="Y431" s="311"/>
      <c r="Z431" s="191"/>
    </row>
    <row r="432" spans="1:26" ht="12.75" customHeight="1" x14ac:dyDescent="0.2">
      <c r="A432" s="191"/>
      <c r="B432" s="307" t="s">
        <v>371</v>
      </c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196">
        <v>7</v>
      </c>
      <c r="N432" s="196">
        <v>1</v>
      </c>
      <c r="O432" s="195" t="s">
        <v>481</v>
      </c>
      <c r="P432" s="194" t="s">
        <v>370</v>
      </c>
      <c r="Q432" s="308"/>
      <c r="R432" s="308"/>
      <c r="S432" s="229">
        <v>10</v>
      </c>
      <c r="T432" s="229">
        <v>10</v>
      </c>
      <c r="U432" s="311"/>
      <c r="V432" s="311"/>
      <c r="W432" s="311"/>
      <c r="X432" s="311"/>
      <c r="Y432" s="311"/>
      <c r="Z432" s="191"/>
    </row>
    <row r="433" spans="1:26" ht="12.75" customHeight="1" x14ac:dyDescent="0.2">
      <c r="A433" s="191"/>
      <c r="B433" s="307" t="s">
        <v>380</v>
      </c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196">
        <v>7</v>
      </c>
      <c r="N433" s="196">
        <v>1</v>
      </c>
      <c r="O433" s="195" t="s">
        <v>481</v>
      </c>
      <c r="P433" s="194" t="s">
        <v>378</v>
      </c>
      <c r="Q433" s="308"/>
      <c r="R433" s="308"/>
      <c r="S433" s="229">
        <v>10</v>
      </c>
      <c r="T433" s="229">
        <v>10</v>
      </c>
      <c r="U433" s="311"/>
      <c r="V433" s="311"/>
      <c r="W433" s="311"/>
      <c r="X433" s="311"/>
      <c r="Y433" s="311"/>
      <c r="Z433" s="191"/>
    </row>
    <row r="434" spans="1:26" ht="21.75" customHeight="1" x14ac:dyDescent="0.2">
      <c r="A434" s="191"/>
      <c r="B434" s="307" t="s">
        <v>304</v>
      </c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196">
        <v>7</v>
      </c>
      <c r="N434" s="196">
        <v>1</v>
      </c>
      <c r="O434" s="195" t="s">
        <v>303</v>
      </c>
      <c r="P434" s="194">
        <v>0</v>
      </c>
      <c r="Q434" s="308"/>
      <c r="R434" s="308"/>
      <c r="S434" s="229">
        <v>1097</v>
      </c>
      <c r="T434" s="229">
        <v>1097</v>
      </c>
      <c r="U434" s="311"/>
      <c r="V434" s="311"/>
      <c r="W434" s="311"/>
      <c r="X434" s="311"/>
      <c r="Y434" s="311"/>
      <c r="Z434" s="191"/>
    </row>
    <row r="435" spans="1:26" ht="21.75" customHeight="1" x14ac:dyDescent="0.2">
      <c r="A435" s="191"/>
      <c r="B435" s="307" t="s">
        <v>302</v>
      </c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196">
        <v>7</v>
      </c>
      <c r="N435" s="196">
        <v>1</v>
      </c>
      <c r="O435" s="195" t="s">
        <v>301</v>
      </c>
      <c r="P435" s="194">
        <v>0</v>
      </c>
      <c r="Q435" s="308"/>
      <c r="R435" s="308"/>
      <c r="S435" s="229">
        <v>1097</v>
      </c>
      <c r="T435" s="229">
        <v>1097</v>
      </c>
      <c r="U435" s="311"/>
      <c r="V435" s="311"/>
      <c r="W435" s="311"/>
      <c r="X435" s="311"/>
      <c r="Y435" s="311"/>
      <c r="Z435" s="191"/>
    </row>
    <row r="436" spans="1:26" ht="21.75" customHeight="1" x14ac:dyDescent="0.2">
      <c r="A436" s="191"/>
      <c r="B436" s="307" t="s">
        <v>480</v>
      </c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196">
        <v>7</v>
      </c>
      <c r="N436" s="196">
        <v>1</v>
      </c>
      <c r="O436" s="195" t="s">
        <v>479</v>
      </c>
      <c r="P436" s="194">
        <v>0</v>
      </c>
      <c r="Q436" s="308"/>
      <c r="R436" s="308"/>
      <c r="S436" s="229">
        <v>1097</v>
      </c>
      <c r="T436" s="229">
        <v>1097</v>
      </c>
      <c r="U436" s="311"/>
      <c r="V436" s="311"/>
      <c r="W436" s="311"/>
      <c r="X436" s="311"/>
      <c r="Y436" s="311"/>
      <c r="Z436" s="191"/>
    </row>
    <row r="437" spans="1:26" ht="21.75" customHeight="1" x14ac:dyDescent="0.2">
      <c r="A437" s="191"/>
      <c r="B437" s="307" t="s">
        <v>212</v>
      </c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196">
        <v>7</v>
      </c>
      <c r="N437" s="196">
        <v>1</v>
      </c>
      <c r="O437" s="195" t="s">
        <v>479</v>
      </c>
      <c r="P437" s="194" t="s">
        <v>211</v>
      </c>
      <c r="Q437" s="308"/>
      <c r="R437" s="308"/>
      <c r="S437" s="229">
        <v>1097</v>
      </c>
      <c r="T437" s="229">
        <v>1097</v>
      </c>
      <c r="U437" s="311"/>
      <c r="V437" s="311"/>
      <c r="W437" s="311"/>
      <c r="X437" s="311"/>
      <c r="Y437" s="311"/>
      <c r="Z437" s="191"/>
    </row>
    <row r="438" spans="1:26" ht="12.75" customHeight="1" x14ac:dyDescent="0.2">
      <c r="A438" s="191"/>
      <c r="B438" s="307" t="s">
        <v>210</v>
      </c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196">
        <v>7</v>
      </c>
      <c r="N438" s="196">
        <v>1</v>
      </c>
      <c r="O438" s="195" t="s">
        <v>479</v>
      </c>
      <c r="P438" s="194" t="s">
        <v>209</v>
      </c>
      <c r="Q438" s="308"/>
      <c r="R438" s="308"/>
      <c r="S438" s="229">
        <v>1097</v>
      </c>
      <c r="T438" s="229">
        <v>1097</v>
      </c>
      <c r="U438" s="311"/>
      <c r="V438" s="311"/>
      <c r="W438" s="311"/>
      <c r="X438" s="311"/>
      <c r="Y438" s="311"/>
      <c r="Z438" s="191"/>
    </row>
    <row r="439" spans="1:26" ht="42.75" customHeight="1" x14ac:dyDescent="0.2">
      <c r="A439" s="191"/>
      <c r="B439" s="307" t="s">
        <v>208</v>
      </c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196">
        <v>7</v>
      </c>
      <c r="N439" s="196">
        <v>1</v>
      </c>
      <c r="O439" s="195" t="s">
        <v>479</v>
      </c>
      <c r="P439" s="194" t="s">
        <v>206</v>
      </c>
      <c r="Q439" s="308"/>
      <c r="R439" s="308"/>
      <c r="S439" s="229">
        <v>1097</v>
      </c>
      <c r="T439" s="229">
        <v>1097</v>
      </c>
      <c r="U439" s="311"/>
      <c r="V439" s="311"/>
      <c r="W439" s="311"/>
      <c r="X439" s="311"/>
      <c r="Y439" s="311"/>
      <c r="Z439" s="191"/>
    </row>
    <row r="440" spans="1:26" ht="21.75" customHeight="1" x14ac:dyDescent="0.2">
      <c r="A440" s="191"/>
      <c r="B440" s="307" t="s">
        <v>304</v>
      </c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196">
        <v>7</v>
      </c>
      <c r="N440" s="196">
        <v>1</v>
      </c>
      <c r="O440" s="195" t="s">
        <v>303</v>
      </c>
      <c r="P440" s="194">
        <v>0</v>
      </c>
      <c r="Q440" s="308"/>
      <c r="R440" s="308"/>
      <c r="S440" s="229">
        <v>323</v>
      </c>
      <c r="T440" s="229">
        <v>323</v>
      </c>
      <c r="U440" s="311"/>
      <c r="V440" s="311"/>
      <c r="W440" s="311"/>
      <c r="X440" s="311"/>
      <c r="Y440" s="311"/>
      <c r="Z440" s="191"/>
    </row>
    <row r="441" spans="1:26" ht="32.25" customHeight="1" x14ac:dyDescent="0.2">
      <c r="A441" s="191"/>
      <c r="B441" s="307" t="s">
        <v>453</v>
      </c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196">
        <v>7</v>
      </c>
      <c r="N441" s="196">
        <v>1</v>
      </c>
      <c r="O441" s="195" t="s">
        <v>452</v>
      </c>
      <c r="P441" s="194">
        <v>0</v>
      </c>
      <c r="Q441" s="308"/>
      <c r="R441" s="308"/>
      <c r="S441" s="229">
        <v>323</v>
      </c>
      <c r="T441" s="229">
        <v>323</v>
      </c>
      <c r="U441" s="311"/>
      <c r="V441" s="311"/>
      <c r="W441" s="311"/>
      <c r="X441" s="311"/>
      <c r="Y441" s="311"/>
      <c r="Z441" s="191"/>
    </row>
    <row r="442" spans="1:26" ht="12.75" customHeight="1" x14ac:dyDescent="0.2">
      <c r="A442" s="191"/>
      <c r="B442" s="307" t="s">
        <v>451</v>
      </c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196">
        <v>7</v>
      </c>
      <c r="N442" s="196">
        <v>1</v>
      </c>
      <c r="O442" s="195" t="s">
        <v>450</v>
      </c>
      <c r="P442" s="194">
        <v>0</v>
      </c>
      <c r="Q442" s="308"/>
      <c r="R442" s="308"/>
      <c r="S442" s="229">
        <v>323</v>
      </c>
      <c r="T442" s="229">
        <v>323</v>
      </c>
      <c r="U442" s="311"/>
      <c r="V442" s="311"/>
      <c r="W442" s="311"/>
      <c r="X442" s="311"/>
      <c r="Y442" s="311"/>
      <c r="Z442" s="191"/>
    </row>
    <row r="443" spans="1:26" ht="21.75" customHeight="1" x14ac:dyDescent="0.2">
      <c r="A443" s="191"/>
      <c r="B443" s="307" t="s">
        <v>212</v>
      </c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196">
        <v>7</v>
      </c>
      <c r="N443" s="196">
        <v>1</v>
      </c>
      <c r="O443" s="195" t="s">
        <v>450</v>
      </c>
      <c r="P443" s="194" t="s">
        <v>211</v>
      </c>
      <c r="Q443" s="308"/>
      <c r="R443" s="308"/>
      <c r="S443" s="229">
        <v>323</v>
      </c>
      <c r="T443" s="229">
        <v>323</v>
      </c>
      <c r="U443" s="311"/>
      <c r="V443" s="311"/>
      <c r="W443" s="311"/>
      <c r="X443" s="311"/>
      <c r="Y443" s="311"/>
      <c r="Z443" s="191"/>
    </row>
    <row r="444" spans="1:26" ht="12.75" customHeight="1" x14ac:dyDescent="0.2">
      <c r="A444" s="191"/>
      <c r="B444" s="307" t="s">
        <v>210</v>
      </c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196">
        <v>7</v>
      </c>
      <c r="N444" s="196">
        <v>1</v>
      </c>
      <c r="O444" s="195" t="s">
        <v>450</v>
      </c>
      <c r="P444" s="194" t="s">
        <v>209</v>
      </c>
      <c r="Q444" s="308"/>
      <c r="R444" s="308"/>
      <c r="S444" s="229">
        <v>323</v>
      </c>
      <c r="T444" s="229">
        <v>323</v>
      </c>
      <c r="U444" s="311"/>
      <c r="V444" s="311"/>
      <c r="W444" s="311"/>
      <c r="X444" s="311"/>
      <c r="Y444" s="311"/>
      <c r="Z444" s="191"/>
    </row>
    <row r="445" spans="1:26" ht="42.75" customHeight="1" x14ac:dyDescent="0.2">
      <c r="A445" s="191"/>
      <c r="B445" s="307" t="s">
        <v>208</v>
      </c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196">
        <v>7</v>
      </c>
      <c r="N445" s="196">
        <v>1</v>
      </c>
      <c r="O445" s="195" t="s">
        <v>450</v>
      </c>
      <c r="P445" s="194" t="s">
        <v>206</v>
      </c>
      <c r="Q445" s="308"/>
      <c r="R445" s="308"/>
      <c r="S445" s="229">
        <v>323</v>
      </c>
      <c r="T445" s="229">
        <v>323</v>
      </c>
      <c r="U445" s="311"/>
      <c r="V445" s="311"/>
      <c r="W445" s="311"/>
      <c r="X445" s="311"/>
      <c r="Y445" s="311"/>
      <c r="Z445" s="191"/>
    </row>
    <row r="446" spans="1:26" ht="32.25" customHeight="1" x14ac:dyDescent="0.2">
      <c r="A446" s="191"/>
      <c r="B446" s="307" t="s">
        <v>374</v>
      </c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196">
        <v>7</v>
      </c>
      <c r="N446" s="196">
        <v>1</v>
      </c>
      <c r="O446" s="195" t="s">
        <v>373</v>
      </c>
      <c r="P446" s="194">
        <v>0</v>
      </c>
      <c r="Q446" s="308"/>
      <c r="R446" s="308"/>
      <c r="S446" s="229">
        <v>300</v>
      </c>
      <c r="T446" s="229">
        <v>300</v>
      </c>
      <c r="U446" s="311"/>
      <c r="V446" s="311"/>
      <c r="W446" s="311"/>
      <c r="X446" s="311"/>
      <c r="Y446" s="311"/>
      <c r="Z446" s="191"/>
    </row>
    <row r="447" spans="1:26" ht="32.25" customHeight="1" x14ac:dyDescent="0.2">
      <c r="A447" s="191"/>
      <c r="B447" s="307" t="s">
        <v>372</v>
      </c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196">
        <v>7</v>
      </c>
      <c r="N447" s="196">
        <v>1</v>
      </c>
      <c r="O447" s="195" t="s">
        <v>368</v>
      </c>
      <c r="P447" s="194">
        <v>0</v>
      </c>
      <c r="Q447" s="308"/>
      <c r="R447" s="308"/>
      <c r="S447" s="229">
        <v>300</v>
      </c>
      <c r="T447" s="229">
        <v>300</v>
      </c>
      <c r="U447" s="311"/>
      <c r="V447" s="311"/>
      <c r="W447" s="311"/>
      <c r="X447" s="311"/>
      <c r="Y447" s="311"/>
      <c r="Z447" s="191"/>
    </row>
    <row r="448" spans="1:26" ht="21.75" customHeight="1" x14ac:dyDescent="0.2">
      <c r="A448" s="191"/>
      <c r="B448" s="307" t="s">
        <v>212</v>
      </c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196">
        <v>7</v>
      </c>
      <c r="N448" s="196">
        <v>1</v>
      </c>
      <c r="O448" s="195" t="s">
        <v>368</v>
      </c>
      <c r="P448" s="194" t="s">
        <v>211</v>
      </c>
      <c r="Q448" s="308"/>
      <c r="R448" s="308"/>
      <c r="S448" s="229">
        <v>300</v>
      </c>
      <c r="T448" s="229">
        <v>300</v>
      </c>
      <c r="U448" s="311"/>
      <c r="V448" s="311"/>
      <c r="W448" s="311"/>
      <c r="X448" s="311"/>
      <c r="Y448" s="311"/>
      <c r="Z448" s="191"/>
    </row>
    <row r="449" spans="1:26" ht="12.75" customHeight="1" x14ac:dyDescent="0.2">
      <c r="A449" s="191"/>
      <c r="B449" s="307" t="s">
        <v>371</v>
      </c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196">
        <v>7</v>
      </c>
      <c r="N449" s="196">
        <v>1</v>
      </c>
      <c r="O449" s="195" t="s">
        <v>368</v>
      </c>
      <c r="P449" s="194" t="s">
        <v>370</v>
      </c>
      <c r="Q449" s="308"/>
      <c r="R449" s="308"/>
      <c r="S449" s="229">
        <v>300</v>
      </c>
      <c r="T449" s="229">
        <v>300</v>
      </c>
      <c r="U449" s="311"/>
      <c r="V449" s="311"/>
      <c r="W449" s="311"/>
      <c r="X449" s="311"/>
      <c r="Y449" s="311"/>
      <c r="Z449" s="191"/>
    </row>
    <row r="450" spans="1:26" ht="42.75" customHeight="1" x14ac:dyDescent="0.2">
      <c r="A450" s="191"/>
      <c r="B450" s="307" t="s">
        <v>369</v>
      </c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196">
        <v>7</v>
      </c>
      <c r="N450" s="196">
        <v>1</v>
      </c>
      <c r="O450" s="195" t="s">
        <v>368</v>
      </c>
      <c r="P450" s="194" t="s">
        <v>367</v>
      </c>
      <c r="Q450" s="308"/>
      <c r="R450" s="308"/>
      <c r="S450" s="229">
        <v>300</v>
      </c>
      <c r="T450" s="229">
        <v>300</v>
      </c>
      <c r="U450" s="311"/>
      <c r="V450" s="311"/>
      <c r="W450" s="311"/>
      <c r="X450" s="311"/>
      <c r="Y450" s="311"/>
      <c r="Z450" s="191"/>
    </row>
    <row r="451" spans="1:26" ht="12.75" customHeight="1" x14ac:dyDescent="0.2">
      <c r="A451" s="191"/>
      <c r="B451" s="307" t="s">
        <v>478</v>
      </c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196">
        <v>7</v>
      </c>
      <c r="N451" s="196">
        <v>2</v>
      </c>
      <c r="O451" s="195">
        <v>0</v>
      </c>
      <c r="P451" s="194">
        <v>0</v>
      </c>
      <c r="Q451" s="308"/>
      <c r="R451" s="308"/>
      <c r="S451" s="229">
        <v>522804</v>
      </c>
      <c r="T451" s="229">
        <v>546609</v>
      </c>
      <c r="U451" s="311"/>
      <c r="V451" s="311"/>
      <c r="W451" s="311"/>
      <c r="X451" s="311"/>
      <c r="Y451" s="311"/>
      <c r="Z451" s="191"/>
    </row>
    <row r="452" spans="1:26" ht="21.75" customHeight="1" x14ac:dyDescent="0.2">
      <c r="A452" s="191"/>
      <c r="B452" s="307" t="s">
        <v>304</v>
      </c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196">
        <v>7</v>
      </c>
      <c r="N452" s="196">
        <v>2</v>
      </c>
      <c r="O452" s="195" t="s">
        <v>303</v>
      </c>
      <c r="P452" s="194">
        <v>0</v>
      </c>
      <c r="Q452" s="308"/>
      <c r="R452" s="308"/>
      <c r="S452" s="229">
        <v>17647</v>
      </c>
      <c r="T452" s="229">
        <v>17647</v>
      </c>
      <c r="U452" s="311"/>
      <c r="V452" s="311"/>
      <c r="W452" s="311"/>
      <c r="X452" s="311"/>
      <c r="Y452" s="311"/>
      <c r="Z452" s="191"/>
    </row>
    <row r="453" spans="1:26" ht="12.75" customHeight="1" x14ac:dyDescent="0.2">
      <c r="A453" s="191"/>
      <c r="B453" s="307" t="s">
        <v>467</v>
      </c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196">
        <v>7</v>
      </c>
      <c r="N453" s="196">
        <v>2</v>
      </c>
      <c r="O453" s="195" t="s">
        <v>466</v>
      </c>
      <c r="P453" s="194">
        <v>0</v>
      </c>
      <c r="Q453" s="308"/>
      <c r="R453" s="308"/>
      <c r="S453" s="229">
        <v>17647</v>
      </c>
      <c r="T453" s="229">
        <v>17647</v>
      </c>
      <c r="U453" s="311"/>
      <c r="V453" s="311"/>
      <c r="W453" s="311"/>
      <c r="X453" s="311"/>
      <c r="Y453" s="311"/>
      <c r="Z453" s="191"/>
    </row>
    <row r="454" spans="1:26" ht="21.75" customHeight="1" x14ac:dyDescent="0.2">
      <c r="A454" s="191"/>
      <c r="B454" s="307" t="s">
        <v>433</v>
      </c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196">
        <v>7</v>
      </c>
      <c r="N454" s="196">
        <v>2</v>
      </c>
      <c r="O454" s="195" t="s">
        <v>477</v>
      </c>
      <c r="P454" s="194">
        <v>0</v>
      </c>
      <c r="Q454" s="308"/>
      <c r="R454" s="308"/>
      <c r="S454" s="229">
        <v>5224</v>
      </c>
      <c r="T454" s="229">
        <v>5224</v>
      </c>
      <c r="U454" s="311"/>
      <c r="V454" s="311"/>
      <c r="W454" s="311"/>
      <c r="X454" s="311"/>
      <c r="Y454" s="311"/>
      <c r="Z454" s="191"/>
    </row>
    <row r="455" spans="1:26" ht="21.75" customHeight="1" x14ac:dyDescent="0.2">
      <c r="A455" s="191"/>
      <c r="B455" s="307" t="s">
        <v>212</v>
      </c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196">
        <v>7</v>
      </c>
      <c r="N455" s="196">
        <v>2</v>
      </c>
      <c r="O455" s="195" t="s">
        <v>477</v>
      </c>
      <c r="P455" s="194" t="s">
        <v>211</v>
      </c>
      <c r="Q455" s="308"/>
      <c r="R455" s="308"/>
      <c r="S455" s="229">
        <v>5224</v>
      </c>
      <c r="T455" s="229">
        <v>5224</v>
      </c>
      <c r="U455" s="311"/>
      <c r="V455" s="311"/>
      <c r="W455" s="311"/>
      <c r="X455" s="311"/>
      <c r="Y455" s="311"/>
      <c r="Z455" s="191"/>
    </row>
    <row r="456" spans="1:26" ht="12.75" customHeight="1" x14ac:dyDescent="0.2">
      <c r="A456" s="191"/>
      <c r="B456" s="307" t="s">
        <v>371</v>
      </c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196">
        <v>7</v>
      </c>
      <c r="N456" s="196">
        <v>2</v>
      </c>
      <c r="O456" s="195" t="s">
        <v>477</v>
      </c>
      <c r="P456" s="194" t="s">
        <v>370</v>
      </c>
      <c r="Q456" s="308"/>
      <c r="R456" s="308"/>
      <c r="S456" s="229">
        <v>5224</v>
      </c>
      <c r="T456" s="229">
        <v>5224</v>
      </c>
      <c r="U456" s="311"/>
      <c r="V456" s="311"/>
      <c r="W456" s="311"/>
      <c r="X456" s="311"/>
      <c r="Y456" s="311"/>
      <c r="Z456" s="191"/>
    </row>
    <row r="457" spans="1:26" ht="42.75" customHeight="1" x14ac:dyDescent="0.2">
      <c r="A457" s="191"/>
      <c r="B457" s="307" t="s">
        <v>369</v>
      </c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196">
        <v>7</v>
      </c>
      <c r="N457" s="196">
        <v>2</v>
      </c>
      <c r="O457" s="195" t="s">
        <v>477</v>
      </c>
      <c r="P457" s="194" t="s">
        <v>367</v>
      </c>
      <c r="Q457" s="308"/>
      <c r="R457" s="308"/>
      <c r="S457" s="229">
        <v>5224</v>
      </c>
      <c r="T457" s="229">
        <v>5224</v>
      </c>
      <c r="U457" s="311"/>
      <c r="V457" s="311"/>
      <c r="W457" s="311"/>
      <c r="X457" s="311"/>
      <c r="Y457" s="311"/>
      <c r="Z457" s="191"/>
    </row>
    <row r="458" spans="1:26" ht="21.75" customHeight="1" x14ac:dyDescent="0.2">
      <c r="A458" s="191"/>
      <c r="B458" s="307" t="s">
        <v>231</v>
      </c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196">
        <v>7</v>
      </c>
      <c r="N458" s="196">
        <v>2</v>
      </c>
      <c r="O458" s="195" t="s">
        <v>476</v>
      </c>
      <c r="P458" s="194">
        <v>0</v>
      </c>
      <c r="Q458" s="308"/>
      <c r="R458" s="308"/>
      <c r="S458" s="229">
        <v>6864</v>
      </c>
      <c r="T458" s="229">
        <v>6864</v>
      </c>
      <c r="U458" s="311"/>
      <c r="V458" s="311"/>
      <c r="W458" s="311"/>
      <c r="X458" s="311"/>
      <c r="Y458" s="311"/>
      <c r="Z458" s="191"/>
    </row>
    <row r="459" spans="1:26" ht="21.75" customHeight="1" x14ac:dyDescent="0.2">
      <c r="A459" s="191"/>
      <c r="B459" s="307" t="s">
        <v>212</v>
      </c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196">
        <v>7</v>
      </c>
      <c r="N459" s="196">
        <v>2</v>
      </c>
      <c r="O459" s="195" t="s">
        <v>476</v>
      </c>
      <c r="P459" s="194" t="s">
        <v>211</v>
      </c>
      <c r="Q459" s="308"/>
      <c r="R459" s="308"/>
      <c r="S459" s="229">
        <v>6864</v>
      </c>
      <c r="T459" s="229">
        <v>6864</v>
      </c>
      <c r="U459" s="311"/>
      <c r="V459" s="311"/>
      <c r="W459" s="311"/>
      <c r="X459" s="311"/>
      <c r="Y459" s="311"/>
      <c r="Z459" s="191"/>
    </row>
    <row r="460" spans="1:26" ht="12.75" customHeight="1" x14ac:dyDescent="0.2">
      <c r="A460" s="191"/>
      <c r="B460" s="307" t="s">
        <v>371</v>
      </c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196">
        <v>7</v>
      </c>
      <c r="N460" s="196">
        <v>2</v>
      </c>
      <c r="O460" s="195" t="s">
        <v>476</v>
      </c>
      <c r="P460" s="194" t="s">
        <v>370</v>
      </c>
      <c r="Q460" s="308"/>
      <c r="R460" s="308"/>
      <c r="S460" s="229">
        <v>6864</v>
      </c>
      <c r="T460" s="229">
        <v>6864</v>
      </c>
      <c r="U460" s="311"/>
      <c r="V460" s="311"/>
      <c r="W460" s="311"/>
      <c r="X460" s="311"/>
      <c r="Y460" s="311"/>
      <c r="Z460" s="191"/>
    </row>
    <row r="461" spans="1:26" ht="42.75" customHeight="1" x14ac:dyDescent="0.2">
      <c r="A461" s="191"/>
      <c r="B461" s="307" t="s">
        <v>369</v>
      </c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196">
        <v>7</v>
      </c>
      <c r="N461" s="196">
        <v>2</v>
      </c>
      <c r="O461" s="195" t="s">
        <v>476</v>
      </c>
      <c r="P461" s="194" t="s">
        <v>367</v>
      </c>
      <c r="Q461" s="308"/>
      <c r="R461" s="308"/>
      <c r="S461" s="229">
        <v>6864</v>
      </c>
      <c r="T461" s="229">
        <v>6864</v>
      </c>
      <c r="U461" s="311"/>
      <c r="V461" s="311"/>
      <c r="W461" s="311"/>
      <c r="X461" s="311"/>
      <c r="Y461" s="311"/>
      <c r="Z461" s="191"/>
    </row>
    <row r="462" spans="1:26" ht="32.25" customHeight="1" x14ac:dyDescent="0.2">
      <c r="A462" s="191"/>
      <c r="B462" s="307" t="s">
        <v>475</v>
      </c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196">
        <v>7</v>
      </c>
      <c r="N462" s="196">
        <v>2</v>
      </c>
      <c r="O462" s="195" t="s">
        <v>474</v>
      </c>
      <c r="P462" s="194">
        <v>0</v>
      </c>
      <c r="Q462" s="308"/>
      <c r="R462" s="308"/>
      <c r="S462" s="229">
        <v>569</v>
      </c>
      <c r="T462" s="229">
        <v>569</v>
      </c>
      <c r="U462" s="311"/>
      <c r="V462" s="311"/>
      <c r="W462" s="311"/>
      <c r="X462" s="311"/>
      <c r="Y462" s="311"/>
      <c r="Z462" s="191"/>
    </row>
    <row r="463" spans="1:26" ht="21.75" customHeight="1" x14ac:dyDescent="0.2">
      <c r="A463" s="191"/>
      <c r="B463" s="307" t="s">
        <v>212</v>
      </c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196">
        <v>7</v>
      </c>
      <c r="N463" s="196">
        <v>2</v>
      </c>
      <c r="O463" s="195" t="s">
        <v>474</v>
      </c>
      <c r="P463" s="194" t="s">
        <v>211</v>
      </c>
      <c r="Q463" s="308"/>
      <c r="R463" s="308"/>
      <c r="S463" s="229">
        <v>569</v>
      </c>
      <c r="T463" s="229">
        <v>569</v>
      </c>
      <c r="U463" s="311"/>
      <c r="V463" s="311"/>
      <c r="W463" s="311"/>
      <c r="X463" s="311"/>
      <c r="Y463" s="311"/>
      <c r="Z463" s="191"/>
    </row>
    <row r="464" spans="1:26" ht="12.75" customHeight="1" x14ac:dyDescent="0.2">
      <c r="A464" s="191"/>
      <c r="B464" s="307" t="s">
        <v>371</v>
      </c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196">
        <v>7</v>
      </c>
      <c r="N464" s="196">
        <v>2</v>
      </c>
      <c r="O464" s="195" t="s">
        <v>474</v>
      </c>
      <c r="P464" s="194" t="s">
        <v>370</v>
      </c>
      <c r="Q464" s="308"/>
      <c r="R464" s="308"/>
      <c r="S464" s="229">
        <v>569</v>
      </c>
      <c r="T464" s="229">
        <v>569</v>
      </c>
      <c r="U464" s="311"/>
      <c r="V464" s="311"/>
      <c r="W464" s="311"/>
      <c r="X464" s="311"/>
      <c r="Y464" s="311"/>
      <c r="Z464" s="191"/>
    </row>
    <row r="465" spans="1:26" ht="42.75" customHeight="1" x14ac:dyDescent="0.2">
      <c r="A465" s="191"/>
      <c r="B465" s="307" t="s">
        <v>369</v>
      </c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196">
        <v>7</v>
      </c>
      <c r="N465" s="196">
        <v>2</v>
      </c>
      <c r="O465" s="195" t="s">
        <v>474</v>
      </c>
      <c r="P465" s="194" t="s">
        <v>367</v>
      </c>
      <c r="Q465" s="308"/>
      <c r="R465" s="308"/>
      <c r="S465" s="229">
        <v>569</v>
      </c>
      <c r="T465" s="229">
        <v>569</v>
      </c>
      <c r="U465" s="311"/>
      <c r="V465" s="311"/>
      <c r="W465" s="311"/>
      <c r="X465" s="311"/>
      <c r="Y465" s="311"/>
      <c r="Z465" s="191"/>
    </row>
    <row r="466" spans="1:26" ht="21.75" customHeight="1" x14ac:dyDescent="0.2">
      <c r="A466" s="191"/>
      <c r="B466" s="307" t="s">
        <v>771</v>
      </c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196">
        <v>7</v>
      </c>
      <c r="N466" s="196">
        <v>2</v>
      </c>
      <c r="O466" s="195" t="s">
        <v>770</v>
      </c>
      <c r="P466" s="194">
        <v>0</v>
      </c>
      <c r="Q466" s="308"/>
      <c r="R466" s="308"/>
      <c r="S466" s="229">
        <v>600</v>
      </c>
      <c r="T466" s="229">
        <v>600</v>
      </c>
      <c r="U466" s="311"/>
      <c r="V466" s="311"/>
      <c r="W466" s="311"/>
      <c r="X466" s="311"/>
      <c r="Y466" s="311"/>
      <c r="Z466" s="191"/>
    </row>
    <row r="467" spans="1:26" ht="21.75" customHeight="1" x14ac:dyDescent="0.2">
      <c r="A467" s="191"/>
      <c r="B467" s="307" t="s">
        <v>212</v>
      </c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196">
        <v>7</v>
      </c>
      <c r="N467" s="196">
        <v>2</v>
      </c>
      <c r="O467" s="195" t="s">
        <v>770</v>
      </c>
      <c r="P467" s="194" t="s">
        <v>211</v>
      </c>
      <c r="Q467" s="308"/>
      <c r="R467" s="308"/>
      <c r="S467" s="229">
        <v>600</v>
      </c>
      <c r="T467" s="229">
        <v>600</v>
      </c>
      <c r="U467" s="311"/>
      <c r="V467" s="311"/>
      <c r="W467" s="311"/>
      <c r="X467" s="311"/>
      <c r="Y467" s="311"/>
      <c r="Z467" s="191"/>
    </row>
    <row r="468" spans="1:26" ht="12.75" customHeight="1" x14ac:dyDescent="0.2">
      <c r="A468" s="191"/>
      <c r="B468" s="307" t="s">
        <v>371</v>
      </c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196">
        <v>7</v>
      </c>
      <c r="N468" s="196">
        <v>2</v>
      </c>
      <c r="O468" s="195" t="s">
        <v>770</v>
      </c>
      <c r="P468" s="194" t="s">
        <v>370</v>
      </c>
      <c r="Q468" s="308"/>
      <c r="R468" s="308"/>
      <c r="S468" s="229">
        <v>600</v>
      </c>
      <c r="T468" s="229">
        <v>600</v>
      </c>
      <c r="U468" s="311"/>
      <c r="V468" s="311"/>
      <c r="W468" s="311"/>
      <c r="X468" s="311"/>
      <c r="Y468" s="311"/>
      <c r="Z468" s="191"/>
    </row>
    <row r="469" spans="1:26" ht="42.75" customHeight="1" x14ac:dyDescent="0.2">
      <c r="A469" s="191"/>
      <c r="B469" s="307" t="s">
        <v>369</v>
      </c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196">
        <v>7</v>
      </c>
      <c r="N469" s="196">
        <v>2</v>
      </c>
      <c r="O469" s="195" t="s">
        <v>770</v>
      </c>
      <c r="P469" s="194" t="s">
        <v>367</v>
      </c>
      <c r="Q469" s="308"/>
      <c r="R469" s="308"/>
      <c r="S469" s="229">
        <v>600</v>
      </c>
      <c r="T469" s="229">
        <v>600</v>
      </c>
      <c r="U469" s="311"/>
      <c r="V469" s="311"/>
      <c r="W469" s="311"/>
      <c r="X469" s="311"/>
      <c r="Y469" s="311"/>
      <c r="Z469" s="191"/>
    </row>
    <row r="470" spans="1:26" ht="21.75" customHeight="1" x14ac:dyDescent="0.2">
      <c r="A470" s="191"/>
      <c r="B470" s="307" t="s">
        <v>769</v>
      </c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196">
        <v>7</v>
      </c>
      <c r="N470" s="196">
        <v>2</v>
      </c>
      <c r="O470" s="195" t="s">
        <v>768</v>
      </c>
      <c r="P470" s="194">
        <v>0</v>
      </c>
      <c r="Q470" s="308"/>
      <c r="R470" s="308"/>
      <c r="S470" s="229">
        <v>650</v>
      </c>
      <c r="T470" s="229">
        <v>650</v>
      </c>
      <c r="U470" s="311"/>
      <c r="V470" s="311"/>
      <c r="W470" s="311"/>
      <c r="X470" s="311"/>
      <c r="Y470" s="311"/>
      <c r="Z470" s="191"/>
    </row>
    <row r="471" spans="1:26" ht="21.75" customHeight="1" x14ac:dyDescent="0.2">
      <c r="A471" s="191"/>
      <c r="B471" s="307" t="s">
        <v>212</v>
      </c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196">
        <v>7</v>
      </c>
      <c r="N471" s="196">
        <v>2</v>
      </c>
      <c r="O471" s="195" t="s">
        <v>768</v>
      </c>
      <c r="P471" s="194" t="s">
        <v>211</v>
      </c>
      <c r="Q471" s="308"/>
      <c r="R471" s="308"/>
      <c r="S471" s="229">
        <v>650</v>
      </c>
      <c r="T471" s="229">
        <v>650</v>
      </c>
      <c r="U471" s="311"/>
      <c r="V471" s="311"/>
      <c r="W471" s="311"/>
      <c r="X471" s="311"/>
      <c r="Y471" s="311"/>
      <c r="Z471" s="191"/>
    </row>
    <row r="472" spans="1:26" ht="12.75" customHeight="1" x14ac:dyDescent="0.2">
      <c r="A472" s="191"/>
      <c r="B472" s="307" t="s">
        <v>371</v>
      </c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196">
        <v>7</v>
      </c>
      <c r="N472" s="196">
        <v>2</v>
      </c>
      <c r="O472" s="195" t="s">
        <v>768</v>
      </c>
      <c r="P472" s="194" t="s">
        <v>370</v>
      </c>
      <c r="Q472" s="308"/>
      <c r="R472" s="308"/>
      <c r="S472" s="229">
        <v>650</v>
      </c>
      <c r="T472" s="229">
        <v>650</v>
      </c>
      <c r="U472" s="311"/>
      <c r="V472" s="311"/>
      <c r="W472" s="311"/>
      <c r="X472" s="311"/>
      <c r="Y472" s="311"/>
      <c r="Z472" s="191"/>
    </row>
    <row r="473" spans="1:26" ht="42.75" customHeight="1" x14ac:dyDescent="0.2">
      <c r="A473" s="191"/>
      <c r="B473" s="307" t="s">
        <v>369</v>
      </c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196">
        <v>7</v>
      </c>
      <c r="N473" s="196">
        <v>2</v>
      </c>
      <c r="O473" s="195" t="s">
        <v>768</v>
      </c>
      <c r="P473" s="194" t="s">
        <v>367</v>
      </c>
      <c r="Q473" s="308"/>
      <c r="R473" s="308"/>
      <c r="S473" s="229">
        <v>650</v>
      </c>
      <c r="T473" s="229">
        <v>650</v>
      </c>
      <c r="U473" s="311"/>
      <c r="V473" s="311"/>
      <c r="W473" s="311"/>
      <c r="X473" s="311"/>
      <c r="Y473" s="311"/>
      <c r="Z473" s="191"/>
    </row>
    <row r="474" spans="1:26" ht="21.75" customHeight="1" x14ac:dyDescent="0.2">
      <c r="A474" s="191"/>
      <c r="B474" s="307" t="s">
        <v>767</v>
      </c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196">
        <v>7</v>
      </c>
      <c r="N474" s="196">
        <v>2</v>
      </c>
      <c r="O474" s="195" t="s">
        <v>766</v>
      </c>
      <c r="P474" s="194">
        <v>0</v>
      </c>
      <c r="Q474" s="308"/>
      <c r="R474" s="308"/>
      <c r="S474" s="229">
        <v>1000</v>
      </c>
      <c r="T474" s="229">
        <v>1000</v>
      </c>
      <c r="U474" s="311"/>
      <c r="V474" s="311"/>
      <c r="W474" s="311"/>
      <c r="X474" s="311"/>
      <c r="Y474" s="311"/>
      <c r="Z474" s="191"/>
    </row>
    <row r="475" spans="1:26" ht="21.75" customHeight="1" x14ac:dyDescent="0.2">
      <c r="A475" s="191"/>
      <c r="B475" s="307" t="s">
        <v>212</v>
      </c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196">
        <v>7</v>
      </c>
      <c r="N475" s="196">
        <v>2</v>
      </c>
      <c r="O475" s="195" t="s">
        <v>766</v>
      </c>
      <c r="P475" s="194" t="s">
        <v>211</v>
      </c>
      <c r="Q475" s="308"/>
      <c r="R475" s="308"/>
      <c r="S475" s="229">
        <v>1000</v>
      </c>
      <c r="T475" s="229">
        <v>1000</v>
      </c>
      <c r="U475" s="311"/>
      <c r="V475" s="311"/>
      <c r="W475" s="311"/>
      <c r="X475" s="311"/>
      <c r="Y475" s="311"/>
      <c r="Z475" s="191"/>
    </row>
    <row r="476" spans="1:26" ht="12.75" customHeight="1" x14ac:dyDescent="0.2">
      <c r="A476" s="191"/>
      <c r="B476" s="307" t="s">
        <v>371</v>
      </c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196">
        <v>7</v>
      </c>
      <c r="N476" s="196">
        <v>2</v>
      </c>
      <c r="O476" s="195" t="s">
        <v>766</v>
      </c>
      <c r="P476" s="194" t="s">
        <v>370</v>
      </c>
      <c r="Q476" s="308"/>
      <c r="R476" s="308"/>
      <c r="S476" s="229">
        <v>1000</v>
      </c>
      <c r="T476" s="229">
        <v>1000</v>
      </c>
      <c r="U476" s="311"/>
      <c r="V476" s="311"/>
      <c r="W476" s="311"/>
      <c r="X476" s="311"/>
      <c r="Y476" s="311"/>
      <c r="Z476" s="191"/>
    </row>
    <row r="477" spans="1:26" ht="42.75" customHeight="1" x14ac:dyDescent="0.2">
      <c r="A477" s="191"/>
      <c r="B477" s="307" t="s">
        <v>369</v>
      </c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196">
        <v>7</v>
      </c>
      <c r="N477" s="196">
        <v>2</v>
      </c>
      <c r="O477" s="195" t="s">
        <v>766</v>
      </c>
      <c r="P477" s="194" t="s">
        <v>367</v>
      </c>
      <c r="Q477" s="308"/>
      <c r="R477" s="308"/>
      <c r="S477" s="229">
        <v>1000</v>
      </c>
      <c r="T477" s="229">
        <v>1000</v>
      </c>
      <c r="U477" s="311"/>
      <c r="V477" s="311"/>
      <c r="W477" s="311"/>
      <c r="X477" s="311"/>
      <c r="Y477" s="311"/>
      <c r="Z477" s="191"/>
    </row>
    <row r="478" spans="1:26" ht="21.75" customHeight="1" x14ac:dyDescent="0.2">
      <c r="A478" s="191"/>
      <c r="B478" s="307" t="s">
        <v>765</v>
      </c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196">
        <v>7</v>
      </c>
      <c r="N478" s="196">
        <v>2</v>
      </c>
      <c r="O478" s="195" t="s">
        <v>764</v>
      </c>
      <c r="P478" s="194">
        <v>0</v>
      </c>
      <c r="Q478" s="308"/>
      <c r="R478" s="308"/>
      <c r="S478" s="229">
        <v>1540</v>
      </c>
      <c r="T478" s="229">
        <v>1540</v>
      </c>
      <c r="U478" s="311"/>
      <c r="V478" s="311"/>
      <c r="W478" s="311"/>
      <c r="X478" s="311"/>
      <c r="Y478" s="311"/>
      <c r="Z478" s="191"/>
    </row>
    <row r="479" spans="1:26" ht="21.75" customHeight="1" x14ac:dyDescent="0.2">
      <c r="A479" s="191"/>
      <c r="B479" s="307" t="s">
        <v>212</v>
      </c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196">
        <v>7</v>
      </c>
      <c r="N479" s="196">
        <v>2</v>
      </c>
      <c r="O479" s="195" t="s">
        <v>764</v>
      </c>
      <c r="P479" s="194" t="s">
        <v>211</v>
      </c>
      <c r="Q479" s="308"/>
      <c r="R479" s="308"/>
      <c r="S479" s="229">
        <v>1540</v>
      </c>
      <c r="T479" s="229">
        <v>1540</v>
      </c>
      <c r="U479" s="311"/>
      <c r="V479" s="311"/>
      <c r="W479" s="311"/>
      <c r="X479" s="311"/>
      <c r="Y479" s="311"/>
      <c r="Z479" s="191"/>
    </row>
    <row r="480" spans="1:26" ht="12.75" customHeight="1" x14ac:dyDescent="0.2">
      <c r="A480" s="191"/>
      <c r="B480" s="307" t="s">
        <v>371</v>
      </c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196">
        <v>7</v>
      </c>
      <c r="N480" s="196">
        <v>2</v>
      </c>
      <c r="O480" s="195" t="s">
        <v>764</v>
      </c>
      <c r="P480" s="194" t="s">
        <v>370</v>
      </c>
      <c r="Q480" s="308"/>
      <c r="R480" s="308"/>
      <c r="S480" s="229">
        <v>1540</v>
      </c>
      <c r="T480" s="229">
        <v>1540</v>
      </c>
      <c r="U480" s="311"/>
      <c r="V480" s="311"/>
      <c r="W480" s="311"/>
      <c r="X480" s="311"/>
      <c r="Y480" s="311"/>
      <c r="Z480" s="191"/>
    </row>
    <row r="481" spans="1:26" ht="42.75" customHeight="1" x14ac:dyDescent="0.2">
      <c r="A481" s="191"/>
      <c r="B481" s="307" t="s">
        <v>369</v>
      </c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196">
        <v>7</v>
      </c>
      <c r="N481" s="196">
        <v>2</v>
      </c>
      <c r="O481" s="195" t="s">
        <v>764</v>
      </c>
      <c r="P481" s="194" t="s">
        <v>367</v>
      </c>
      <c r="Q481" s="308"/>
      <c r="R481" s="308"/>
      <c r="S481" s="229">
        <v>1540</v>
      </c>
      <c r="T481" s="229">
        <v>1540</v>
      </c>
      <c r="U481" s="311"/>
      <c r="V481" s="311"/>
      <c r="W481" s="311"/>
      <c r="X481" s="311"/>
      <c r="Y481" s="311"/>
      <c r="Z481" s="191"/>
    </row>
    <row r="482" spans="1:26" ht="21.75" customHeight="1" x14ac:dyDescent="0.2">
      <c r="A482" s="191"/>
      <c r="B482" s="307" t="s">
        <v>763</v>
      </c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196">
        <v>7</v>
      </c>
      <c r="N482" s="196">
        <v>2</v>
      </c>
      <c r="O482" s="195" t="s">
        <v>762</v>
      </c>
      <c r="P482" s="194">
        <v>0</v>
      </c>
      <c r="Q482" s="308"/>
      <c r="R482" s="308"/>
      <c r="S482" s="229">
        <v>1200</v>
      </c>
      <c r="T482" s="229">
        <v>1200</v>
      </c>
      <c r="U482" s="311"/>
      <c r="V482" s="311"/>
      <c r="W482" s="311"/>
      <c r="X482" s="311"/>
      <c r="Y482" s="311"/>
      <c r="Z482" s="191"/>
    </row>
    <row r="483" spans="1:26" ht="21.75" customHeight="1" x14ac:dyDescent="0.2">
      <c r="A483" s="191"/>
      <c r="B483" s="307" t="s">
        <v>212</v>
      </c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196">
        <v>7</v>
      </c>
      <c r="N483" s="196">
        <v>2</v>
      </c>
      <c r="O483" s="195" t="s">
        <v>762</v>
      </c>
      <c r="P483" s="194" t="s">
        <v>211</v>
      </c>
      <c r="Q483" s="308"/>
      <c r="R483" s="308"/>
      <c r="S483" s="229">
        <v>1200</v>
      </c>
      <c r="T483" s="229">
        <v>1200</v>
      </c>
      <c r="U483" s="311"/>
      <c r="V483" s="311"/>
      <c r="W483" s="311"/>
      <c r="X483" s="311"/>
      <c r="Y483" s="311"/>
      <c r="Z483" s="191"/>
    </row>
    <row r="484" spans="1:26" ht="12.75" customHeight="1" x14ac:dyDescent="0.2">
      <c r="A484" s="191"/>
      <c r="B484" s="307" t="s">
        <v>371</v>
      </c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196">
        <v>7</v>
      </c>
      <c r="N484" s="196">
        <v>2</v>
      </c>
      <c r="O484" s="195" t="s">
        <v>762</v>
      </c>
      <c r="P484" s="194" t="s">
        <v>370</v>
      </c>
      <c r="Q484" s="308"/>
      <c r="R484" s="308"/>
      <c r="S484" s="229">
        <v>1200</v>
      </c>
      <c r="T484" s="229">
        <v>1200</v>
      </c>
      <c r="U484" s="311"/>
      <c r="V484" s="311"/>
      <c r="W484" s="311"/>
      <c r="X484" s="311"/>
      <c r="Y484" s="311"/>
      <c r="Z484" s="191"/>
    </row>
    <row r="485" spans="1:26" ht="42.75" customHeight="1" x14ac:dyDescent="0.2">
      <c r="A485" s="191"/>
      <c r="B485" s="307" t="s">
        <v>369</v>
      </c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196">
        <v>7</v>
      </c>
      <c r="N485" s="196">
        <v>2</v>
      </c>
      <c r="O485" s="195" t="s">
        <v>762</v>
      </c>
      <c r="P485" s="194" t="s">
        <v>367</v>
      </c>
      <c r="Q485" s="308"/>
      <c r="R485" s="308"/>
      <c r="S485" s="229">
        <v>1200</v>
      </c>
      <c r="T485" s="229">
        <v>1200</v>
      </c>
      <c r="U485" s="311"/>
      <c r="V485" s="311"/>
      <c r="W485" s="311"/>
      <c r="X485" s="311"/>
      <c r="Y485" s="311"/>
      <c r="Z485" s="191"/>
    </row>
    <row r="486" spans="1:26" ht="21.75" customHeight="1" x14ac:dyDescent="0.2">
      <c r="A486" s="191"/>
      <c r="B486" s="307" t="s">
        <v>304</v>
      </c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196">
        <v>7</v>
      </c>
      <c r="N486" s="196">
        <v>2</v>
      </c>
      <c r="O486" s="195" t="s">
        <v>303</v>
      </c>
      <c r="P486" s="194">
        <v>0</v>
      </c>
      <c r="Q486" s="308"/>
      <c r="R486" s="308"/>
      <c r="S486" s="229">
        <v>440226</v>
      </c>
      <c r="T486" s="229">
        <v>464032</v>
      </c>
      <c r="U486" s="311"/>
      <c r="V486" s="311"/>
      <c r="W486" s="311"/>
      <c r="X486" s="311"/>
      <c r="Y486" s="311"/>
      <c r="Z486" s="191"/>
    </row>
    <row r="487" spans="1:26" ht="12.75" customHeight="1" x14ac:dyDescent="0.2">
      <c r="A487" s="191"/>
      <c r="B487" s="307" t="s">
        <v>467</v>
      </c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196">
        <v>7</v>
      </c>
      <c r="N487" s="196">
        <v>2</v>
      </c>
      <c r="O487" s="195" t="s">
        <v>466</v>
      </c>
      <c r="P487" s="194">
        <v>0</v>
      </c>
      <c r="Q487" s="308"/>
      <c r="R487" s="308"/>
      <c r="S487" s="229">
        <v>440226</v>
      </c>
      <c r="T487" s="229">
        <v>464032</v>
      </c>
      <c r="U487" s="311"/>
      <c r="V487" s="311"/>
      <c r="W487" s="311"/>
      <c r="X487" s="311"/>
      <c r="Y487" s="311"/>
      <c r="Z487" s="191"/>
    </row>
    <row r="488" spans="1:26" ht="21.75" customHeight="1" x14ac:dyDescent="0.2">
      <c r="A488" s="191"/>
      <c r="B488" s="307" t="s">
        <v>761</v>
      </c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196">
        <v>7</v>
      </c>
      <c r="N488" s="196">
        <v>2</v>
      </c>
      <c r="O488" s="195" t="s">
        <v>760</v>
      </c>
      <c r="P488" s="194">
        <v>0</v>
      </c>
      <c r="Q488" s="308"/>
      <c r="R488" s="308"/>
      <c r="S488" s="229">
        <v>0</v>
      </c>
      <c r="T488" s="229">
        <v>0</v>
      </c>
      <c r="U488" s="311"/>
      <c r="V488" s="311"/>
      <c r="W488" s="311"/>
      <c r="X488" s="311"/>
      <c r="Y488" s="311"/>
      <c r="Z488" s="191"/>
    </row>
    <row r="489" spans="1:26" ht="21.75" customHeight="1" x14ac:dyDescent="0.2">
      <c r="A489" s="191"/>
      <c r="B489" s="307" t="s">
        <v>212</v>
      </c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196">
        <v>7</v>
      </c>
      <c r="N489" s="196">
        <v>2</v>
      </c>
      <c r="O489" s="195" t="s">
        <v>760</v>
      </c>
      <c r="P489" s="194" t="s">
        <v>211</v>
      </c>
      <c r="Q489" s="308"/>
      <c r="R489" s="308"/>
      <c r="S489" s="229">
        <v>0</v>
      </c>
      <c r="T489" s="229">
        <v>0</v>
      </c>
      <c r="U489" s="311"/>
      <c r="V489" s="311"/>
      <c r="W489" s="311"/>
      <c r="X489" s="311"/>
      <c r="Y489" s="311"/>
      <c r="Z489" s="191"/>
    </row>
    <row r="490" spans="1:26" ht="12.75" customHeight="1" x14ac:dyDescent="0.2">
      <c r="A490" s="191"/>
      <c r="B490" s="307" t="s">
        <v>371</v>
      </c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196">
        <v>7</v>
      </c>
      <c r="N490" s="196">
        <v>2</v>
      </c>
      <c r="O490" s="195" t="s">
        <v>760</v>
      </c>
      <c r="P490" s="194" t="s">
        <v>370</v>
      </c>
      <c r="Q490" s="308"/>
      <c r="R490" s="308"/>
      <c r="S490" s="229">
        <v>0</v>
      </c>
      <c r="T490" s="229">
        <v>0</v>
      </c>
      <c r="U490" s="311"/>
      <c r="V490" s="311"/>
      <c r="W490" s="311"/>
      <c r="X490" s="311"/>
      <c r="Y490" s="311"/>
      <c r="Z490" s="191"/>
    </row>
    <row r="491" spans="1:26" ht="42.75" customHeight="1" x14ac:dyDescent="0.2">
      <c r="A491" s="191"/>
      <c r="B491" s="307" t="s">
        <v>369</v>
      </c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196">
        <v>7</v>
      </c>
      <c r="N491" s="196">
        <v>2</v>
      </c>
      <c r="O491" s="195" t="s">
        <v>760</v>
      </c>
      <c r="P491" s="194" t="s">
        <v>367</v>
      </c>
      <c r="Q491" s="308"/>
      <c r="R491" s="308"/>
      <c r="S491" s="229">
        <v>0</v>
      </c>
      <c r="T491" s="229">
        <v>0</v>
      </c>
      <c r="U491" s="311"/>
      <c r="V491" s="311"/>
      <c r="W491" s="311"/>
      <c r="X491" s="311"/>
      <c r="Y491" s="311"/>
      <c r="Z491" s="191"/>
    </row>
    <row r="492" spans="1:26" ht="21.75" customHeight="1" x14ac:dyDescent="0.2">
      <c r="A492" s="191"/>
      <c r="B492" s="307" t="s">
        <v>226</v>
      </c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196">
        <v>7</v>
      </c>
      <c r="N492" s="196">
        <v>2</v>
      </c>
      <c r="O492" s="195" t="s">
        <v>473</v>
      </c>
      <c r="P492" s="194">
        <v>0</v>
      </c>
      <c r="Q492" s="308"/>
      <c r="R492" s="308"/>
      <c r="S492" s="229">
        <v>17545</v>
      </c>
      <c r="T492" s="229">
        <v>17545</v>
      </c>
      <c r="U492" s="311"/>
      <c r="V492" s="311"/>
      <c r="W492" s="311"/>
      <c r="X492" s="311"/>
      <c r="Y492" s="311"/>
      <c r="Z492" s="191"/>
    </row>
    <row r="493" spans="1:26" ht="21.75" customHeight="1" x14ac:dyDescent="0.2">
      <c r="A493" s="191"/>
      <c r="B493" s="307" t="s">
        <v>212</v>
      </c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196">
        <v>7</v>
      </c>
      <c r="N493" s="196">
        <v>2</v>
      </c>
      <c r="O493" s="195" t="s">
        <v>473</v>
      </c>
      <c r="P493" s="194" t="s">
        <v>211</v>
      </c>
      <c r="Q493" s="308"/>
      <c r="R493" s="308"/>
      <c r="S493" s="229">
        <v>17545</v>
      </c>
      <c r="T493" s="229">
        <v>17545</v>
      </c>
      <c r="U493" s="311"/>
      <c r="V493" s="311"/>
      <c r="W493" s="311"/>
      <c r="X493" s="311"/>
      <c r="Y493" s="311"/>
      <c r="Z493" s="191"/>
    </row>
    <row r="494" spans="1:26" ht="12.75" customHeight="1" x14ac:dyDescent="0.2">
      <c r="A494" s="191"/>
      <c r="B494" s="307" t="s">
        <v>371</v>
      </c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196">
        <v>7</v>
      </c>
      <c r="N494" s="196">
        <v>2</v>
      </c>
      <c r="O494" s="195" t="s">
        <v>473</v>
      </c>
      <c r="P494" s="194" t="s">
        <v>370</v>
      </c>
      <c r="Q494" s="308"/>
      <c r="R494" s="308"/>
      <c r="S494" s="229">
        <v>17545</v>
      </c>
      <c r="T494" s="229">
        <v>17545</v>
      </c>
      <c r="U494" s="311"/>
      <c r="V494" s="311"/>
      <c r="W494" s="311"/>
      <c r="X494" s="311"/>
      <c r="Y494" s="311"/>
      <c r="Z494" s="191"/>
    </row>
    <row r="495" spans="1:26" ht="42.75" customHeight="1" x14ac:dyDescent="0.2">
      <c r="A495" s="191"/>
      <c r="B495" s="307" t="s">
        <v>369</v>
      </c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196">
        <v>7</v>
      </c>
      <c r="N495" s="196">
        <v>2</v>
      </c>
      <c r="O495" s="195" t="s">
        <v>473</v>
      </c>
      <c r="P495" s="194" t="s">
        <v>367</v>
      </c>
      <c r="Q495" s="308"/>
      <c r="R495" s="308"/>
      <c r="S495" s="229">
        <v>17545</v>
      </c>
      <c r="T495" s="229">
        <v>17545</v>
      </c>
      <c r="U495" s="311"/>
      <c r="V495" s="311"/>
      <c r="W495" s="311"/>
      <c r="X495" s="311"/>
      <c r="Y495" s="311"/>
      <c r="Z495" s="191"/>
    </row>
    <row r="496" spans="1:26" ht="32.25" customHeight="1" x14ac:dyDescent="0.2">
      <c r="A496" s="191"/>
      <c r="B496" s="307" t="s">
        <v>472</v>
      </c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196">
        <v>7</v>
      </c>
      <c r="N496" s="196">
        <v>2</v>
      </c>
      <c r="O496" s="195" t="s">
        <v>471</v>
      </c>
      <c r="P496" s="194">
        <v>0</v>
      </c>
      <c r="Q496" s="308"/>
      <c r="R496" s="308"/>
      <c r="S496" s="229">
        <v>1260</v>
      </c>
      <c r="T496" s="229">
        <v>1344</v>
      </c>
      <c r="U496" s="311"/>
      <c r="V496" s="311"/>
      <c r="W496" s="311"/>
      <c r="X496" s="311"/>
      <c r="Y496" s="311"/>
      <c r="Z496" s="191"/>
    </row>
    <row r="497" spans="1:26" ht="21.75" customHeight="1" x14ac:dyDescent="0.2">
      <c r="A497" s="191"/>
      <c r="B497" s="307" t="s">
        <v>212</v>
      </c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196">
        <v>7</v>
      </c>
      <c r="N497" s="196">
        <v>2</v>
      </c>
      <c r="O497" s="195" t="s">
        <v>471</v>
      </c>
      <c r="P497" s="194" t="s">
        <v>211</v>
      </c>
      <c r="Q497" s="308"/>
      <c r="R497" s="308"/>
      <c r="S497" s="229">
        <v>1260</v>
      </c>
      <c r="T497" s="229">
        <v>1344</v>
      </c>
      <c r="U497" s="311"/>
      <c r="V497" s="311"/>
      <c r="W497" s="311"/>
      <c r="X497" s="311"/>
      <c r="Y497" s="311"/>
      <c r="Z497" s="191"/>
    </row>
    <row r="498" spans="1:26" ht="12.75" customHeight="1" x14ac:dyDescent="0.2">
      <c r="A498" s="191"/>
      <c r="B498" s="307" t="s">
        <v>371</v>
      </c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196">
        <v>7</v>
      </c>
      <c r="N498" s="196">
        <v>2</v>
      </c>
      <c r="O498" s="195" t="s">
        <v>471</v>
      </c>
      <c r="P498" s="194" t="s">
        <v>370</v>
      </c>
      <c r="Q498" s="308"/>
      <c r="R498" s="308"/>
      <c r="S498" s="229">
        <v>1260</v>
      </c>
      <c r="T498" s="229">
        <v>1344</v>
      </c>
      <c r="U498" s="311"/>
      <c r="V498" s="311"/>
      <c r="W498" s="311"/>
      <c r="X498" s="311"/>
      <c r="Y498" s="311"/>
      <c r="Z498" s="191"/>
    </row>
    <row r="499" spans="1:26" ht="42.75" customHeight="1" x14ac:dyDescent="0.2">
      <c r="A499" s="191"/>
      <c r="B499" s="307" t="s">
        <v>369</v>
      </c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196">
        <v>7</v>
      </c>
      <c r="N499" s="196">
        <v>2</v>
      </c>
      <c r="O499" s="195" t="s">
        <v>471</v>
      </c>
      <c r="P499" s="194" t="s">
        <v>367</v>
      </c>
      <c r="Q499" s="308"/>
      <c r="R499" s="308"/>
      <c r="S499" s="229">
        <v>1260</v>
      </c>
      <c r="T499" s="229">
        <v>1344</v>
      </c>
      <c r="U499" s="311"/>
      <c r="V499" s="311"/>
      <c r="W499" s="311"/>
      <c r="X499" s="311"/>
      <c r="Y499" s="311"/>
      <c r="Z499" s="191"/>
    </row>
    <row r="500" spans="1:26" ht="42.75" customHeight="1" x14ac:dyDescent="0.2">
      <c r="A500" s="191"/>
      <c r="B500" s="307" t="s">
        <v>759</v>
      </c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196">
        <v>7</v>
      </c>
      <c r="N500" s="196">
        <v>2</v>
      </c>
      <c r="O500" s="195" t="s">
        <v>758</v>
      </c>
      <c r="P500" s="194">
        <v>0</v>
      </c>
      <c r="Q500" s="308"/>
      <c r="R500" s="308"/>
      <c r="S500" s="229">
        <v>3735</v>
      </c>
      <c r="T500" s="229">
        <v>3945</v>
      </c>
      <c r="U500" s="311"/>
      <c r="V500" s="311"/>
      <c r="W500" s="311"/>
      <c r="X500" s="311"/>
      <c r="Y500" s="311"/>
      <c r="Z500" s="191"/>
    </row>
    <row r="501" spans="1:26" ht="21.75" customHeight="1" x14ac:dyDescent="0.2">
      <c r="A501" s="191"/>
      <c r="B501" s="307" t="s">
        <v>212</v>
      </c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196">
        <v>7</v>
      </c>
      <c r="N501" s="196">
        <v>2</v>
      </c>
      <c r="O501" s="195" t="s">
        <v>758</v>
      </c>
      <c r="P501" s="194" t="s">
        <v>211</v>
      </c>
      <c r="Q501" s="308"/>
      <c r="R501" s="308"/>
      <c r="S501" s="229">
        <v>3735</v>
      </c>
      <c r="T501" s="229">
        <v>3945</v>
      </c>
      <c r="U501" s="311"/>
      <c r="V501" s="311"/>
      <c r="W501" s="311"/>
      <c r="X501" s="311"/>
      <c r="Y501" s="311"/>
      <c r="Z501" s="191"/>
    </row>
    <row r="502" spans="1:26" ht="12.75" customHeight="1" x14ac:dyDescent="0.2">
      <c r="A502" s="191"/>
      <c r="B502" s="307" t="s">
        <v>371</v>
      </c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196">
        <v>7</v>
      </c>
      <c r="N502" s="196">
        <v>2</v>
      </c>
      <c r="O502" s="195" t="s">
        <v>758</v>
      </c>
      <c r="P502" s="194" t="s">
        <v>370</v>
      </c>
      <c r="Q502" s="308"/>
      <c r="R502" s="308"/>
      <c r="S502" s="229">
        <v>3735</v>
      </c>
      <c r="T502" s="229">
        <v>3945</v>
      </c>
      <c r="U502" s="311"/>
      <c r="V502" s="311"/>
      <c r="W502" s="311"/>
      <c r="X502" s="311"/>
      <c r="Y502" s="311"/>
      <c r="Z502" s="191"/>
    </row>
    <row r="503" spans="1:26" ht="42.75" customHeight="1" x14ac:dyDescent="0.2">
      <c r="A503" s="191"/>
      <c r="B503" s="307" t="s">
        <v>369</v>
      </c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196">
        <v>7</v>
      </c>
      <c r="N503" s="196">
        <v>2</v>
      </c>
      <c r="O503" s="195" t="s">
        <v>758</v>
      </c>
      <c r="P503" s="194" t="s">
        <v>367</v>
      </c>
      <c r="Q503" s="308"/>
      <c r="R503" s="308"/>
      <c r="S503" s="229">
        <v>3735</v>
      </c>
      <c r="T503" s="229">
        <v>3945</v>
      </c>
      <c r="U503" s="311"/>
      <c r="V503" s="311"/>
      <c r="W503" s="311"/>
      <c r="X503" s="311"/>
      <c r="Y503" s="311"/>
      <c r="Z503" s="191"/>
    </row>
    <row r="504" spans="1:26" ht="63.75" customHeight="1" x14ac:dyDescent="0.2">
      <c r="A504" s="191"/>
      <c r="B504" s="307" t="s">
        <v>470</v>
      </c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196">
        <v>7</v>
      </c>
      <c r="N504" s="196">
        <v>2</v>
      </c>
      <c r="O504" s="195" t="s">
        <v>469</v>
      </c>
      <c r="P504" s="194">
        <v>0</v>
      </c>
      <c r="Q504" s="308"/>
      <c r="R504" s="308"/>
      <c r="S504" s="229">
        <v>415947</v>
      </c>
      <c r="T504" s="229">
        <v>439317</v>
      </c>
      <c r="U504" s="311"/>
      <c r="V504" s="311"/>
      <c r="W504" s="311"/>
      <c r="X504" s="311"/>
      <c r="Y504" s="311"/>
      <c r="Z504" s="191"/>
    </row>
    <row r="505" spans="1:26" ht="21.75" customHeight="1" x14ac:dyDescent="0.2">
      <c r="A505" s="191"/>
      <c r="B505" s="307" t="s">
        <v>212</v>
      </c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196">
        <v>7</v>
      </c>
      <c r="N505" s="196">
        <v>2</v>
      </c>
      <c r="O505" s="195" t="s">
        <v>469</v>
      </c>
      <c r="P505" s="194" t="s">
        <v>211</v>
      </c>
      <c r="Q505" s="308"/>
      <c r="R505" s="308"/>
      <c r="S505" s="229">
        <v>415947</v>
      </c>
      <c r="T505" s="229">
        <v>439317</v>
      </c>
      <c r="U505" s="311"/>
      <c r="V505" s="311"/>
      <c r="W505" s="311"/>
      <c r="X505" s="311"/>
      <c r="Y505" s="311"/>
      <c r="Z505" s="191"/>
    </row>
    <row r="506" spans="1:26" ht="12.75" customHeight="1" x14ac:dyDescent="0.2">
      <c r="A506" s="191"/>
      <c r="B506" s="307" t="s">
        <v>371</v>
      </c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196">
        <v>7</v>
      </c>
      <c r="N506" s="196">
        <v>2</v>
      </c>
      <c r="O506" s="195" t="s">
        <v>469</v>
      </c>
      <c r="P506" s="194" t="s">
        <v>370</v>
      </c>
      <c r="Q506" s="308"/>
      <c r="R506" s="308"/>
      <c r="S506" s="229">
        <v>415947</v>
      </c>
      <c r="T506" s="229">
        <v>439317</v>
      </c>
      <c r="U506" s="311"/>
      <c r="V506" s="311"/>
      <c r="W506" s="311"/>
      <c r="X506" s="311"/>
      <c r="Y506" s="311"/>
      <c r="Z506" s="191"/>
    </row>
    <row r="507" spans="1:26" ht="42.75" customHeight="1" x14ac:dyDescent="0.2">
      <c r="A507" s="191"/>
      <c r="B507" s="307" t="s">
        <v>369</v>
      </c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196">
        <v>7</v>
      </c>
      <c r="N507" s="196">
        <v>2</v>
      </c>
      <c r="O507" s="195" t="s">
        <v>469</v>
      </c>
      <c r="P507" s="194" t="s">
        <v>367</v>
      </c>
      <c r="Q507" s="308"/>
      <c r="R507" s="308"/>
      <c r="S507" s="229">
        <v>415947</v>
      </c>
      <c r="T507" s="229">
        <v>439317</v>
      </c>
      <c r="U507" s="311"/>
      <c r="V507" s="311"/>
      <c r="W507" s="311"/>
      <c r="X507" s="311"/>
      <c r="Y507" s="311"/>
      <c r="Z507" s="191"/>
    </row>
    <row r="508" spans="1:26" ht="21.75" customHeight="1" x14ac:dyDescent="0.2">
      <c r="A508" s="191"/>
      <c r="B508" s="307" t="s">
        <v>441</v>
      </c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196">
        <v>7</v>
      </c>
      <c r="N508" s="196">
        <v>2</v>
      </c>
      <c r="O508" s="195" t="s">
        <v>468</v>
      </c>
      <c r="P508" s="194">
        <v>0</v>
      </c>
      <c r="Q508" s="308"/>
      <c r="R508" s="308"/>
      <c r="S508" s="229">
        <v>1739</v>
      </c>
      <c r="T508" s="229">
        <v>1881</v>
      </c>
      <c r="U508" s="311"/>
      <c r="V508" s="311"/>
      <c r="W508" s="311"/>
      <c r="X508" s="311"/>
      <c r="Y508" s="311"/>
      <c r="Z508" s="191"/>
    </row>
    <row r="509" spans="1:26" ht="21.75" customHeight="1" x14ac:dyDescent="0.2">
      <c r="A509" s="191"/>
      <c r="B509" s="307" t="s">
        <v>212</v>
      </c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196">
        <v>7</v>
      </c>
      <c r="N509" s="196">
        <v>2</v>
      </c>
      <c r="O509" s="195" t="s">
        <v>468</v>
      </c>
      <c r="P509" s="194" t="s">
        <v>211</v>
      </c>
      <c r="Q509" s="308"/>
      <c r="R509" s="308"/>
      <c r="S509" s="229">
        <v>1739</v>
      </c>
      <c r="T509" s="229">
        <v>1881</v>
      </c>
      <c r="U509" s="311"/>
      <c r="V509" s="311"/>
      <c r="W509" s="311"/>
      <c r="X509" s="311"/>
      <c r="Y509" s="311"/>
      <c r="Z509" s="191"/>
    </row>
    <row r="510" spans="1:26" ht="12.75" customHeight="1" x14ac:dyDescent="0.2">
      <c r="A510" s="191"/>
      <c r="B510" s="307" t="s">
        <v>371</v>
      </c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196">
        <v>7</v>
      </c>
      <c r="N510" s="196">
        <v>2</v>
      </c>
      <c r="O510" s="195" t="s">
        <v>468</v>
      </c>
      <c r="P510" s="194" t="s">
        <v>370</v>
      </c>
      <c r="Q510" s="308"/>
      <c r="R510" s="308"/>
      <c r="S510" s="229">
        <v>1739</v>
      </c>
      <c r="T510" s="229">
        <v>1881</v>
      </c>
      <c r="U510" s="311"/>
      <c r="V510" s="311"/>
      <c r="W510" s="311"/>
      <c r="X510" s="311"/>
      <c r="Y510" s="311"/>
      <c r="Z510" s="191"/>
    </row>
    <row r="511" spans="1:26" ht="42.75" customHeight="1" x14ac:dyDescent="0.2">
      <c r="A511" s="191"/>
      <c r="B511" s="307" t="s">
        <v>369</v>
      </c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196">
        <v>7</v>
      </c>
      <c r="N511" s="196">
        <v>2</v>
      </c>
      <c r="O511" s="195" t="s">
        <v>468</v>
      </c>
      <c r="P511" s="194" t="s">
        <v>367</v>
      </c>
      <c r="Q511" s="308"/>
      <c r="R511" s="308"/>
      <c r="S511" s="229">
        <v>1739</v>
      </c>
      <c r="T511" s="229">
        <v>1881</v>
      </c>
      <c r="U511" s="311"/>
      <c r="V511" s="311"/>
      <c r="W511" s="311"/>
      <c r="X511" s="311"/>
      <c r="Y511" s="311"/>
      <c r="Z511" s="191"/>
    </row>
    <row r="512" spans="1:26" ht="21.75" customHeight="1" x14ac:dyDescent="0.2">
      <c r="A512" s="191"/>
      <c r="B512" s="307" t="s">
        <v>304</v>
      </c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196">
        <v>7</v>
      </c>
      <c r="N512" s="196">
        <v>2</v>
      </c>
      <c r="O512" s="195" t="s">
        <v>303</v>
      </c>
      <c r="P512" s="194">
        <v>0</v>
      </c>
      <c r="Q512" s="308"/>
      <c r="R512" s="308"/>
      <c r="S512" s="229">
        <v>59596</v>
      </c>
      <c r="T512" s="229">
        <v>59595</v>
      </c>
      <c r="U512" s="311"/>
      <c r="V512" s="311"/>
      <c r="W512" s="311"/>
      <c r="X512" s="311"/>
      <c r="Y512" s="311"/>
      <c r="Z512" s="191"/>
    </row>
    <row r="513" spans="1:26" ht="12.75" customHeight="1" x14ac:dyDescent="0.2">
      <c r="A513" s="191"/>
      <c r="B513" s="307" t="s">
        <v>467</v>
      </c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196">
        <v>7</v>
      </c>
      <c r="N513" s="196">
        <v>2</v>
      </c>
      <c r="O513" s="195" t="s">
        <v>466</v>
      </c>
      <c r="P513" s="194">
        <v>0</v>
      </c>
      <c r="Q513" s="308"/>
      <c r="R513" s="308"/>
      <c r="S513" s="229">
        <v>59596</v>
      </c>
      <c r="T513" s="229">
        <v>59595</v>
      </c>
      <c r="U513" s="311"/>
      <c r="V513" s="311"/>
      <c r="W513" s="311"/>
      <c r="X513" s="311"/>
      <c r="Y513" s="311"/>
      <c r="Z513" s="191"/>
    </row>
    <row r="514" spans="1:26" ht="32.25" customHeight="1" x14ac:dyDescent="0.2">
      <c r="A514" s="191"/>
      <c r="B514" s="307" t="s">
        <v>465</v>
      </c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196">
        <v>7</v>
      </c>
      <c r="N514" s="196">
        <v>2</v>
      </c>
      <c r="O514" s="195" t="s">
        <v>757</v>
      </c>
      <c r="P514" s="194">
        <v>0</v>
      </c>
      <c r="Q514" s="308"/>
      <c r="R514" s="308"/>
      <c r="S514" s="229">
        <v>37</v>
      </c>
      <c r="T514" s="229">
        <v>37</v>
      </c>
      <c r="U514" s="311"/>
      <c r="V514" s="311"/>
      <c r="W514" s="311"/>
      <c r="X514" s="311"/>
      <c r="Y514" s="311"/>
      <c r="Z514" s="191"/>
    </row>
    <row r="515" spans="1:26" ht="21.75" customHeight="1" x14ac:dyDescent="0.2">
      <c r="A515" s="191"/>
      <c r="B515" s="307" t="s">
        <v>212</v>
      </c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196">
        <v>7</v>
      </c>
      <c r="N515" s="196">
        <v>2</v>
      </c>
      <c r="O515" s="195" t="s">
        <v>757</v>
      </c>
      <c r="P515" s="194" t="s">
        <v>211</v>
      </c>
      <c r="Q515" s="308"/>
      <c r="R515" s="308"/>
      <c r="S515" s="229">
        <v>37</v>
      </c>
      <c r="T515" s="229">
        <v>37</v>
      </c>
      <c r="U515" s="311"/>
      <c r="V515" s="311"/>
      <c r="W515" s="311"/>
      <c r="X515" s="311"/>
      <c r="Y515" s="311"/>
      <c r="Z515" s="191"/>
    </row>
    <row r="516" spans="1:26" ht="12.75" customHeight="1" x14ac:dyDescent="0.2">
      <c r="A516" s="191"/>
      <c r="B516" s="307" t="s">
        <v>371</v>
      </c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196">
        <v>7</v>
      </c>
      <c r="N516" s="196">
        <v>2</v>
      </c>
      <c r="O516" s="195" t="s">
        <v>757</v>
      </c>
      <c r="P516" s="194" t="s">
        <v>370</v>
      </c>
      <c r="Q516" s="308"/>
      <c r="R516" s="308"/>
      <c r="S516" s="229">
        <v>37</v>
      </c>
      <c r="T516" s="229">
        <v>37</v>
      </c>
      <c r="U516" s="311"/>
      <c r="V516" s="311"/>
      <c r="W516" s="311"/>
      <c r="X516" s="311"/>
      <c r="Y516" s="311"/>
      <c r="Z516" s="191"/>
    </row>
    <row r="517" spans="1:26" ht="12.75" customHeight="1" x14ac:dyDescent="0.2">
      <c r="A517" s="191"/>
      <c r="B517" s="307" t="s">
        <v>380</v>
      </c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196">
        <v>7</v>
      </c>
      <c r="N517" s="196">
        <v>2</v>
      </c>
      <c r="O517" s="195" t="s">
        <v>757</v>
      </c>
      <c r="P517" s="194" t="s">
        <v>378</v>
      </c>
      <c r="Q517" s="308"/>
      <c r="R517" s="308"/>
      <c r="S517" s="229">
        <v>37</v>
      </c>
      <c r="T517" s="229">
        <v>37</v>
      </c>
      <c r="U517" s="311"/>
      <c r="V517" s="311"/>
      <c r="W517" s="311"/>
      <c r="X517" s="311"/>
      <c r="Y517" s="311"/>
      <c r="Z517" s="191"/>
    </row>
    <row r="518" spans="1:26" ht="42.75" customHeight="1" x14ac:dyDescent="0.2">
      <c r="A518" s="191"/>
      <c r="B518" s="307" t="s">
        <v>756</v>
      </c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196">
        <v>7</v>
      </c>
      <c r="N518" s="196">
        <v>2</v>
      </c>
      <c r="O518" s="195" t="s">
        <v>755</v>
      </c>
      <c r="P518" s="194">
        <v>0</v>
      </c>
      <c r="Q518" s="308"/>
      <c r="R518" s="308"/>
      <c r="S518" s="229">
        <v>37518</v>
      </c>
      <c r="T518" s="229">
        <v>37518</v>
      </c>
      <c r="U518" s="311"/>
      <c r="V518" s="311"/>
      <c r="W518" s="311"/>
      <c r="X518" s="311"/>
      <c r="Y518" s="311"/>
      <c r="Z518" s="191"/>
    </row>
    <row r="519" spans="1:26" ht="21.75" customHeight="1" x14ac:dyDescent="0.2">
      <c r="A519" s="191"/>
      <c r="B519" s="307" t="s">
        <v>212</v>
      </c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196">
        <v>7</v>
      </c>
      <c r="N519" s="196">
        <v>2</v>
      </c>
      <c r="O519" s="195" t="s">
        <v>755</v>
      </c>
      <c r="P519" s="194" t="s">
        <v>211</v>
      </c>
      <c r="Q519" s="308"/>
      <c r="R519" s="308"/>
      <c r="S519" s="229">
        <v>37518</v>
      </c>
      <c r="T519" s="229">
        <v>37518</v>
      </c>
      <c r="U519" s="311"/>
      <c r="V519" s="311"/>
      <c r="W519" s="311"/>
      <c r="X519" s="311"/>
      <c r="Y519" s="311"/>
      <c r="Z519" s="191"/>
    </row>
    <row r="520" spans="1:26" ht="12.75" customHeight="1" x14ac:dyDescent="0.2">
      <c r="A520" s="191"/>
      <c r="B520" s="307" t="s">
        <v>371</v>
      </c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196">
        <v>7</v>
      </c>
      <c r="N520" s="196">
        <v>2</v>
      </c>
      <c r="O520" s="195" t="s">
        <v>755</v>
      </c>
      <c r="P520" s="194" t="s">
        <v>370</v>
      </c>
      <c r="Q520" s="308"/>
      <c r="R520" s="308"/>
      <c r="S520" s="229">
        <v>37518</v>
      </c>
      <c r="T520" s="229">
        <v>37518</v>
      </c>
      <c r="U520" s="311"/>
      <c r="V520" s="311"/>
      <c r="W520" s="311"/>
      <c r="X520" s="311"/>
      <c r="Y520" s="311"/>
      <c r="Z520" s="191"/>
    </row>
    <row r="521" spans="1:26" ht="12.75" customHeight="1" x14ac:dyDescent="0.2">
      <c r="A521" s="191"/>
      <c r="B521" s="307" t="s">
        <v>380</v>
      </c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196">
        <v>7</v>
      </c>
      <c r="N521" s="196">
        <v>2</v>
      </c>
      <c r="O521" s="195" t="s">
        <v>755</v>
      </c>
      <c r="P521" s="194" t="s">
        <v>378</v>
      </c>
      <c r="Q521" s="308"/>
      <c r="R521" s="308"/>
      <c r="S521" s="229">
        <v>37518</v>
      </c>
      <c r="T521" s="229">
        <v>37518</v>
      </c>
      <c r="U521" s="311"/>
      <c r="V521" s="311"/>
      <c r="W521" s="311"/>
      <c r="X521" s="311"/>
      <c r="Y521" s="311"/>
      <c r="Z521" s="191"/>
    </row>
    <row r="522" spans="1:26" ht="42.75" customHeight="1" x14ac:dyDescent="0.2">
      <c r="A522" s="191"/>
      <c r="B522" s="307" t="s">
        <v>754</v>
      </c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196">
        <v>7</v>
      </c>
      <c r="N522" s="196">
        <v>2</v>
      </c>
      <c r="O522" s="195" t="s">
        <v>753</v>
      </c>
      <c r="P522" s="194">
        <v>0</v>
      </c>
      <c r="Q522" s="308"/>
      <c r="R522" s="308"/>
      <c r="S522" s="229">
        <v>22041</v>
      </c>
      <c r="T522" s="229">
        <v>22040</v>
      </c>
      <c r="U522" s="311"/>
      <c r="V522" s="311"/>
      <c r="W522" s="311"/>
      <c r="X522" s="311"/>
      <c r="Y522" s="311"/>
      <c r="Z522" s="191"/>
    </row>
    <row r="523" spans="1:26" ht="21.75" customHeight="1" x14ac:dyDescent="0.2">
      <c r="A523" s="191"/>
      <c r="B523" s="307" t="s">
        <v>212</v>
      </c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196">
        <v>7</v>
      </c>
      <c r="N523" s="196">
        <v>2</v>
      </c>
      <c r="O523" s="195" t="s">
        <v>753</v>
      </c>
      <c r="P523" s="194" t="s">
        <v>211</v>
      </c>
      <c r="Q523" s="308"/>
      <c r="R523" s="308"/>
      <c r="S523" s="229">
        <v>22041</v>
      </c>
      <c r="T523" s="229">
        <v>22040</v>
      </c>
      <c r="U523" s="311"/>
      <c r="V523" s="311"/>
      <c r="W523" s="311"/>
      <c r="X523" s="311"/>
      <c r="Y523" s="311"/>
      <c r="Z523" s="191"/>
    </row>
    <row r="524" spans="1:26" ht="12.75" customHeight="1" x14ac:dyDescent="0.2">
      <c r="A524" s="191"/>
      <c r="B524" s="307" t="s">
        <v>371</v>
      </c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196">
        <v>7</v>
      </c>
      <c r="N524" s="196">
        <v>2</v>
      </c>
      <c r="O524" s="195" t="s">
        <v>753</v>
      </c>
      <c r="P524" s="194" t="s">
        <v>370</v>
      </c>
      <c r="Q524" s="308"/>
      <c r="R524" s="308"/>
      <c r="S524" s="229">
        <v>22041</v>
      </c>
      <c r="T524" s="229">
        <v>22040</v>
      </c>
      <c r="U524" s="311"/>
      <c r="V524" s="311"/>
      <c r="W524" s="311"/>
      <c r="X524" s="311"/>
      <c r="Y524" s="311"/>
      <c r="Z524" s="191"/>
    </row>
    <row r="525" spans="1:26" ht="12.75" customHeight="1" x14ac:dyDescent="0.2">
      <c r="A525" s="191"/>
      <c r="B525" s="307" t="s">
        <v>380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196">
        <v>7</v>
      </c>
      <c r="N525" s="196">
        <v>2</v>
      </c>
      <c r="O525" s="195" t="s">
        <v>753</v>
      </c>
      <c r="P525" s="194" t="s">
        <v>378</v>
      </c>
      <c r="Q525" s="308"/>
      <c r="R525" s="308"/>
      <c r="S525" s="229">
        <v>22041</v>
      </c>
      <c r="T525" s="229">
        <v>22040</v>
      </c>
      <c r="U525" s="311"/>
      <c r="V525" s="311"/>
      <c r="W525" s="311"/>
      <c r="X525" s="311"/>
      <c r="Y525" s="311"/>
      <c r="Z525" s="191"/>
    </row>
    <row r="526" spans="1:26" ht="21.75" customHeight="1" x14ac:dyDescent="0.2">
      <c r="A526" s="191"/>
      <c r="B526" s="307" t="s">
        <v>304</v>
      </c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196">
        <v>7</v>
      </c>
      <c r="N526" s="196">
        <v>2</v>
      </c>
      <c r="O526" s="195" t="s">
        <v>303</v>
      </c>
      <c r="P526" s="194">
        <v>0</v>
      </c>
      <c r="Q526" s="308"/>
      <c r="R526" s="308"/>
      <c r="S526" s="229">
        <v>4010</v>
      </c>
      <c r="T526" s="229">
        <v>4010</v>
      </c>
      <c r="U526" s="311"/>
      <c r="V526" s="311"/>
      <c r="W526" s="311"/>
      <c r="X526" s="311"/>
      <c r="Y526" s="311"/>
      <c r="Z526" s="191"/>
    </row>
    <row r="527" spans="1:26" ht="12.75" customHeight="1" x14ac:dyDescent="0.2">
      <c r="A527" s="191"/>
      <c r="B527" s="307" t="s">
        <v>467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196">
        <v>7</v>
      </c>
      <c r="N527" s="196">
        <v>2</v>
      </c>
      <c r="O527" s="195" t="s">
        <v>466</v>
      </c>
      <c r="P527" s="194">
        <v>0</v>
      </c>
      <c r="Q527" s="308"/>
      <c r="R527" s="308"/>
      <c r="S527" s="229">
        <v>4010</v>
      </c>
      <c r="T527" s="229">
        <v>4010</v>
      </c>
      <c r="U527" s="311"/>
      <c r="V527" s="311"/>
      <c r="W527" s="311"/>
      <c r="X527" s="311"/>
      <c r="Y527" s="311"/>
      <c r="Z527" s="191"/>
    </row>
    <row r="528" spans="1:26" ht="32.25" customHeight="1" x14ac:dyDescent="0.2">
      <c r="A528" s="191"/>
      <c r="B528" s="307" t="s">
        <v>465</v>
      </c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196">
        <v>7</v>
      </c>
      <c r="N528" s="196">
        <v>2</v>
      </c>
      <c r="O528" s="195" t="s">
        <v>464</v>
      </c>
      <c r="P528" s="194">
        <v>0</v>
      </c>
      <c r="Q528" s="308"/>
      <c r="R528" s="308"/>
      <c r="S528" s="229">
        <v>4010</v>
      </c>
      <c r="T528" s="229">
        <v>4010</v>
      </c>
      <c r="U528" s="311"/>
      <c r="V528" s="311"/>
      <c r="W528" s="311"/>
      <c r="X528" s="311"/>
      <c r="Y528" s="311"/>
      <c r="Z528" s="191"/>
    </row>
    <row r="529" spans="1:26" ht="21.75" customHeight="1" x14ac:dyDescent="0.2">
      <c r="A529" s="191"/>
      <c r="B529" s="307" t="s">
        <v>212</v>
      </c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196">
        <v>7</v>
      </c>
      <c r="N529" s="196">
        <v>2</v>
      </c>
      <c r="O529" s="195" t="s">
        <v>464</v>
      </c>
      <c r="P529" s="194" t="s">
        <v>211</v>
      </c>
      <c r="Q529" s="308"/>
      <c r="R529" s="308"/>
      <c r="S529" s="229">
        <v>4010</v>
      </c>
      <c r="T529" s="229">
        <v>4010</v>
      </c>
      <c r="U529" s="311"/>
      <c r="V529" s="311"/>
      <c r="W529" s="311"/>
      <c r="X529" s="311"/>
      <c r="Y529" s="311"/>
      <c r="Z529" s="191"/>
    </row>
    <row r="530" spans="1:26" ht="12.75" customHeight="1" x14ac:dyDescent="0.2">
      <c r="A530" s="191"/>
      <c r="B530" s="307" t="s">
        <v>371</v>
      </c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196">
        <v>7</v>
      </c>
      <c r="N530" s="196">
        <v>2</v>
      </c>
      <c r="O530" s="195" t="s">
        <v>464</v>
      </c>
      <c r="P530" s="194" t="s">
        <v>370</v>
      </c>
      <c r="Q530" s="308"/>
      <c r="R530" s="308"/>
      <c r="S530" s="229">
        <v>4010</v>
      </c>
      <c r="T530" s="229">
        <v>4010</v>
      </c>
      <c r="U530" s="311"/>
      <c r="V530" s="311"/>
      <c r="W530" s="311"/>
      <c r="X530" s="311"/>
      <c r="Y530" s="311"/>
      <c r="Z530" s="191"/>
    </row>
    <row r="531" spans="1:26" ht="12.75" customHeight="1" x14ac:dyDescent="0.2">
      <c r="A531" s="191"/>
      <c r="B531" s="307" t="s">
        <v>380</v>
      </c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196">
        <v>7</v>
      </c>
      <c r="N531" s="196">
        <v>2</v>
      </c>
      <c r="O531" s="195" t="s">
        <v>464</v>
      </c>
      <c r="P531" s="194" t="s">
        <v>378</v>
      </c>
      <c r="Q531" s="308"/>
      <c r="R531" s="308"/>
      <c r="S531" s="229">
        <v>4010</v>
      </c>
      <c r="T531" s="229">
        <v>4010</v>
      </c>
      <c r="U531" s="311"/>
      <c r="V531" s="311"/>
      <c r="W531" s="311"/>
      <c r="X531" s="311"/>
      <c r="Y531" s="311"/>
      <c r="Z531" s="191"/>
    </row>
    <row r="532" spans="1:26" ht="21.75" customHeight="1" x14ac:dyDescent="0.2">
      <c r="A532" s="191"/>
      <c r="B532" s="307" t="s">
        <v>304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196">
        <v>7</v>
      </c>
      <c r="N532" s="196">
        <v>2</v>
      </c>
      <c r="O532" s="195" t="s">
        <v>303</v>
      </c>
      <c r="P532" s="194">
        <v>0</v>
      </c>
      <c r="Q532" s="308"/>
      <c r="R532" s="308"/>
      <c r="S532" s="229">
        <v>40</v>
      </c>
      <c r="T532" s="229">
        <v>40</v>
      </c>
      <c r="U532" s="311"/>
      <c r="V532" s="311"/>
      <c r="W532" s="311"/>
      <c r="X532" s="311"/>
      <c r="Y532" s="311"/>
      <c r="Z532" s="191"/>
    </row>
    <row r="533" spans="1:26" ht="21.75" customHeight="1" x14ac:dyDescent="0.2">
      <c r="A533" s="191"/>
      <c r="B533" s="307" t="s">
        <v>463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196">
        <v>7</v>
      </c>
      <c r="N533" s="196">
        <v>2</v>
      </c>
      <c r="O533" s="195" t="s">
        <v>462</v>
      </c>
      <c r="P533" s="194">
        <v>0</v>
      </c>
      <c r="Q533" s="308"/>
      <c r="R533" s="308"/>
      <c r="S533" s="229">
        <v>40</v>
      </c>
      <c r="T533" s="229">
        <v>40</v>
      </c>
      <c r="U533" s="311"/>
      <c r="V533" s="311"/>
      <c r="W533" s="311"/>
      <c r="X533" s="311"/>
      <c r="Y533" s="311"/>
      <c r="Z533" s="191"/>
    </row>
    <row r="534" spans="1:26" ht="12.75" customHeight="1" x14ac:dyDescent="0.2">
      <c r="A534" s="191"/>
      <c r="B534" s="307" t="s">
        <v>455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196">
        <v>7</v>
      </c>
      <c r="N534" s="196">
        <v>2</v>
      </c>
      <c r="O534" s="195" t="s">
        <v>461</v>
      </c>
      <c r="P534" s="194">
        <v>0</v>
      </c>
      <c r="Q534" s="308"/>
      <c r="R534" s="308"/>
      <c r="S534" s="229">
        <v>40</v>
      </c>
      <c r="T534" s="229">
        <v>40</v>
      </c>
      <c r="U534" s="311"/>
      <c r="V534" s="311"/>
      <c r="W534" s="311"/>
      <c r="X534" s="311"/>
      <c r="Y534" s="311"/>
      <c r="Z534" s="191"/>
    </row>
    <row r="535" spans="1:26" ht="21.75" customHeight="1" x14ac:dyDescent="0.2">
      <c r="A535" s="191"/>
      <c r="B535" s="307" t="s">
        <v>212</v>
      </c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196">
        <v>7</v>
      </c>
      <c r="N535" s="196">
        <v>2</v>
      </c>
      <c r="O535" s="195" t="s">
        <v>461</v>
      </c>
      <c r="P535" s="194" t="s">
        <v>211</v>
      </c>
      <c r="Q535" s="308"/>
      <c r="R535" s="308"/>
      <c r="S535" s="229">
        <v>40</v>
      </c>
      <c r="T535" s="229">
        <v>40</v>
      </c>
      <c r="U535" s="311"/>
      <c r="V535" s="311"/>
      <c r="W535" s="311"/>
      <c r="X535" s="311"/>
      <c r="Y535" s="311"/>
      <c r="Z535" s="191"/>
    </row>
    <row r="536" spans="1:26" ht="12.75" customHeight="1" x14ac:dyDescent="0.2">
      <c r="A536" s="191"/>
      <c r="B536" s="307" t="s">
        <v>371</v>
      </c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196">
        <v>7</v>
      </c>
      <c r="N536" s="196">
        <v>2</v>
      </c>
      <c r="O536" s="195" t="s">
        <v>461</v>
      </c>
      <c r="P536" s="194" t="s">
        <v>370</v>
      </c>
      <c r="Q536" s="308"/>
      <c r="R536" s="308"/>
      <c r="S536" s="229">
        <v>40</v>
      </c>
      <c r="T536" s="229">
        <v>40</v>
      </c>
      <c r="U536" s="311"/>
      <c r="V536" s="311"/>
      <c r="W536" s="311"/>
      <c r="X536" s="311"/>
      <c r="Y536" s="311"/>
      <c r="Z536" s="191"/>
    </row>
    <row r="537" spans="1:26" ht="42.75" customHeight="1" x14ac:dyDescent="0.2">
      <c r="A537" s="191"/>
      <c r="B537" s="307" t="s">
        <v>369</v>
      </c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196">
        <v>7</v>
      </c>
      <c r="N537" s="196">
        <v>2</v>
      </c>
      <c r="O537" s="195" t="s">
        <v>461</v>
      </c>
      <c r="P537" s="194" t="s">
        <v>367</v>
      </c>
      <c r="Q537" s="308"/>
      <c r="R537" s="308"/>
      <c r="S537" s="229">
        <v>40</v>
      </c>
      <c r="T537" s="229">
        <v>40</v>
      </c>
      <c r="U537" s="311"/>
      <c r="V537" s="311"/>
      <c r="W537" s="311"/>
      <c r="X537" s="311"/>
      <c r="Y537" s="311"/>
      <c r="Z537" s="191"/>
    </row>
    <row r="538" spans="1:26" ht="21.75" customHeight="1" x14ac:dyDescent="0.2">
      <c r="A538" s="191"/>
      <c r="B538" s="307" t="s">
        <v>304</v>
      </c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196">
        <v>7</v>
      </c>
      <c r="N538" s="196">
        <v>2</v>
      </c>
      <c r="O538" s="195" t="s">
        <v>303</v>
      </c>
      <c r="P538" s="194">
        <v>0</v>
      </c>
      <c r="Q538" s="308"/>
      <c r="R538" s="308"/>
      <c r="S538" s="229">
        <v>115</v>
      </c>
      <c r="T538" s="229">
        <v>115</v>
      </c>
      <c r="U538" s="311"/>
      <c r="V538" s="311"/>
      <c r="W538" s="311"/>
      <c r="X538" s="311"/>
      <c r="Y538" s="311"/>
      <c r="Z538" s="191"/>
    </row>
    <row r="539" spans="1:26" ht="21.75" customHeight="1" x14ac:dyDescent="0.2">
      <c r="A539" s="191"/>
      <c r="B539" s="307" t="s">
        <v>460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196">
        <v>7</v>
      </c>
      <c r="N539" s="196">
        <v>2</v>
      </c>
      <c r="O539" s="195" t="s">
        <v>459</v>
      </c>
      <c r="P539" s="194">
        <v>0</v>
      </c>
      <c r="Q539" s="308"/>
      <c r="R539" s="308"/>
      <c r="S539" s="229">
        <v>115</v>
      </c>
      <c r="T539" s="229">
        <v>115</v>
      </c>
      <c r="U539" s="311"/>
      <c r="V539" s="311"/>
      <c r="W539" s="311"/>
      <c r="X539" s="311"/>
      <c r="Y539" s="311"/>
      <c r="Z539" s="191"/>
    </row>
    <row r="540" spans="1:26" ht="12.75" customHeight="1" x14ac:dyDescent="0.2">
      <c r="A540" s="191"/>
      <c r="B540" s="307" t="s">
        <v>455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196">
        <v>7</v>
      </c>
      <c r="N540" s="196">
        <v>2</v>
      </c>
      <c r="O540" s="195" t="s">
        <v>458</v>
      </c>
      <c r="P540" s="194">
        <v>0</v>
      </c>
      <c r="Q540" s="308"/>
      <c r="R540" s="308"/>
      <c r="S540" s="229">
        <v>115</v>
      </c>
      <c r="T540" s="229">
        <v>115</v>
      </c>
      <c r="U540" s="311"/>
      <c r="V540" s="311"/>
      <c r="W540" s="311"/>
      <c r="X540" s="311"/>
      <c r="Y540" s="311"/>
      <c r="Z540" s="191"/>
    </row>
    <row r="541" spans="1:26" ht="21.75" customHeight="1" x14ac:dyDescent="0.2">
      <c r="A541" s="191"/>
      <c r="B541" s="307" t="s">
        <v>212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196">
        <v>7</v>
      </c>
      <c r="N541" s="196">
        <v>2</v>
      </c>
      <c r="O541" s="195" t="s">
        <v>458</v>
      </c>
      <c r="P541" s="194" t="s">
        <v>211</v>
      </c>
      <c r="Q541" s="308"/>
      <c r="R541" s="308"/>
      <c r="S541" s="229">
        <v>115</v>
      </c>
      <c r="T541" s="229">
        <v>115</v>
      </c>
      <c r="U541" s="311"/>
      <c r="V541" s="311"/>
      <c r="W541" s="311"/>
      <c r="X541" s="311"/>
      <c r="Y541" s="311"/>
      <c r="Z541" s="191"/>
    </row>
    <row r="542" spans="1:26" ht="12.75" customHeight="1" x14ac:dyDescent="0.2">
      <c r="A542" s="191"/>
      <c r="B542" s="307" t="s">
        <v>371</v>
      </c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196">
        <v>7</v>
      </c>
      <c r="N542" s="196">
        <v>2</v>
      </c>
      <c r="O542" s="195" t="s">
        <v>458</v>
      </c>
      <c r="P542" s="194" t="s">
        <v>370</v>
      </c>
      <c r="Q542" s="308"/>
      <c r="R542" s="308"/>
      <c r="S542" s="229">
        <v>115</v>
      </c>
      <c r="T542" s="229">
        <v>115</v>
      </c>
      <c r="U542" s="311"/>
      <c r="V542" s="311"/>
      <c r="W542" s="311"/>
      <c r="X542" s="311"/>
      <c r="Y542" s="311"/>
      <c r="Z542" s="191"/>
    </row>
    <row r="543" spans="1:26" ht="42.75" customHeight="1" x14ac:dyDescent="0.2">
      <c r="A543" s="191"/>
      <c r="B543" s="307" t="s">
        <v>369</v>
      </c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196">
        <v>7</v>
      </c>
      <c r="N543" s="196">
        <v>2</v>
      </c>
      <c r="O543" s="195" t="s">
        <v>458</v>
      </c>
      <c r="P543" s="194" t="s">
        <v>367</v>
      </c>
      <c r="Q543" s="308"/>
      <c r="R543" s="308"/>
      <c r="S543" s="229">
        <v>115</v>
      </c>
      <c r="T543" s="229">
        <v>115</v>
      </c>
      <c r="U543" s="311"/>
      <c r="V543" s="311"/>
      <c r="W543" s="311"/>
      <c r="X543" s="311"/>
      <c r="Y543" s="311"/>
      <c r="Z543" s="191"/>
    </row>
    <row r="544" spans="1:26" ht="21.75" customHeight="1" x14ac:dyDescent="0.2">
      <c r="A544" s="191"/>
      <c r="B544" s="307" t="s">
        <v>304</v>
      </c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196">
        <v>7</v>
      </c>
      <c r="N544" s="196">
        <v>2</v>
      </c>
      <c r="O544" s="195" t="s">
        <v>303</v>
      </c>
      <c r="P544" s="194">
        <v>0</v>
      </c>
      <c r="Q544" s="308"/>
      <c r="R544" s="308"/>
      <c r="S544" s="229">
        <v>20</v>
      </c>
      <c r="T544" s="229">
        <v>20</v>
      </c>
      <c r="U544" s="311"/>
      <c r="V544" s="311"/>
      <c r="W544" s="311"/>
      <c r="X544" s="311"/>
      <c r="Y544" s="311"/>
      <c r="Z544" s="191"/>
    </row>
    <row r="545" spans="1:26" ht="12.75" customHeight="1" x14ac:dyDescent="0.2">
      <c r="A545" s="191"/>
      <c r="B545" s="307" t="s">
        <v>457</v>
      </c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196">
        <v>7</v>
      </c>
      <c r="N545" s="196">
        <v>2</v>
      </c>
      <c r="O545" s="195" t="s">
        <v>456</v>
      </c>
      <c r="P545" s="194">
        <v>0</v>
      </c>
      <c r="Q545" s="308"/>
      <c r="R545" s="308"/>
      <c r="S545" s="229">
        <v>20</v>
      </c>
      <c r="T545" s="229">
        <v>20</v>
      </c>
      <c r="U545" s="311"/>
      <c r="V545" s="311"/>
      <c r="W545" s="311"/>
      <c r="X545" s="311"/>
      <c r="Y545" s="311"/>
      <c r="Z545" s="191"/>
    </row>
    <row r="546" spans="1:26" ht="12.75" customHeight="1" x14ac:dyDescent="0.2">
      <c r="A546" s="191"/>
      <c r="B546" s="307" t="s">
        <v>455</v>
      </c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196">
        <v>7</v>
      </c>
      <c r="N546" s="196">
        <v>2</v>
      </c>
      <c r="O546" s="195" t="s">
        <v>454</v>
      </c>
      <c r="P546" s="194">
        <v>0</v>
      </c>
      <c r="Q546" s="308"/>
      <c r="R546" s="308"/>
      <c r="S546" s="229">
        <v>20</v>
      </c>
      <c r="T546" s="229">
        <v>20</v>
      </c>
      <c r="U546" s="311"/>
      <c r="V546" s="311"/>
      <c r="W546" s="311"/>
      <c r="X546" s="311"/>
      <c r="Y546" s="311"/>
      <c r="Z546" s="191"/>
    </row>
    <row r="547" spans="1:26" ht="21.75" customHeight="1" x14ac:dyDescent="0.2">
      <c r="A547" s="191"/>
      <c r="B547" s="307" t="s">
        <v>212</v>
      </c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196">
        <v>7</v>
      </c>
      <c r="N547" s="196">
        <v>2</v>
      </c>
      <c r="O547" s="195" t="s">
        <v>454</v>
      </c>
      <c r="P547" s="194" t="s">
        <v>211</v>
      </c>
      <c r="Q547" s="308"/>
      <c r="R547" s="308"/>
      <c r="S547" s="229">
        <v>20</v>
      </c>
      <c r="T547" s="229">
        <v>20</v>
      </c>
      <c r="U547" s="311"/>
      <c r="V547" s="311"/>
      <c r="W547" s="311"/>
      <c r="X547" s="311"/>
      <c r="Y547" s="311"/>
      <c r="Z547" s="191"/>
    </row>
    <row r="548" spans="1:26" ht="12.75" customHeight="1" x14ac:dyDescent="0.2">
      <c r="A548" s="191"/>
      <c r="B548" s="307" t="s">
        <v>371</v>
      </c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196">
        <v>7</v>
      </c>
      <c r="N548" s="196">
        <v>2</v>
      </c>
      <c r="O548" s="195" t="s">
        <v>454</v>
      </c>
      <c r="P548" s="194" t="s">
        <v>370</v>
      </c>
      <c r="Q548" s="308"/>
      <c r="R548" s="308"/>
      <c r="S548" s="229">
        <v>20</v>
      </c>
      <c r="T548" s="229">
        <v>20</v>
      </c>
      <c r="U548" s="311"/>
      <c r="V548" s="311"/>
      <c r="W548" s="311"/>
      <c r="X548" s="311"/>
      <c r="Y548" s="311"/>
      <c r="Z548" s="191"/>
    </row>
    <row r="549" spans="1:26" ht="42.75" customHeight="1" x14ac:dyDescent="0.2">
      <c r="A549" s="191"/>
      <c r="B549" s="307" t="s">
        <v>369</v>
      </c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196">
        <v>7</v>
      </c>
      <c r="N549" s="196">
        <v>2</v>
      </c>
      <c r="O549" s="195" t="s">
        <v>454</v>
      </c>
      <c r="P549" s="194" t="s">
        <v>367</v>
      </c>
      <c r="Q549" s="308"/>
      <c r="R549" s="308"/>
      <c r="S549" s="229">
        <v>20</v>
      </c>
      <c r="T549" s="229">
        <v>20</v>
      </c>
      <c r="U549" s="311"/>
      <c r="V549" s="311"/>
      <c r="W549" s="311"/>
      <c r="X549" s="311"/>
      <c r="Y549" s="311"/>
      <c r="Z549" s="191"/>
    </row>
    <row r="550" spans="1:26" ht="21.75" customHeight="1" x14ac:dyDescent="0.2">
      <c r="A550" s="191"/>
      <c r="B550" s="307" t="s">
        <v>304</v>
      </c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196">
        <v>7</v>
      </c>
      <c r="N550" s="196">
        <v>2</v>
      </c>
      <c r="O550" s="195" t="s">
        <v>303</v>
      </c>
      <c r="P550" s="194">
        <v>0</v>
      </c>
      <c r="Q550" s="308"/>
      <c r="R550" s="308"/>
      <c r="S550" s="229">
        <v>480</v>
      </c>
      <c r="T550" s="229">
        <v>480</v>
      </c>
      <c r="U550" s="311"/>
      <c r="V550" s="311"/>
      <c r="W550" s="311"/>
      <c r="X550" s="311"/>
      <c r="Y550" s="311"/>
      <c r="Z550" s="191"/>
    </row>
    <row r="551" spans="1:26" ht="32.25" customHeight="1" x14ac:dyDescent="0.2">
      <c r="A551" s="191"/>
      <c r="B551" s="307" t="s">
        <v>453</v>
      </c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196">
        <v>7</v>
      </c>
      <c r="N551" s="196">
        <v>2</v>
      </c>
      <c r="O551" s="195" t="s">
        <v>452</v>
      </c>
      <c r="P551" s="194">
        <v>0</v>
      </c>
      <c r="Q551" s="308"/>
      <c r="R551" s="308"/>
      <c r="S551" s="229">
        <v>480</v>
      </c>
      <c r="T551" s="229">
        <v>480</v>
      </c>
      <c r="U551" s="311"/>
      <c r="V551" s="311"/>
      <c r="W551" s="311"/>
      <c r="X551" s="311"/>
      <c r="Y551" s="311"/>
      <c r="Z551" s="191"/>
    </row>
    <row r="552" spans="1:26" ht="12.75" customHeight="1" x14ac:dyDescent="0.2">
      <c r="A552" s="191"/>
      <c r="B552" s="307" t="s">
        <v>451</v>
      </c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196">
        <v>7</v>
      </c>
      <c r="N552" s="196">
        <v>2</v>
      </c>
      <c r="O552" s="195" t="s">
        <v>450</v>
      </c>
      <c r="P552" s="194">
        <v>0</v>
      </c>
      <c r="Q552" s="308"/>
      <c r="R552" s="308"/>
      <c r="S552" s="229">
        <v>480</v>
      </c>
      <c r="T552" s="229">
        <v>480</v>
      </c>
      <c r="U552" s="311"/>
      <c r="V552" s="311"/>
      <c r="W552" s="311"/>
      <c r="X552" s="311"/>
      <c r="Y552" s="311"/>
      <c r="Z552" s="191"/>
    </row>
    <row r="553" spans="1:26" ht="21.75" customHeight="1" x14ac:dyDescent="0.2">
      <c r="A553" s="191"/>
      <c r="B553" s="307" t="s">
        <v>212</v>
      </c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196">
        <v>7</v>
      </c>
      <c r="N553" s="196">
        <v>2</v>
      </c>
      <c r="O553" s="195" t="s">
        <v>450</v>
      </c>
      <c r="P553" s="194" t="s">
        <v>211</v>
      </c>
      <c r="Q553" s="308"/>
      <c r="R553" s="308"/>
      <c r="S553" s="229">
        <v>480</v>
      </c>
      <c r="T553" s="229">
        <v>480</v>
      </c>
      <c r="U553" s="311"/>
      <c r="V553" s="311"/>
      <c r="W553" s="311"/>
      <c r="X553" s="311"/>
      <c r="Y553" s="311"/>
      <c r="Z553" s="191"/>
    </row>
    <row r="554" spans="1:26" ht="12.75" customHeight="1" x14ac:dyDescent="0.2">
      <c r="A554" s="191"/>
      <c r="B554" s="307" t="s">
        <v>371</v>
      </c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196">
        <v>7</v>
      </c>
      <c r="N554" s="196">
        <v>2</v>
      </c>
      <c r="O554" s="195" t="s">
        <v>450</v>
      </c>
      <c r="P554" s="194" t="s">
        <v>370</v>
      </c>
      <c r="Q554" s="308"/>
      <c r="R554" s="308"/>
      <c r="S554" s="229">
        <v>480</v>
      </c>
      <c r="T554" s="229">
        <v>480</v>
      </c>
      <c r="U554" s="311"/>
      <c r="V554" s="311"/>
      <c r="W554" s="311"/>
      <c r="X554" s="311"/>
      <c r="Y554" s="311"/>
      <c r="Z554" s="191"/>
    </row>
    <row r="555" spans="1:26" ht="42.75" customHeight="1" x14ac:dyDescent="0.2">
      <c r="A555" s="191"/>
      <c r="B555" s="307" t="s">
        <v>369</v>
      </c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196">
        <v>7</v>
      </c>
      <c r="N555" s="196">
        <v>2</v>
      </c>
      <c r="O555" s="195" t="s">
        <v>450</v>
      </c>
      <c r="P555" s="194" t="s">
        <v>367</v>
      </c>
      <c r="Q555" s="308"/>
      <c r="R555" s="308"/>
      <c r="S555" s="229">
        <v>480</v>
      </c>
      <c r="T555" s="229">
        <v>480</v>
      </c>
      <c r="U555" s="311"/>
      <c r="V555" s="311"/>
      <c r="W555" s="311"/>
      <c r="X555" s="311"/>
      <c r="Y555" s="311"/>
      <c r="Z555" s="191"/>
    </row>
    <row r="556" spans="1:26" ht="32.25" customHeight="1" x14ac:dyDescent="0.2">
      <c r="A556" s="191"/>
      <c r="B556" s="307" t="s">
        <v>374</v>
      </c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196">
        <v>7</v>
      </c>
      <c r="N556" s="196">
        <v>2</v>
      </c>
      <c r="O556" s="195" t="s">
        <v>373</v>
      </c>
      <c r="P556" s="194">
        <v>0</v>
      </c>
      <c r="Q556" s="308"/>
      <c r="R556" s="308"/>
      <c r="S556" s="229">
        <v>670</v>
      </c>
      <c r="T556" s="229">
        <v>670</v>
      </c>
      <c r="U556" s="311"/>
      <c r="V556" s="311"/>
      <c r="W556" s="311"/>
      <c r="X556" s="311"/>
      <c r="Y556" s="311"/>
      <c r="Z556" s="191"/>
    </row>
    <row r="557" spans="1:26" ht="32.25" customHeight="1" x14ac:dyDescent="0.2">
      <c r="A557" s="191"/>
      <c r="B557" s="307" t="s">
        <v>372</v>
      </c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196">
        <v>7</v>
      </c>
      <c r="N557" s="196">
        <v>2</v>
      </c>
      <c r="O557" s="195" t="s">
        <v>368</v>
      </c>
      <c r="P557" s="194">
        <v>0</v>
      </c>
      <c r="Q557" s="308"/>
      <c r="R557" s="308"/>
      <c r="S557" s="229">
        <v>670</v>
      </c>
      <c r="T557" s="229">
        <v>670</v>
      </c>
      <c r="U557" s="311"/>
      <c r="V557" s="311"/>
      <c r="W557" s="311"/>
      <c r="X557" s="311"/>
      <c r="Y557" s="311"/>
      <c r="Z557" s="191"/>
    </row>
    <row r="558" spans="1:26" ht="21.75" customHeight="1" x14ac:dyDescent="0.2">
      <c r="A558" s="191"/>
      <c r="B558" s="307" t="s">
        <v>212</v>
      </c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196">
        <v>7</v>
      </c>
      <c r="N558" s="196">
        <v>2</v>
      </c>
      <c r="O558" s="195" t="s">
        <v>368</v>
      </c>
      <c r="P558" s="194" t="s">
        <v>211</v>
      </c>
      <c r="Q558" s="308"/>
      <c r="R558" s="308"/>
      <c r="S558" s="229">
        <v>670</v>
      </c>
      <c r="T558" s="229">
        <v>670</v>
      </c>
      <c r="U558" s="311"/>
      <c r="V558" s="311"/>
      <c r="W558" s="311"/>
      <c r="X558" s="311"/>
      <c r="Y558" s="311"/>
      <c r="Z558" s="191"/>
    </row>
    <row r="559" spans="1:26" ht="12.75" customHeight="1" x14ac:dyDescent="0.2">
      <c r="A559" s="191"/>
      <c r="B559" s="307" t="s">
        <v>371</v>
      </c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196">
        <v>7</v>
      </c>
      <c r="N559" s="196">
        <v>2</v>
      </c>
      <c r="O559" s="195" t="s">
        <v>368</v>
      </c>
      <c r="P559" s="194" t="s">
        <v>370</v>
      </c>
      <c r="Q559" s="308"/>
      <c r="R559" s="308"/>
      <c r="S559" s="229">
        <v>670</v>
      </c>
      <c r="T559" s="229">
        <v>670</v>
      </c>
      <c r="U559" s="311"/>
      <c r="V559" s="311"/>
      <c r="W559" s="311"/>
      <c r="X559" s="311"/>
      <c r="Y559" s="311"/>
      <c r="Z559" s="191"/>
    </row>
    <row r="560" spans="1:26" ht="42.75" customHeight="1" x14ac:dyDescent="0.2">
      <c r="A560" s="191"/>
      <c r="B560" s="307" t="s">
        <v>369</v>
      </c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196">
        <v>7</v>
      </c>
      <c r="N560" s="196">
        <v>2</v>
      </c>
      <c r="O560" s="195" t="s">
        <v>368</v>
      </c>
      <c r="P560" s="194" t="s">
        <v>367</v>
      </c>
      <c r="Q560" s="308"/>
      <c r="R560" s="308"/>
      <c r="S560" s="229">
        <v>670</v>
      </c>
      <c r="T560" s="229">
        <v>670</v>
      </c>
      <c r="U560" s="311"/>
      <c r="V560" s="311"/>
      <c r="W560" s="311"/>
      <c r="X560" s="311"/>
      <c r="Y560" s="311"/>
      <c r="Z560" s="191"/>
    </row>
    <row r="561" spans="1:26" ht="12.75" customHeight="1" x14ac:dyDescent="0.2">
      <c r="A561" s="191"/>
      <c r="B561" s="307" t="s">
        <v>449</v>
      </c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196">
        <v>7</v>
      </c>
      <c r="N561" s="196">
        <v>3</v>
      </c>
      <c r="O561" s="195">
        <v>0</v>
      </c>
      <c r="P561" s="194">
        <v>0</v>
      </c>
      <c r="Q561" s="308"/>
      <c r="R561" s="308"/>
      <c r="S561" s="229">
        <v>22487</v>
      </c>
      <c r="T561" s="229">
        <v>22487</v>
      </c>
      <c r="U561" s="311"/>
      <c r="V561" s="311"/>
      <c r="W561" s="311"/>
      <c r="X561" s="311"/>
      <c r="Y561" s="311"/>
      <c r="Z561" s="191"/>
    </row>
    <row r="562" spans="1:26" ht="21.75" customHeight="1" x14ac:dyDescent="0.2">
      <c r="A562" s="191"/>
      <c r="B562" s="307" t="s">
        <v>363</v>
      </c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196">
        <v>7</v>
      </c>
      <c r="N562" s="196">
        <v>3</v>
      </c>
      <c r="O562" s="195" t="s">
        <v>362</v>
      </c>
      <c r="P562" s="194">
        <v>0</v>
      </c>
      <c r="Q562" s="308"/>
      <c r="R562" s="308"/>
      <c r="S562" s="229">
        <v>880</v>
      </c>
      <c r="T562" s="229">
        <v>880</v>
      </c>
      <c r="U562" s="311"/>
      <c r="V562" s="311"/>
      <c r="W562" s="311"/>
      <c r="X562" s="311"/>
      <c r="Y562" s="311"/>
      <c r="Z562" s="191"/>
    </row>
    <row r="563" spans="1:26" ht="42.75" customHeight="1" x14ac:dyDescent="0.2">
      <c r="A563" s="191"/>
      <c r="B563" s="307" t="s">
        <v>445</v>
      </c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196">
        <v>7</v>
      </c>
      <c r="N563" s="196">
        <v>3</v>
      </c>
      <c r="O563" s="195" t="s">
        <v>444</v>
      </c>
      <c r="P563" s="194">
        <v>0</v>
      </c>
      <c r="Q563" s="308"/>
      <c r="R563" s="308"/>
      <c r="S563" s="229">
        <v>880</v>
      </c>
      <c r="T563" s="229">
        <v>880</v>
      </c>
      <c r="U563" s="311"/>
      <c r="V563" s="311"/>
      <c r="W563" s="311"/>
      <c r="X563" s="311"/>
      <c r="Y563" s="311"/>
      <c r="Z563" s="191"/>
    </row>
    <row r="564" spans="1:26" ht="21.75" customHeight="1" x14ac:dyDescent="0.2">
      <c r="A564" s="191"/>
      <c r="B564" s="307" t="s">
        <v>448</v>
      </c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196">
        <v>7</v>
      </c>
      <c r="N564" s="196">
        <v>3</v>
      </c>
      <c r="O564" s="195" t="s">
        <v>447</v>
      </c>
      <c r="P564" s="194">
        <v>0</v>
      </c>
      <c r="Q564" s="308"/>
      <c r="R564" s="308"/>
      <c r="S564" s="229">
        <v>704</v>
      </c>
      <c r="T564" s="229">
        <v>704</v>
      </c>
      <c r="U564" s="311"/>
      <c r="V564" s="311"/>
      <c r="W564" s="311"/>
      <c r="X564" s="311"/>
      <c r="Y564" s="311"/>
      <c r="Z564" s="191"/>
    </row>
    <row r="565" spans="1:26" ht="21.75" customHeight="1" x14ac:dyDescent="0.2">
      <c r="A565" s="191"/>
      <c r="B565" s="307" t="s">
        <v>212</v>
      </c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196">
        <v>7</v>
      </c>
      <c r="N565" s="196">
        <v>3</v>
      </c>
      <c r="O565" s="195" t="s">
        <v>447</v>
      </c>
      <c r="P565" s="194" t="s">
        <v>211</v>
      </c>
      <c r="Q565" s="308"/>
      <c r="R565" s="308"/>
      <c r="S565" s="229">
        <v>704</v>
      </c>
      <c r="T565" s="229">
        <v>704</v>
      </c>
      <c r="U565" s="311"/>
      <c r="V565" s="311"/>
      <c r="W565" s="311"/>
      <c r="X565" s="311"/>
      <c r="Y565" s="311"/>
      <c r="Z565" s="191"/>
    </row>
    <row r="566" spans="1:26" ht="12.75" customHeight="1" x14ac:dyDescent="0.2">
      <c r="A566" s="191"/>
      <c r="B566" s="307" t="s">
        <v>371</v>
      </c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196">
        <v>7</v>
      </c>
      <c r="N566" s="196">
        <v>3</v>
      </c>
      <c r="O566" s="195" t="s">
        <v>447</v>
      </c>
      <c r="P566" s="194" t="s">
        <v>370</v>
      </c>
      <c r="Q566" s="308"/>
      <c r="R566" s="308"/>
      <c r="S566" s="229">
        <v>704</v>
      </c>
      <c r="T566" s="229">
        <v>704</v>
      </c>
      <c r="U566" s="311"/>
      <c r="V566" s="311"/>
      <c r="W566" s="311"/>
      <c r="X566" s="311"/>
      <c r="Y566" s="311"/>
      <c r="Z566" s="191"/>
    </row>
    <row r="567" spans="1:26" ht="42.75" customHeight="1" x14ac:dyDescent="0.2">
      <c r="A567" s="191"/>
      <c r="B567" s="307" t="s">
        <v>369</v>
      </c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196">
        <v>7</v>
      </c>
      <c r="N567" s="196">
        <v>3</v>
      </c>
      <c r="O567" s="195" t="s">
        <v>447</v>
      </c>
      <c r="P567" s="194" t="s">
        <v>367</v>
      </c>
      <c r="Q567" s="308"/>
      <c r="R567" s="308"/>
      <c r="S567" s="229">
        <v>704</v>
      </c>
      <c r="T567" s="229">
        <v>704</v>
      </c>
      <c r="U567" s="311"/>
      <c r="V567" s="311"/>
      <c r="W567" s="311"/>
      <c r="X567" s="311"/>
      <c r="Y567" s="311"/>
      <c r="Z567" s="191"/>
    </row>
    <row r="568" spans="1:26" ht="21.75" customHeight="1" x14ac:dyDescent="0.2">
      <c r="A568" s="191"/>
      <c r="B568" s="307" t="s">
        <v>231</v>
      </c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196">
        <v>7</v>
      </c>
      <c r="N568" s="196">
        <v>3</v>
      </c>
      <c r="O568" s="195" t="s">
        <v>446</v>
      </c>
      <c r="P568" s="194">
        <v>0</v>
      </c>
      <c r="Q568" s="308"/>
      <c r="R568" s="308"/>
      <c r="S568" s="229">
        <v>176</v>
      </c>
      <c r="T568" s="229">
        <v>176</v>
      </c>
      <c r="U568" s="311"/>
      <c r="V568" s="311"/>
      <c r="W568" s="311"/>
      <c r="X568" s="311"/>
      <c r="Y568" s="311"/>
      <c r="Z568" s="191"/>
    </row>
    <row r="569" spans="1:26" ht="21.75" customHeight="1" x14ac:dyDescent="0.2">
      <c r="A569" s="191"/>
      <c r="B569" s="307" t="s">
        <v>212</v>
      </c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196">
        <v>7</v>
      </c>
      <c r="N569" s="196">
        <v>3</v>
      </c>
      <c r="O569" s="195" t="s">
        <v>446</v>
      </c>
      <c r="P569" s="194" t="s">
        <v>211</v>
      </c>
      <c r="Q569" s="308"/>
      <c r="R569" s="308"/>
      <c r="S569" s="229">
        <v>176</v>
      </c>
      <c r="T569" s="229">
        <v>176</v>
      </c>
      <c r="U569" s="311"/>
      <c r="V569" s="311"/>
      <c r="W569" s="311"/>
      <c r="X569" s="311"/>
      <c r="Y569" s="311"/>
      <c r="Z569" s="191"/>
    </row>
    <row r="570" spans="1:26" ht="12.75" customHeight="1" x14ac:dyDescent="0.2">
      <c r="A570" s="191"/>
      <c r="B570" s="307" t="s">
        <v>371</v>
      </c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196">
        <v>7</v>
      </c>
      <c r="N570" s="196">
        <v>3</v>
      </c>
      <c r="O570" s="195" t="s">
        <v>446</v>
      </c>
      <c r="P570" s="194" t="s">
        <v>370</v>
      </c>
      <c r="Q570" s="308"/>
      <c r="R570" s="308"/>
      <c r="S570" s="229">
        <v>176</v>
      </c>
      <c r="T570" s="229">
        <v>176</v>
      </c>
      <c r="U570" s="311"/>
      <c r="V570" s="311"/>
      <c r="W570" s="311"/>
      <c r="X570" s="311"/>
      <c r="Y570" s="311"/>
      <c r="Z570" s="191"/>
    </row>
    <row r="571" spans="1:26" ht="42.75" customHeight="1" x14ac:dyDescent="0.2">
      <c r="A571" s="191"/>
      <c r="B571" s="307" t="s">
        <v>369</v>
      </c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196">
        <v>7</v>
      </c>
      <c r="N571" s="196">
        <v>3</v>
      </c>
      <c r="O571" s="195" t="s">
        <v>446</v>
      </c>
      <c r="P571" s="194" t="s">
        <v>367</v>
      </c>
      <c r="Q571" s="308"/>
      <c r="R571" s="308"/>
      <c r="S571" s="229">
        <v>176</v>
      </c>
      <c r="T571" s="229">
        <v>176</v>
      </c>
      <c r="U571" s="311"/>
      <c r="V571" s="311"/>
      <c r="W571" s="311"/>
      <c r="X571" s="311"/>
      <c r="Y571" s="311"/>
      <c r="Z571" s="191"/>
    </row>
    <row r="572" spans="1:26" ht="21.75" customHeight="1" x14ac:dyDescent="0.2">
      <c r="A572" s="191"/>
      <c r="B572" s="307" t="s">
        <v>363</v>
      </c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196">
        <v>7</v>
      </c>
      <c r="N572" s="196">
        <v>3</v>
      </c>
      <c r="O572" s="195" t="s">
        <v>362</v>
      </c>
      <c r="P572" s="194">
        <v>0</v>
      </c>
      <c r="Q572" s="308"/>
      <c r="R572" s="308"/>
      <c r="S572" s="229">
        <v>16429</v>
      </c>
      <c r="T572" s="229">
        <v>16429</v>
      </c>
      <c r="U572" s="311"/>
      <c r="V572" s="311"/>
      <c r="W572" s="311"/>
      <c r="X572" s="311"/>
      <c r="Y572" s="311"/>
      <c r="Z572" s="191"/>
    </row>
    <row r="573" spans="1:26" ht="42.75" customHeight="1" x14ac:dyDescent="0.2">
      <c r="A573" s="191"/>
      <c r="B573" s="307" t="s">
        <v>445</v>
      </c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196">
        <v>7</v>
      </c>
      <c r="N573" s="196">
        <v>3</v>
      </c>
      <c r="O573" s="195" t="s">
        <v>444</v>
      </c>
      <c r="P573" s="194">
        <v>0</v>
      </c>
      <c r="Q573" s="308"/>
      <c r="R573" s="308"/>
      <c r="S573" s="229">
        <v>16429</v>
      </c>
      <c r="T573" s="229">
        <v>16429</v>
      </c>
      <c r="U573" s="311"/>
      <c r="V573" s="311"/>
      <c r="W573" s="311"/>
      <c r="X573" s="311"/>
      <c r="Y573" s="311"/>
      <c r="Z573" s="191"/>
    </row>
    <row r="574" spans="1:26" ht="21.75" customHeight="1" x14ac:dyDescent="0.2">
      <c r="A574" s="191"/>
      <c r="B574" s="307" t="s">
        <v>359</v>
      </c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196">
        <v>7</v>
      </c>
      <c r="N574" s="196">
        <v>3</v>
      </c>
      <c r="O574" s="195" t="s">
        <v>443</v>
      </c>
      <c r="P574" s="194">
        <v>0</v>
      </c>
      <c r="Q574" s="308"/>
      <c r="R574" s="308"/>
      <c r="S574" s="229">
        <v>16103</v>
      </c>
      <c r="T574" s="229">
        <v>16103</v>
      </c>
      <c r="U574" s="311"/>
      <c r="V574" s="311"/>
      <c r="W574" s="311"/>
      <c r="X574" s="311"/>
      <c r="Y574" s="311"/>
      <c r="Z574" s="191"/>
    </row>
    <row r="575" spans="1:26" ht="21.75" customHeight="1" x14ac:dyDescent="0.2">
      <c r="A575" s="191"/>
      <c r="B575" s="307" t="s">
        <v>212</v>
      </c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196">
        <v>7</v>
      </c>
      <c r="N575" s="196">
        <v>3</v>
      </c>
      <c r="O575" s="195" t="s">
        <v>443</v>
      </c>
      <c r="P575" s="194" t="s">
        <v>211</v>
      </c>
      <c r="Q575" s="308"/>
      <c r="R575" s="308"/>
      <c r="S575" s="229">
        <v>16103</v>
      </c>
      <c r="T575" s="229">
        <v>16103</v>
      </c>
      <c r="U575" s="311"/>
      <c r="V575" s="311"/>
      <c r="W575" s="311"/>
      <c r="X575" s="311"/>
      <c r="Y575" s="311"/>
      <c r="Z575" s="191"/>
    </row>
    <row r="576" spans="1:26" ht="12.75" customHeight="1" x14ac:dyDescent="0.2">
      <c r="A576" s="191"/>
      <c r="B576" s="307" t="s">
        <v>371</v>
      </c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196">
        <v>7</v>
      </c>
      <c r="N576" s="196">
        <v>3</v>
      </c>
      <c r="O576" s="195" t="s">
        <v>443</v>
      </c>
      <c r="P576" s="194" t="s">
        <v>370</v>
      </c>
      <c r="Q576" s="308"/>
      <c r="R576" s="308"/>
      <c r="S576" s="229">
        <v>16103</v>
      </c>
      <c r="T576" s="229">
        <v>16103</v>
      </c>
      <c r="U576" s="311"/>
      <c r="V576" s="311"/>
      <c r="W576" s="311"/>
      <c r="X576" s="311"/>
      <c r="Y576" s="311"/>
      <c r="Z576" s="191"/>
    </row>
    <row r="577" spans="1:26" ht="42.75" customHeight="1" x14ac:dyDescent="0.2">
      <c r="A577" s="191"/>
      <c r="B577" s="307" t="s">
        <v>369</v>
      </c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196">
        <v>7</v>
      </c>
      <c r="N577" s="196">
        <v>3</v>
      </c>
      <c r="O577" s="195" t="s">
        <v>443</v>
      </c>
      <c r="P577" s="194" t="s">
        <v>367</v>
      </c>
      <c r="Q577" s="308"/>
      <c r="R577" s="308"/>
      <c r="S577" s="229">
        <v>16103</v>
      </c>
      <c r="T577" s="229">
        <v>16103</v>
      </c>
      <c r="U577" s="311"/>
      <c r="V577" s="311"/>
      <c r="W577" s="311"/>
      <c r="X577" s="311"/>
      <c r="Y577" s="311"/>
      <c r="Z577" s="191"/>
    </row>
    <row r="578" spans="1:26" ht="21.75" customHeight="1" x14ac:dyDescent="0.2">
      <c r="A578" s="191"/>
      <c r="B578" s="307" t="s">
        <v>226</v>
      </c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196">
        <v>7</v>
      </c>
      <c r="N578" s="196">
        <v>3</v>
      </c>
      <c r="O578" s="195" t="s">
        <v>442</v>
      </c>
      <c r="P578" s="194">
        <v>0</v>
      </c>
      <c r="Q578" s="308"/>
      <c r="R578" s="308"/>
      <c r="S578" s="229">
        <v>302</v>
      </c>
      <c r="T578" s="229">
        <v>302</v>
      </c>
      <c r="U578" s="311"/>
      <c r="V578" s="311"/>
      <c r="W578" s="311"/>
      <c r="X578" s="311"/>
      <c r="Y578" s="311"/>
      <c r="Z578" s="191"/>
    </row>
    <row r="579" spans="1:26" ht="21.75" customHeight="1" x14ac:dyDescent="0.2">
      <c r="A579" s="191"/>
      <c r="B579" s="307" t="s">
        <v>212</v>
      </c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196">
        <v>7</v>
      </c>
      <c r="N579" s="196">
        <v>3</v>
      </c>
      <c r="O579" s="195" t="s">
        <v>442</v>
      </c>
      <c r="P579" s="194" t="s">
        <v>211</v>
      </c>
      <c r="Q579" s="308"/>
      <c r="R579" s="308"/>
      <c r="S579" s="229">
        <v>302</v>
      </c>
      <c r="T579" s="229">
        <v>302</v>
      </c>
      <c r="U579" s="311"/>
      <c r="V579" s="311"/>
      <c r="W579" s="311"/>
      <c r="X579" s="311"/>
      <c r="Y579" s="311"/>
      <c r="Z579" s="191"/>
    </row>
    <row r="580" spans="1:26" ht="12.75" customHeight="1" x14ac:dyDescent="0.2">
      <c r="A580" s="191"/>
      <c r="B580" s="307" t="s">
        <v>371</v>
      </c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196">
        <v>7</v>
      </c>
      <c r="N580" s="196">
        <v>3</v>
      </c>
      <c r="O580" s="195" t="s">
        <v>442</v>
      </c>
      <c r="P580" s="194" t="s">
        <v>370</v>
      </c>
      <c r="Q580" s="308"/>
      <c r="R580" s="308"/>
      <c r="S580" s="229">
        <v>302</v>
      </c>
      <c r="T580" s="229">
        <v>302</v>
      </c>
      <c r="U580" s="311"/>
      <c r="V580" s="311"/>
      <c r="W580" s="311"/>
      <c r="X580" s="311"/>
      <c r="Y580" s="311"/>
      <c r="Z580" s="191"/>
    </row>
    <row r="581" spans="1:26" ht="42.75" customHeight="1" x14ac:dyDescent="0.2">
      <c r="A581" s="191"/>
      <c r="B581" s="307" t="s">
        <v>369</v>
      </c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196">
        <v>7</v>
      </c>
      <c r="N581" s="196">
        <v>3</v>
      </c>
      <c r="O581" s="195" t="s">
        <v>442</v>
      </c>
      <c r="P581" s="194" t="s">
        <v>367</v>
      </c>
      <c r="Q581" s="308"/>
      <c r="R581" s="308"/>
      <c r="S581" s="229">
        <v>302</v>
      </c>
      <c r="T581" s="229">
        <v>302</v>
      </c>
      <c r="U581" s="311"/>
      <c r="V581" s="311"/>
      <c r="W581" s="311"/>
      <c r="X581" s="311"/>
      <c r="Y581" s="311"/>
      <c r="Z581" s="191"/>
    </row>
    <row r="582" spans="1:26" ht="21.75" customHeight="1" x14ac:dyDescent="0.2">
      <c r="A582" s="191"/>
      <c r="B582" s="307" t="s">
        <v>441</v>
      </c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196">
        <v>7</v>
      </c>
      <c r="N582" s="196">
        <v>3</v>
      </c>
      <c r="O582" s="195" t="s">
        <v>440</v>
      </c>
      <c r="P582" s="194">
        <v>0</v>
      </c>
      <c r="Q582" s="308"/>
      <c r="R582" s="308"/>
      <c r="S582" s="229">
        <v>24</v>
      </c>
      <c r="T582" s="229">
        <v>24</v>
      </c>
      <c r="U582" s="311"/>
      <c r="V582" s="311"/>
      <c r="W582" s="311"/>
      <c r="X582" s="311"/>
      <c r="Y582" s="311"/>
      <c r="Z582" s="191"/>
    </row>
    <row r="583" spans="1:26" ht="21.75" customHeight="1" x14ac:dyDescent="0.2">
      <c r="A583" s="191"/>
      <c r="B583" s="307" t="s">
        <v>212</v>
      </c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196">
        <v>7</v>
      </c>
      <c r="N583" s="196">
        <v>3</v>
      </c>
      <c r="O583" s="195" t="s">
        <v>440</v>
      </c>
      <c r="P583" s="194" t="s">
        <v>211</v>
      </c>
      <c r="Q583" s="308"/>
      <c r="R583" s="308"/>
      <c r="S583" s="229">
        <v>24</v>
      </c>
      <c r="T583" s="229">
        <v>24</v>
      </c>
      <c r="U583" s="311"/>
      <c r="V583" s="311"/>
      <c r="W583" s="311"/>
      <c r="X583" s="311"/>
      <c r="Y583" s="311"/>
      <c r="Z583" s="191"/>
    </row>
    <row r="584" spans="1:26" ht="12.75" customHeight="1" x14ac:dyDescent="0.2">
      <c r="A584" s="191"/>
      <c r="B584" s="307" t="s">
        <v>371</v>
      </c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196">
        <v>7</v>
      </c>
      <c r="N584" s="196">
        <v>3</v>
      </c>
      <c r="O584" s="195" t="s">
        <v>440</v>
      </c>
      <c r="P584" s="194" t="s">
        <v>370</v>
      </c>
      <c r="Q584" s="308"/>
      <c r="R584" s="308"/>
      <c r="S584" s="229">
        <v>24</v>
      </c>
      <c r="T584" s="229">
        <v>24</v>
      </c>
      <c r="U584" s="311"/>
      <c r="V584" s="311"/>
      <c r="W584" s="311"/>
      <c r="X584" s="311"/>
      <c r="Y584" s="311"/>
      <c r="Z584" s="191"/>
    </row>
    <row r="585" spans="1:26" ht="42.75" customHeight="1" x14ac:dyDescent="0.2">
      <c r="A585" s="191"/>
      <c r="B585" s="307" t="s">
        <v>369</v>
      </c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196">
        <v>7</v>
      </c>
      <c r="N585" s="196">
        <v>3</v>
      </c>
      <c r="O585" s="195" t="s">
        <v>440</v>
      </c>
      <c r="P585" s="194" t="s">
        <v>367</v>
      </c>
      <c r="Q585" s="308"/>
      <c r="R585" s="308"/>
      <c r="S585" s="229">
        <v>24</v>
      </c>
      <c r="T585" s="229">
        <v>24</v>
      </c>
      <c r="U585" s="311"/>
      <c r="V585" s="311"/>
      <c r="W585" s="311"/>
      <c r="X585" s="311"/>
      <c r="Y585" s="311"/>
      <c r="Z585" s="191"/>
    </row>
    <row r="586" spans="1:26" ht="21.75" customHeight="1" x14ac:dyDescent="0.2">
      <c r="A586" s="191"/>
      <c r="B586" s="307" t="s">
        <v>304</v>
      </c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196">
        <v>7</v>
      </c>
      <c r="N586" s="196">
        <v>3</v>
      </c>
      <c r="O586" s="195" t="s">
        <v>303</v>
      </c>
      <c r="P586" s="194">
        <v>0</v>
      </c>
      <c r="Q586" s="308"/>
      <c r="R586" s="308"/>
      <c r="S586" s="229">
        <v>100</v>
      </c>
      <c r="T586" s="229">
        <v>100</v>
      </c>
      <c r="U586" s="311"/>
      <c r="V586" s="311"/>
      <c r="W586" s="311"/>
      <c r="X586" s="311"/>
      <c r="Y586" s="311"/>
      <c r="Z586" s="191"/>
    </row>
    <row r="587" spans="1:26" ht="21.75" customHeight="1" x14ac:dyDescent="0.2">
      <c r="A587" s="191"/>
      <c r="B587" s="307" t="s">
        <v>437</v>
      </c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196">
        <v>7</v>
      </c>
      <c r="N587" s="196">
        <v>3</v>
      </c>
      <c r="O587" s="195" t="s">
        <v>436</v>
      </c>
      <c r="P587" s="194">
        <v>0</v>
      </c>
      <c r="Q587" s="308"/>
      <c r="R587" s="308"/>
      <c r="S587" s="229">
        <v>100</v>
      </c>
      <c r="T587" s="229">
        <v>100</v>
      </c>
      <c r="U587" s="311"/>
      <c r="V587" s="311"/>
      <c r="W587" s="311"/>
      <c r="X587" s="311"/>
      <c r="Y587" s="311"/>
      <c r="Z587" s="191"/>
    </row>
    <row r="588" spans="1:26" ht="21.75" customHeight="1" x14ac:dyDescent="0.2">
      <c r="A588" s="191"/>
      <c r="B588" s="307" t="s">
        <v>439</v>
      </c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196">
        <v>7</v>
      </c>
      <c r="N588" s="196">
        <v>3</v>
      </c>
      <c r="O588" s="195" t="s">
        <v>438</v>
      </c>
      <c r="P588" s="194">
        <v>0</v>
      </c>
      <c r="Q588" s="308"/>
      <c r="R588" s="308"/>
      <c r="S588" s="229">
        <v>100</v>
      </c>
      <c r="T588" s="229">
        <v>100</v>
      </c>
      <c r="U588" s="311"/>
      <c r="V588" s="311"/>
      <c r="W588" s="311"/>
      <c r="X588" s="311"/>
      <c r="Y588" s="311"/>
      <c r="Z588" s="191"/>
    </row>
    <row r="589" spans="1:26" ht="21.75" customHeight="1" x14ac:dyDescent="0.2">
      <c r="A589" s="191"/>
      <c r="B589" s="307" t="s">
        <v>212</v>
      </c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196">
        <v>7</v>
      </c>
      <c r="N589" s="196">
        <v>3</v>
      </c>
      <c r="O589" s="195" t="s">
        <v>438</v>
      </c>
      <c r="P589" s="194" t="s">
        <v>211</v>
      </c>
      <c r="Q589" s="308"/>
      <c r="R589" s="308"/>
      <c r="S589" s="229">
        <v>100</v>
      </c>
      <c r="T589" s="229">
        <v>100</v>
      </c>
      <c r="U589" s="311"/>
      <c r="V589" s="311"/>
      <c r="W589" s="311"/>
      <c r="X589" s="311"/>
      <c r="Y589" s="311"/>
      <c r="Z589" s="191"/>
    </row>
    <row r="590" spans="1:26" ht="12.75" customHeight="1" x14ac:dyDescent="0.2">
      <c r="A590" s="191"/>
      <c r="B590" s="307" t="s">
        <v>210</v>
      </c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196">
        <v>7</v>
      </c>
      <c r="N590" s="196">
        <v>3</v>
      </c>
      <c r="O590" s="195" t="s">
        <v>438</v>
      </c>
      <c r="P590" s="194" t="s">
        <v>209</v>
      </c>
      <c r="Q590" s="308"/>
      <c r="R590" s="308"/>
      <c r="S590" s="229">
        <v>100</v>
      </c>
      <c r="T590" s="229">
        <v>100</v>
      </c>
      <c r="U590" s="311"/>
      <c r="V590" s="311"/>
      <c r="W590" s="311"/>
      <c r="X590" s="311"/>
      <c r="Y590" s="311"/>
      <c r="Z590" s="191"/>
    </row>
    <row r="591" spans="1:26" ht="42.75" customHeight="1" x14ac:dyDescent="0.2">
      <c r="A591" s="191"/>
      <c r="B591" s="307" t="s">
        <v>208</v>
      </c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196">
        <v>7</v>
      </c>
      <c r="N591" s="196">
        <v>3</v>
      </c>
      <c r="O591" s="195" t="s">
        <v>438</v>
      </c>
      <c r="P591" s="194" t="s">
        <v>206</v>
      </c>
      <c r="Q591" s="308"/>
      <c r="R591" s="308"/>
      <c r="S591" s="229">
        <v>100</v>
      </c>
      <c r="T591" s="229">
        <v>100</v>
      </c>
      <c r="U591" s="311"/>
      <c r="V591" s="311"/>
      <c r="W591" s="311"/>
      <c r="X591" s="311"/>
      <c r="Y591" s="311"/>
      <c r="Z591" s="191"/>
    </row>
    <row r="592" spans="1:26" ht="21.75" customHeight="1" x14ac:dyDescent="0.2">
      <c r="A592" s="191"/>
      <c r="B592" s="307" t="s">
        <v>304</v>
      </c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196">
        <v>7</v>
      </c>
      <c r="N592" s="196">
        <v>3</v>
      </c>
      <c r="O592" s="195" t="s">
        <v>303</v>
      </c>
      <c r="P592" s="194">
        <v>0</v>
      </c>
      <c r="Q592" s="308"/>
      <c r="R592" s="308"/>
      <c r="S592" s="229">
        <v>5078</v>
      </c>
      <c r="T592" s="229">
        <v>5078</v>
      </c>
      <c r="U592" s="311"/>
      <c r="V592" s="311"/>
      <c r="W592" s="311"/>
      <c r="X592" s="311"/>
      <c r="Y592" s="311"/>
      <c r="Z592" s="191"/>
    </row>
    <row r="593" spans="1:26" ht="21.75" customHeight="1" x14ac:dyDescent="0.2">
      <c r="A593" s="191"/>
      <c r="B593" s="307" t="s">
        <v>437</v>
      </c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196">
        <v>7</v>
      </c>
      <c r="N593" s="196">
        <v>3</v>
      </c>
      <c r="O593" s="195" t="s">
        <v>436</v>
      </c>
      <c r="P593" s="194">
        <v>0</v>
      </c>
      <c r="Q593" s="308"/>
      <c r="R593" s="308"/>
      <c r="S593" s="229">
        <v>5078</v>
      </c>
      <c r="T593" s="229">
        <v>5078</v>
      </c>
      <c r="U593" s="311"/>
      <c r="V593" s="311"/>
      <c r="W593" s="311"/>
      <c r="X593" s="311"/>
      <c r="Y593" s="311"/>
      <c r="Z593" s="191"/>
    </row>
    <row r="594" spans="1:26" ht="21.75" customHeight="1" x14ac:dyDescent="0.2">
      <c r="A594" s="191"/>
      <c r="B594" s="307" t="s">
        <v>397</v>
      </c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196">
        <v>7</v>
      </c>
      <c r="N594" s="196">
        <v>3</v>
      </c>
      <c r="O594" s="195" t="s">
        <v>435</v>
      </c>
      <c r="P594" s="194">
        <v>0</v>
      </c>
      <c r="Q594" s="308"/>
      <c r="R594" s="308"/>
      <c r="S594" s="229">
        <v>5078</v>
      </c>
      <c r="T594" s="229">
        <v>5078</v>
      </c>
      <c r="U594" s="311"/>
      <c r="V594" s="311"/>
      <c r="W594" s="311"/>
      <c r="X594" s="311"/>
      <c r="Y594" s="311"/>
      <c r="Z594" s="191"/>
    </row>
    <row r="595" spans="1:26" ht="21.75" customHeight="1" x14ac:dyDescent="0.2">
      <c r="A595" s="191"/>
      <c r="B595" s="307" t="s">
        <v>212</v>
      </c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196">
        <v>7</v>
      </c>
      <c r="N595" s="196">
        <v>3</v>
      </c>
      <c r="O595" s="195" t="s">
        <v>435</v>
      </c>
      <c r="P595" s="194" t="s">
        <v>211</v>
      </c>
      <c r="Q595" s="308"/>
      <c r="R595" s="308"/>
      <c r="S595" s="229">
        <v>5078</v>
      </c>
      <c r="T595" s="229">
        <v>5078</v>
      </c>
      <c r="U595" s="311"/>
      <c r="V595" s="311"/>
      <c r="W595" s="311"/>
      <c r="X595" s="311"/>
      <c r="Y595" s="311"/>
      <c r="Z595" s="191"/>
    </row>
    <row r="596" spans="1:26" ht="12.75" customHeight="1" x14ac:dyDescent="0.2">
      <c r="A596" s="191"/>
      <c r="B596" s="307" t="s">
        <v>210</v>
      </c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196">
        <v>7</v>
      </c>
      <c r="N596" s="196">
        <v>3</v>
      </c>
      <c r="O596" s="195" t="s">
        <v>435</v>
      </c>
      <c r="P596" s="194" t="s">
        <v>209</v>
      </c>
      <c r="Q596" s="308"/>
      <c r="R596" s="308"/>
      <c r="S596" s="229">
        <v>5078</v>
      </c>
      <c r="T596" s="229">
        <v>5078</v>
      </c>
      <c r="U596" s="311"/>
      <c r="V596" s="311"/>
      <c r="W596" s="311"/>
      <c r="X596" s="311"/>
      <c r="Y596" s="311"/>
      <c r="Z596" s="191"/>
    </row>
    <row r="597" spans="1:26" ht="42.75" customHeight="1" x14ac:dyDescent="0.2">
      <c r="A597" s="191"/>
      <c r="B597" s="307" t="s">
        <v>208</v>
      </c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196">
        <v>7</v>
      </c>
      <c r="N597" s="196">
        <v>3</v>
      </c>
      <c r="O597" s="195" t="s">
        <v>435</v>
      </c>
      <c r="P597" s="194" t="s">
        <v>206</v>
      </c>
      <c r="Q597" s="308"/>
      <c r="R597" s="308"/>
      <c r="S597" s="229">
        <v>5078</v>
      </c>
      <c r="T597" s="229">
        <v>5078</v>
      </c>
      <c r="U597" s="311"/>
      <c r="V597" s="311"/>
      <c r="W597" s="311"/>
      <c r="X597" s="311"/>
      <c r="Y597" s="311"/>
      <c r="Z597" s="191"/>
    </row>
    <row r="598" spans="1:26" ht="12.75" customHeight="1" x14ac:dyDescent="0.2">
      <c r="A598" s="191"/>
      <c r="B598" s="307" t="s">
        <v>434</v>
      </c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196">
        <v>7</v>
      </c>
      <c r="N598" s="196">
        <v>7</v>
      </c>
      <c r="O598" s="195">
        <v>0</v>
      </c>
      <c r="P598" s="194">
        <v>0</v>
      </c>
      <c r="Q598" s="308"/>
      <c r="R598" s="308"/>
      <c r="S598" s="229">
        <v>4121</v>
      </c>
      <c r="T598" s="229">
        <v>4121</v>
      </c>
      <c r="U598" s="311"/>
      <c r="V598" s="311"/>
      <c r="W598" s="311"/>
      <c r="X598" s="311"/>
      <c r="Y598" s="311"/>
      <c r="Z598" s="191"/>
    </row>
    <row r="599" spans="1:26" ht="21.75" customHeight="1" x14ac:dyDescent="0.2">
      <c r="A599" s="191"/>
      <c r="B599" s="307" t="s">
        <v>304</v>
      </c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196">
        <v>7</v>
      </c>
      <c r="N599" s="196">
        <v>7</v>
      </c>
      <c r="O599" s="195" t="s">
        <v>303</v>
      </c>
      <c r="P599" s="194">
        <v>0</v>
      </c>
      <c r="Q599" s="308"/>
      <c r="R599" s="308"/>
      <c r="S599" s="229">
        <v>904</v>
      </c>
      <c r="T599" s="229">
        <v>904</v>
      </c>
      <c r="U599" s="311"/>
      <c r="V599" s="311"/>
      <c r="W599" s="311"/>
      <c r="X599" s="311"/>
      <c r="Y599" s="311"/>
      <c r="Z599" s="191"/>
    </row>
    <row r="600" spans="1:26" ht="21.75" customHeight="1" x14ac:dyDescent="0.2">
      <c r="A600" s="191"/>
      <c r="B600" s="307" t="s">
        <v>431</v>
      </c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196">
        <v>7</v>
      </c>
      <c r="N600" s="196">
        <v>7</v>
      </c>
      <c r="O600" s="195" t="s">
        <v>430</v>
      </c>
      <c r="P600" s="194">
        <v>0</v>
      </c>
      <c r="Q600" s="308"/>
      <c r="R600" s="308"/>
      <c r="S600" s="229">
        <v>904</v>
      </c>
      <c r="T600" s="229">
        <v>904</v>
      </c>
      <c r="U600" s="311"/>
      <c r="V600" s="311"/>
      <c r="W600" s="311"/>
      <c r="X600" s="311"/>
      <c r="Y600" s="311"/>
      <c r="Z600" s="191"/>
    </row>
    <row r="601" spans="1:26" ht="21.75" customHeight="1" x14ac:dyDescent="0.2">
      <c r="A601" s="191"/>
      <c r="B601" s="307" t="s">
        <v>433</v>
      </c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196">
        <v>7</v>
      </c>
      <c r="N601" s="196">
        <v>7</v>
      </c>
      <c r="O601" s="195" t="s">
        <v>432</v>
      </c>
      <c r="P601" s="194">
        <v>0</v>
      </c>
      <c r="Q601" s="308"/>
      <c r="R601" s="308"/>
      <c r="S601" s="229">
        <v>904</v>
      </c>
      <c r="T601" s="229">
        <v>904</v>
      </c>
      <c r="U601" s="311"/>
      <c r="V601" s="311"/>
      <c r="W601" s="311"/>
      <c r="X601" s="311"/>
      <c r="Y601" s="311"/>
      <c r="Z601" s="191"/>
    </row>
    <row r="602" spans="1:26" ht="21.75" customHeight="1" x14ac:dyDescent="0.2">
      <c r="A602" s="191"/>
      <c r="B602" s="307" t="s">
        <v>212</v>
      </c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196">
        <v>7</v>
      </c>
      <c r="N602" s="196">
        <v>7</v>
      </c>
      <c r="O602" s="195" t="s">
        <v>432</v>
      </c>
      <c r="P602" s="194" t="s">
        <v>211</v>
      </c>
      <c r="Q602" s="308"/>
      <c r="R602" s="308"/>
      <c r="S602" s="229">
        <v>904</v>
      </c>
      <c r="T602" s="229">
        <v>904</v>
      </c>
      <c r="U602" s="311"/>
      <c r="V602" s="311"/>
      <c r="W602" s="311"/>
      <c r="X602" s="311"/>
      <c r="Y602" s="311"/>
      <c r="Z602" s="191"/>
    </row>
    <row r="603" spans="1:26" ht="12.75" customHeight="1" x14ac:dyDescent="0.2">
      <c r="A603" s="191"/>
      <c r="B603" s="307" t="s">
        <v>210</v>
      </c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196">
        <v>7</v>
      </c>
      <c r="N603" s="196">
        <v>7</v>
      </c>
      <c r="O603" s="195" t="s">
        <v>432</v>
      </c>
      <c r="P603" s="194" t="s">
        <v>209</v>
      </c>
      <c r="Q603" s="308"/>
      <c r="R603" s="308"/>
      <c r="S603" s="229">
        <v>904</v>
      </c>
      <c r="T603" s="229">
        <v>904</v>
      </c>
      <c r="U603" s="311"/>
      <c r="V603" s="311"/>
      <c r="W603" s="311"/>
      <c r="X603" s="311"/>
      <c r="Y603" s="311"/>
      <c r="Z603" s="191"/>
    </row>
    <row r="604" spans="1:26" ht="42.75" customHeight="1" x14ac:dyDescent="0.2">
      <c r="A604" s="191"/>
      <c r="B604" s="307" t="s">
        <v>208</v>
      </c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196">
        <v>7</v>
      </c>
      <c r="N604" s="196">
        <v>7</v>
      </c>
      <c r="O604" s="195" t="s">
        <v>432</v>
      </c>
      <c r="P604" s="194" t="s">
        <v>206</v>
      </c>
      <c r="Q604" s="308"/>
      <c r="R604" s="308"/>
      <c r="S604" s="229">
        <v>904</v>
      </c>
      <c r="T604" s="229">
        <v>904</v>
      </c>
      <c r="U604" s="311"/>
      <c r="V604" s="311"/>
      <c r="W604" s="311"/>
      <c r="X604" s="311"/>
      <c r="Y604" s="311"/>
      <c r="Z604" s="191"/>
    </row>
    <row r="605" spans="1:26" ht="21.75" customHeight="1" x14ac:dyDescent="0.2">
      <c r="A605" s="191"/>
      <c r="B605" s="307" t="s">
        <v>304</v>
      </c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196">
        <v>7</v>
      </c>
      <c r="N605" s="196">
        <v>7</v>
      </c>
      <c r="O605" s="195" t="s">
        <v>303</v>
      </c>
      <c r="P605" s="194">
        <v>0</v>
      </c>
      <c r="Q605" s="308"/>
      <c r="R605" s="308"/>
      <c r="S605" s="229">
        <v>3117</v>
      </c>
      <c r="T605" s="229">
        <v>3117</v>
      </c>
      <c r="U605" s="311"/>
      <c r="V605" s="311"/>
      <c r="W605" s="311"/>
      <c r="X605" s="311"/>
      <c r="Y605" s="311"/>
      <c r="Z605" s="191"/>
    </row>
    <row r="606" spans="1:26" ht="21.75" customHeight="1" x14ac:dyDescent="0.2">
      <c r="A606" s="191"/>
      <c r="B606" s="307" t="s">
        <v>431</v>
      </c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196">
        <v>7</v>
      </c>
      <c r="N606" s="196">
        <v>7</v>
      </c>
      <c r="O606" s="195" t="s">
        <v>430</v>
      </c>
      <c r="P606" s="194">
        <v>0</v>
      </c>
      <c r="Q606" s="308"/>
      <c r="R606" s="308"/>
      <c r="S606" s="229">
        <v>3117</v>
      </c>
      <c r="T606" s="229">
        <v>3117</v>
      </c>
      <c r="U606" s="311"/>
      <c r="V606" s="311"/>
      <c r="W606" s="311"/>
      <c r="X606" s="311"/>
      <c r="Y606" s="311"/>
      <c r="Z606" s="191"/>
    </row>
    <row r="607" spans="1:26" ht="21.75" customHeight="1" x14ac:dyDescent="0.2">
      <c r="A607" s="191"/>
      <c r="B607" s="307" t="s">
        <v>429</v>
      </c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196">
        <v>7</v>
      </c>
      <c r="N607" s="196">
        <v>7</v>
      </c>
      <c r="O607" s="195" t="s">
        <v>428</v>
      </c>
      <c r="P607" s="194">
        <v>0</v>
      </c>
      <c r="Q607" s="308"/>
      <c r="R607" s="308"/>
      <c r="S607" s="229">
        <v>3117</v>
      </c>
      <c r="T607" s="229">
        <v>3117</v>
      </c>
      <c r="U607" s="311"/>
      <c r="V607" s="311"/>
      <c r="W607" s="311"/>
      <c r="X607" s="311"/>
      <c r="Y607" s="311"/>
      <c r="Z607" s="191"/>
    </row>
    <row r="608" spans="1:26" ht="21.75" customHeight="1" x14ac:dyDescent="0.2">
      <c r="A608" s="191"/>
      <c r="B608" s="307" t="s">
        <v>212</v>
      </c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196">
        <v>7</v>
      </c>
      <c r="N608" s="196">
        <v>7</v>
      </c>
      <c r="O608" s="195" t="s">
        <v>428</v>
      </c>
      <c r="P608" s="194" t="s">
        <v>211</v>
      </c>
      <c r="Q608" s="308"/>
      <c r="R608" s="308"/>
      <c r="S608" s="229">
        <v>3117</v>
      </c>
      <c r="T608" s="229">
        <v>3117</v>
      </c>
      <c r="U608" s="311"/>
      <c r="V608" s="311"/>
      <c r="W608" s="311"/>
      <c r="X608" s="311"/>
      <c r="Y608" s="311"/>
      <c r="Z608" s="191"/>
    </row>
    <row r="609" spans="1:26" ht="12.75" customHeight="1" x14ac:dyDescent="0.2">
      <c r="A609" s="191"/>
      <c r="B609" s="307" t="s">
        <v>371</v>
      </c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196">
        <v>7</v>
      </c>
      <c r="N609" s="196">
        <v>7</v>
      </c>
      <c r="O609" s="195" t="s">
        <v>428</v>
      </c>
      <c r="P609" s="194" t="s">
        <v>370</v>
      </c>
      <c r="Q609" s="308"/>
      <c r="R609" s="308"/>
      <c r="S609" s="229">
        <v>1259</v>
      </c>
      <c r="T609" s="229">
        <v>1281</v>
      </c>
      <c r="U609" s="311"/>
      <c r="V609" s="311"/>
      <c r="W609" s="311"/>
      <c r="X609" s="311"/>
      <c r="Y609" s="311"/>
      <c r="Z609" s="191"/>
    </row>
    <row r="610" spans="1:26" ht="42.75" customHeight="1" x14ac:dyDescent="0.2">
      <c r="A610" s="191"/>
      <c r="B610" s="307" t="s">
        <v>369</v>
      </c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196">
        <v>7</v>
      </c>
      <c r="N610" s="196">
        <v>7</v>
      </c>
      <c r="O610" s="195" t="s">
        <v>428</v>
      </c>
      <c r="P610" s="194" t="s">
        <v>367</v>
      </c>
      <c r="Q610" s="308"/>
      <c r="R610" s="308"/>
      <c r="S610" s="229">
        <v>1259</v>
      </c>
      <c r="T610" s="229">
        <v>1281</v>
      </c>
      <c r="U610" s="311"/>
      <c r="V610" s="311"/>
      <c r="W610" s="311"/>
      <c r="X610" s="311"/>
      <c r="Y610" s="311"/>
      <c r="Z610" s="191"/>
    </row>
    <row r="611" spans="1:26" ht="12.75" customHeight="1" x14ac:dyDescent="0.2">
      <c r="A611" s="191"/>
      <c r="B611" s="307" t="s">
        <v>210</v>
      </c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196">
        <v>7</v>
      </c>
      <c r="N611" s="196">
        <v>7</v>
      </c>
      <c r="O611" s="195" t="s">
        <v>428</v>
      </c>
      <c r="P611" s="194" t="s">
        <v>209</v>
      </c>
      <c r="Q611" s="308"/>
      <c r="R611" s="308"/>
      <c r="S611" s="229">
        <v>1858</v>
      </c>
      <c r="T611" s="229">
        <v>1836</v>
      </c>
      <c r="U611" s="311"/>
      <c r="V611" s="311"/>
      <c r="W611" s="311"/>
      <c r="X611" s="311"/>
      <c r="Y611" s="311"/>
      <c r="Z611" s="191"/>
    </row>
    <row r="612" spans="1:26" ht="42.75" customHeight="1" x14ac:dyDescent="0.2">
      <c r="A612" s="191"/>
      <c r="B612" s="307" t="s">
        <v>208</v>
      </c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196">
        <v>7</v>
      </c>
      <c r="N612" s="196">
        <v>7</v>
      </c>
      <c r="O612" s="195" t="s">
        <v>428</v>
      </c>
      <c r="P612" s="194" t="s">
        <v>206</v>
      </c>
      <c r="Q612" s="308"/>
      <c r="R612" s="308"/>
      <c r="S612" s="229">
        <v>1858</v>
      </c>
      <c r="T612" s="229">
        <v>1836</v>
      </c>
      <c r="U612" s="311"/>
      <c r="V612" s="311"/>
      <c r="W612" s="311"/>
      <c r="X612" s="311"/>
      <c r="Y612" s="311"/>
      <c r="Z612" s="191"/>
    </row>
    <row r="613" spans="1:26" ht="21.75" customHeight="1" x14ac:dyDescent="0.2">
      <c r="A613" s="191"/>
      <c r="B613" s="307" t="s">
        <v>427</v>
      </c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196">
        <v>7</v>
      </c>
      <c r="N613" s="196">
        <v>7</v>
      </c>
      <c r="O613" s="195" t="s">
        <v>426</v>
      </c>
      <c r="P613" s="194">
        <v>0</v>
      </c>
      <c r="Q613" s="308"/>
      <c r="R613" s="308"/>
      <c r="S613" s="229">
        <v>50</v>
      </c>
      <c r="T613" s="229">
        <v>50</v>
      </c>
      <c r="U613" s="311"/>
      <c r="V613" s="311"/>
      <c r="W613" s="311"/>
      <c r="X613" s="311"/>
      <c r="Y613" s="311"/>
      <c r="Z613" s="191"/>
    </row>
    <row r="614" spans="1:26" ht="21.75" customHeight="1" x14ac:dyDescent="0.2">
      <c r="A614" s="191"/>
      <c r="B614" s="307" t="s">
        <v>425</v>
      </c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196">
        <v>7</v>
      </c>
      <c r="N614" s="196">
        <v>7</v>
      </c>
      <c r="O614" s="195" t="s">
        <v>424</v>
      </c>
      <c r="P614" s="194">
        <v>0</v>
      </c>
      <c r="Q614" s="308"/>
      <c r="R614" s="308"/>
      <c r="S614" s="229">
        <v>50</v>
      </c>
      <c r="T614" s="229">
        <v>50</v>
      </c>
      <c r="U614" s="311"/>
      <c r="V614" s="311"/>
      <c r="W614" s="311"/>
      <c r="X614" s="311"/>
      <c r="Y614" s="311"/>
      <c r="Z614" s="191"/>
    </row>
    <row r="615" spans="1:26" ht="21.75" customHeight="1" x14ac:dyDescent="0.2">
      <c r="A615" s="191"/>
      <c r="B615" s="307" t="s">
        <v>223</v>
      </c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196">
        <v>7</v>
      </c>
      <c r="N615" s="196">
        <v>7</v>
      </c>
      <c r="O615" s="195" t="s">
        <v>424</v>
      </c>
      <c r="P615" s="194" t="s">
        <v>222</v>
      </c>
      <c r="Q615" s="308"/>
      <c r="R615" s="308"/>
      <c r="S615" s="229">
        <v>50</v>
      </c>
      <c r="T615" s="229">
        <v>50</v>
      </c>
      <c r="U615" s="311"/>
      <c r="V615" s="311"/>
      <c r="W615" s="311"/>
      <c r="X615" s="311"/>
      <c r="Y615" s="311"/>
      <c r="Z615" s="191"/>
    </row>
    <row r="616" spans="1:26" ht="21.75" customHeight="1" x14ac:dyDescent="0.2">
      <c r="A616" s="191"/>
      <c r="B616" s="307" t="s">
        <v>221</v>
      </c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196">
        <v>7</v>
      </c>
      <c r="N616" s="196">
        <v>7</v>
      </c>
      <c r="O616" s="195" t="s">
        <v>424</v>
      </c>
      <c r="P616" s="194" t="s">
        <v>220</v>
      </c>
      <c r="Q616" s="308"/>
      <c r="R616" s="308"/>
      <c r="S616" s="229">
        <v>50</v>
      </c>
      <c r="T616" s="229">
        <v>50</v>
      </c>
      <c r="U616" s="311"/>
      <c r="V616" s="311"/>
      <c r="W616" s="311"/>
      <c r="X616" s="311"/>
      <c r="Y616" s="311"/>
      <c r="Z616" s="191"/>
    </row>
    <row r="617" spans="1:26" ht="12.75" customHeight="1" x14ac:dyDescent="0.2">
      <c r="A617" s="191"/>
      <c r="B617" s="307" t="s">
        <v>219</v>
      </c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196">
        <v>7</v>
      </c>
      <c r="N617" s="196">
        <v>7</v>
      </c>
      <c r="O617" s="195" t="s">
        <v>424</v>
      </c>
      <c r="P617" s="194" t="s">
        <v>218</v>
      </c>
      <c r="Q617" s="308"/>
      <c r="R617" s="308"/>
      <c r="S617" s="229">
        <v>50</v>
      </c>
      <c r="T617" s="229">
        <v>50</v>
      </c>
      <c r="U617" s="311"/>
      <c r="V617" s="311"/>
      <c r="W617" s="311"/>
      <c r="X617" s="311"/>
      <c r="Y617" s="311"/>
      <c r="Z617" s="191"/>
    </row>
    <row r="618" spans="1:26" ht="32.25" customHeight="1" x14ac:dyDescent="0.2">
      <c r="A618" s="191"/>
      <c r="B618" s="307" t="s">
        <v>423</v>
      </c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196">
        <v>7</v>
      </c>
      <c r="N618" s="196">
        <v>7</v>
      </c>
      <c r="O618" s="195" t="s">
        <v>422</v>
      </c>
      <c r="P618" s="194">
        <v>0</v>
      </c>
      <c r="Q618" s="308"/>
      <c r="R618" s="308"/>
      <c r="S618" s="229">
        <v>50</v>
      </c>
      <c r="T618" s="229">
        <v>50</v>
      </c>
      <c r="U618" s="311"/>
      <c r="V618" s="311"/>
      <c r="W618" s="311"/>
      <c r="X618" s="311"/>
      <c r="Y618" s="311"/>
      <c r="Z618" s="191"/>
    </row>
    <row r="619" spans="1:26" ht="32.25" customHeight="1" x14ac:dyDescent="0.2">
      <c r="A619" s="191"/>
      <c r="B619" s="307" t="s">
        <v>421</v>
      </c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196">
        <v>7</v>
      </c>
      <c r="N619" s="196">
        <v>7</v>
      </c>
      <c r="O619" s="195" t="s">
        <v>420</v>
      </c>
      <c r="P619" s="194">
        <v>0</v>
      </c>
      <c r="Q619" s="308"/>
      <c r="R619" s="308"/>
      <c r="S619" s="229">
        <v>50</v>
      </c>
      <c r="T619" s="229">
        <v>50</v>
      </c>
      <c r="U619" s="311"/>
      <c r="V619" s="311"/>
      <c r="W619" s="311"/>
      <c r="X619" s="311"/>
      <c r="Y619" s="311"/>
      <c r="Z619" s="191"/>
    </row>
    <row r="620" spans="1:26" ht="21.75" customHeight="1" x14ac:dyDescent="0.2">
      <c r="A620" s="191"/>
      <c r="B620" s="307" t="s">
        <v>223</v>
      </c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196">
        <v>7</v>
      </c>
      <c r="N620" s="196">
        <v>7</v>
      </c>
      <c r="O620" s="195" t="s">
        <v>420</v>
      </c>
      <c r="P620" s="194" t="s">
        <v>222</v>
      </c>
      <c r="Q620" s="308"/>
      <c r="R620" s="308"/>
      <c r="S620" s="229">
        <v>50</v>
      </c>
      <c r="T620" s="229">
        <v>50</v>
      </c>
      <c r="U620" s="311"/>
      <c r="V620" s="311"/>
      <c r="W620" s="311"/>
      <c r="X620" s="311"/>
      <c r="Y620" s="311"/>
      <c r="Z620" s="191"/>
    </row>
    <row r="621" spans="1:26" ht="21.75" customHeight="1" x14ac:dyDescent="0.2">
      <c r="A621" s="191"/>
      <c r="B621" s="307" t="s">
        <v>221</v>
      </c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196">
        <v>7</v>
      </c>
      <c r="N621" s="196">
        <v>7</v>
      </c>
      <c r="O621" s="195" t="s">
        <v>420</v>
      </c>
      <c r="P621" s="194" t="s">
        <v>220</v>
      </c>
      <c r="Q621" s="308"/>
      <c r="R621" s="308"/>
      <c r="S621" s="229">
        <v>50</v>
      </c>
      <c r="T621" s="229">
        <v>50</v>
      </c>
      <c r="U621" s="311"/>
      <c r="V621" s="311"/>
      <c r="W621" s="311"/>
      <c r="X621" s="311"/>
      <c r="Y621" s="311"/>
      <c r="Z621" s="191"/>
    </row>
    <row r="622" spans="1:26" ht="12.75" customHeight="1" x14ac:dyDescent="0.2">
      <c r="A622" s="191"/>
      <c r="B622" s="307" t="s">
        <v>219</v>
      </c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196">
        <v>7</v>
      </c>
      <c r="N622" s="196">
        <v>7</v>
      </c>
      <c r="O622" s="195" t="s">
        <v>420</v>
      </c>
      <c r="P622" s="194" t="s">
        <v>218</v>
      </c>
      <c r="Q622" s="308"/>
      <c r="R622" s="308"/>
      <c r="S622" s="229">
        <v>50</v>
      </c>
      <c r="T622" s="229">
        <v>50</v>
      </c>
      <c r="U622" s="311"/>
      <c r="V622" s="311"/>
      <c r="W622" s="311"/>
      <c r="X622" s="311"/>
      <c r="Y622" s="311"/>
      <c r="Z622" s="191"/>
    </row>
    <row r="623" spans="1:26" ht="12.75" customHeight="1" x14ac:dyDescent="0.2">
      <c r="A623" s="191"/>
      <c r="B623" s="307" t="s">
        <v>419</v>
      </c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196">
        <v>7</v>
      </c>
      <c r="N623" s="196">
        <v>9</v>
      </c>
      <c r="O623" s="195">
        <v>0</v>
      </c>
      <c r="P623" s="194">
        <v>0</v>
      </c>
      <c r="Q623" s="308"/>
      <c r="R623" s="308"/>
      <c r="S623" s="229">
        <v>31422</v>
      </c>
      <c r="T623" s="229">
        <v>31427</v>
      </c>
      <c r="U623" s="311"/>
      <c r="V623" s="311"/>
      <c r="W623" s="311"/>
      <c r="X623" s="311"/>
      <c r="Y623" s="311"/>
      <c r="Z623" s="191"/>
    </row>
    <row r="624" spans="1:26" ht="21.75" customHeight="1" x14ac:dyDescent="0.2">
      <c r="A624" s="191"/>
      <c r="B624" s="307" t="s">
        <v>304</v>
      </c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196">
        <v>7</v>
      </c>
      <c r="N624" s="196">
        <v>9</v>
      </c>
      <c r="O624" s="195" t="s">
        <v>303</v>
      </c>
      <c r="P624" s="194">
        <v>0</v>
      </c>
      <c r="Q624" s="308"/>
      <c r="R624" s="308"/>
      <c r="S624" s="229">
        <v>2076</v>
      </c>
      <c r="T624" s="229">
        <v>2076</v>
      </c>
      <c r="U624" s="311"/>
      <c r="V624" s="311"/>
      <c r="W624" s="311"/>
      <c r="X624" s="311"/>
      <c r="Y624" s="311"/>
      <c r="Z624" s="191"/>
    </row>
    <row r="625" spans="1:26" ht="12.75" customHeight="1" x14ac:dyDescent="0.2">
      <c r="A625" s="191"/>
      <c r="B625" s="307" t="s">
        <v>411</v>
      </c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196">
        <v>7</v>
      </c>
      <c r="N625" s="196">
        <v>9</v>
      </c>
      <c r="O625" s="195" t="s">
        <v>410</v>
      </c>
      <c r="P625" s="194">
        <v>0</v>
      </c>
      <c r="Q625" s="308"/>
      <c r="R625" s="308"/>
      <c r="S625" s="229">
        <v>2076</v>
      </c>
      <c r="T625" s="229">
        <v>2076</v>
      </c>
      <c r="U625" s="311"/>
      <c r="V625" s="311"/>
      <c r="W625" s="311"/>
      <c r="X625" s="311"/>
      <c r="Y625" s="311"/>
      <c r="Z625" s="191"/>
    </row>
    <row r="626" spans="1:26" ht="21.75" customHeight="1" x14ac:dyDescent="0.2">
      <c r="A626" s="191"/>
      <c r="B626" s="307" t="s">
        <v>418</v>
      </c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196">
        <v>7</v>
      </c>
      <c r="N626" s="196">
        <v>9</v>
      </c>
      <c r="O626" s="195" t="s">
        <v>413</v>
      </c>
      <c r="P626" s="194">
        <v>0</v>
      </c>
      <c r="Q626" s="308"/>
      <c r="R626" s="308"/>
      <c r="S626" s="229">
        <v>1977</v>
      </c>
      <c r="T626" s="229">
        <v>1977</v>
      </c>
      <c r="U626" s="311"/>
      <c r="V626" s="311"/>
      <c r="W626" s="311"/>
      <c r="X626" s="311"/>
      <c r="Y626" s="311"/>
      <c r="Z626" s="191"/>
    </row>
    <row r="627" spans="1:26" ht="42.75" customHeight="1" x14ac:dyDescent="0.2">
      <c r="A627" s="191"/>
      <c r="B627" s="307" t="s">
        <v>263</v>
      </c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196">
        <v>7</v>
      </c>
      <c r="N627" s="196">
        <v>9</v>
      </c>
      <c r="O627" s="195" t="s">
        <v>413</v>
      </c>
      <c r="P627" s="194" t="s">
        <v>262</v>
      </c>
      <c r="Q627" s="308"/>
      <c r="R627" s="308"/>
      <c r="S627" s="229">
        <v>66</v>
      </c>
      <c r="T627" s="229">
        <v>66</v>
      </c>
      <c r="U627" s="311"/>
      <c r="V627" s="311"/>
      <c r="W627" s="311"/>
      <c r="X627" s="311"/>
      <c r="Y627" s="311"/>
      <c r="Z627" s="191"/>
    </row>
    <row r="628" spans="1:26" ht="12.75" customHeight="1" x14ac:dyDescent="0.2">
      <c r="A628" s="191"/>
      <c r="B628" s="307" t="s">
        <v>336</v>
      </c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196">
        <v>7</v>
      </c>
      <c r="N628" s="196">
        <v>9</v>
      </c>
      <c r="O628" s="195" t="s">
        <v>413</v>
      </c>
      <c r="P628" s="194" t="s">
        <v>335</v>
      </c>
      <c r="Q628" s="308"/>
      <c r="R628" s="308"/>
      <c r="S628" s="229">
        <v>56</v>
      </c>
      <c r="T628" s="229">
        <v>56</v>
      </c>
      <c r="U628" s="311"/>
      <c r="V628" s="311"/>
      <c r="W628" s="311"/>
      <c r="X628" s="311"/>
      <c r="Y628" s="311"/>
      <c r="Z628" s="191"/>
    </row>
    <row r="629" spans="1:26" ht="21.75" customHeight="1" x14ac:dyDescent="0.2">
      <c r="A629" s="191"/>
      <c r="B629" s="307" t="s">
        <v>417</v>
      </c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196">
        <v>7</v>
      </c>
      <c r="N629" s="196">
        <v>9</v>
      </c>
      <c r="O629" s="195" t="s">
        <v>413</v>
      </c>
      <c r="P629" s="194" t="s">
        <v>416</v>
      </c>
      <c r="Q629" s="308"/>
      <c r="R629" s="308"/>
      <c r="S629" s="229">
        <v>56</v>
      </c>
      <c r="T629" s="229">
        <v>56</v>
      </c>
      <c r="U629" s="311"/>
      <c r="V629" s="311"/>
      <c r="W629" s="311"/>
      <c r="X629" s="311"/>
      <c r="Y629" s="311"/>
      <c r="Z629" s="191"/>
    </row>
    <row r="630" spans="1:26" ht="21.75" customHeight="1" x14ac:dyDescent="0.2">
      <c r="A630" s="191"/>
      <c r="B630" s="307" t="s">
        <v>261</v>
      </c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196">
        <v>7</v>
      </c>
      <c r="N630" s="196">
        <v>9</v>
      </c>
      <c r="O630" s="195" t="s">
        <v>413</v>
      </c>
      <c r="P630" s="194" t="s">
        <v>260</v>
      </c>
      <c r="Q630" s="308"/>
      <c r="R630" s="308"/>
      <c r="S630" s="229">
        <v>10</v>
      </c>
      <c r="T630" s="229">
        <v>10</v>
      </c>
      <c r="U630" s="311"/>
      <c r="V630" s="311"/>
      <c r="W630" s="311"/>
      <c r="X630" s="311"/>
      <c r="Y630" s="311"/>
      <c r="Z630" s="191"/>
    </row>
    <row r="631" spans="1:26" ht="21.75" customHeight="1" x14ac:dyDescent="0.2">
      <c r="A631" s="191"/>
      <c r="B631" s="307" t="s">
        <v>279</v>
      </c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196">
        <v>7</v>
      </c>
      <c r="N631" s="196">
        <v>9</v>
      </c>
      <c r="O631" s="195" t="s">
        <v>413</v>
      </c>
      <c r="P631" s="194" t="s">
        <v>278</v>
      </c>
      <c r="Q631" s="308"/>
      <c r="R631" s="308"/>
      <c r="S631" s="229">
        <v>10</v>
      </c>
      <c r="T631" s="229">
        <v>10</v>
      </c>
      <c r="U631" s="311"/>
      <c r="V631" s="311"/>
      <c r="W631" s="311"/>
      <c r="X631" s="311"/>
      <c r="Y631" s="311"/>
      <c r="Z631" s="191"/>
    </row>
    <row r="632" spans="1:26" ht="21.75" customHeight="1" x14ac:dyDescent="0.2">
      <c r="A632" s="191"/>
      <c r="B632" s="307" t="s">
        <v>223</v>
      </c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196">
        <v>7</v>
      </c>
      <c r="N632" s="196">
        <v>9</v>
      </c>
      <c r="O632" s="195" t="s">
        <v>413</v>
      </c>
      <c r="P632" s="194" t="s">
        <v>222</v>
      </c>
      <c r="Q632" s="308"/>
      <c r="R632" s="308"/>
      <c r="S632" s="229">
        <v>1854</v>
      </c>
      <c r="T632" s="229">
        <v>1854</v>
      </c>
      <c r="U632" s="311"/>
      <c r="V632" s="311"/>
      <c r="W632" s="311"/>
      <c r="X632" s="311"/>
      <c r="Y632" s="311"/>
      <c r="Z632" s="191"/>
    </row>
    <row r="633" spans="1:26" ht="21.75" customHeight="1" x14ac:dyDescent="0.2">
      <c r="A633" s="191"/>
      <c r="B633" s="307" t="s">
        <v>221</v>
      </c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196">
        <v>7</v>
      </c>
      <c r="N633" s="196">
        <v>9</v>
      </c>
      <c r="O633" s="195" t="s">
        <v>413</v>
      </c>
      <c r="P633" s="194" t="s">
        <v>220</v>
      </c>
      <c r="Q633" s="308"/>
      <c r="R633" s="308"/>
      <c r="S633" s="229">
        <v>1854</v>
      </c>
      <c r="T633" s="229">
        <v>1854</v>
      </c>
      <c r="U633" s="311"/>
      <c r="V633" s="311"/>
      <c r="W633" s="311"/>
      <c r="X633" s="311"/>
      <c r="Y633" s="311"/>
      <c r="Z633" s="191"/>
    </row>
    <row r="634" spans="1:26" ht="21.75" customHeight="1" x14ac:dyDescent="0.2">
      <c r="A634" s="191"/>
      <c r="B634" s="307" t="s">
        <v>253</v>
      </c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196">
        <v>7</v>
      </c>
      <c r="N634" s="196">
        <v>9</v>
      </c>
      <c r="O634" s="195" t="s">
        <v>413</v>
      </c>
      <c r="P634" s="194" t="s">
        <v>252</v>
      </c>
      <c r="Q634" s="308"/>
      <c r="R634" s="308"/>
      <c r="S634" s="229">
        <v>825</v>
      </c>
      <c r="T634" s="229">
        <v>825</v>
      </c>
      <c r="U634" s="311"/>
      <c r="V634" s="311"/>
      <c r="W634" s="311"/>
      <c r="X634" s="311"/>
      <c r="Y634" s="311"/>
      <c r="Z634" s="191"/>
    </row>
    <row r="635" spans="1:26" ht="12.75" customHeight="1" x14ac:dyDescent="0.2">
      <c r="A635" s="191"/>
      <c r="B635" s="307" t="s">
        <v>219</v>
      </c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196">
        <v>7</v>
      </c>
      <c r="N635" s="196">
        <v>9</v>
      </c>
      <c r="O635" s="195" t="s">
        <v>413</v>
      </c>
      <c r="P635" s="194" t="s">
        <v>218</v>
      </c>
      <c r="Q635" s="308"/>
      <c r="R635" s="308"/>
      <c r="S635" s="229">
        <v>1029</v>
      </c>
      <c r="T635" s="229">
        <v>1029</v>
      </c>
      <c r="U635" s="311"/>
      <c r="V635" s="311"/>
      <c r="W635" s="311"/>
      <c r="X635" s="311"/>
      <c r="Y635" s="311"/>
      <c r="Z635" s="191"/>
    </row>
    <row r="636" spans="1:26" ht="12.75" customHeight="1" x14ac:dyDescent="0.2">
      <c r="A636" s="191"/>
      <c r="B636" s="307" t="s">
        <v>277</v>
      </c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196">
        <v>7</v>
      </c>
      <c r="N636" s="196">
        <v>9</v>
      </c>
      <c r="O636" s="195" t="s">
        <v>413</v>
      </c>
      <c r="P636" s="194" t="s">
        <v>276</v>
      </c>
      <c r="Q636" s="308"/>
      <c r="R636" s="308"/>
      <c r="S636" s="229">
        <v>57</v>
      </c>
      <c r="T636" s="229">
        <v>57</v>
      </c>
      <c r="U636" s="311"/>
      <c r="V636" s="311"/>
      <c r="W636" s="311"/>
      <c r="X636" s="311"/>
      <c r="Y636" s="311"/>
      <c r="Z636" s="191"/>
    </row>
    <row r="637" spans="1:26" ht="12.75" customHeight="1" x14ac:dyDescent="0.2">
      <c r="A637" s="191"/>
      <c r="B637" s="307" t="s">
        <v>275</v>
      </c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196">
        <v>7</v>
      </c>
      <c r="N637" s="196">
        <v>9</v>
      </c>
      <c r="O637" s="195" t="s">
        <v>413</v>
      </c>
      <c r="P637" s="194" t="s">
        <v>274</v>
      </c>
      <c r="Q637" s="308"/>
      <c r="R637" s="308"/>
      <c r="S637" s="229">
        <v>57</v>
      </c>
      <c r="T637" s="229">
        <v>57</v>
      </c>
      <c r="U637" s="311"/>
      <c r="V637" s="311"/>
      <c r="W637" s="311"/>
      <c r="X637" s="311"/>
      <c r="Y637" s="311"/>
      <c r="Z637" s="191"/>
    </row>
    <row r="638" spans="1:26" ht="12.75" customHeight="1" x14ac:dyDescent="0.2">
      <c r="A638" s="191"/>
      <c r="B638" s="307" t="s">
        <v>415</v>
      </c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196">
        <v>7</v>
      </c>
      <c r="N638" s="196">
        <v>9</v>
      </c>
      <c r="O638" s="195" t="s">
        <v>413</v>
      </c>
      <c r="P638" s="194" t="s">
        <v>414</v>
      </c>
      <c r="Q638" s="308"/>
      <c r="R638" s="308"/>
      <c r="S638" s="229">
        <v>6</v>
      </c>
      <c r="T638" s="229">
        <v>6</v>
      </c>
      <c r="U638" s="311"/>
      <c r="V638" s="311"/>
      <c r="W638" s="311"/>
      <c r="X638" s="311"/>
      <c r="Y638" s="311"/>
      <c r="Z638" s="191"/>
    </row>
    <row r="639" spans="1:26" ht="12.75" customHeight="1" x14ac:dyDescent="0.2">
      <c r="A639" s="191"/>
      <c r="B639" s="307" t="s">
        <v>273</v>
      </c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196">
        <v>7</v>
      </c>
      <c r="N639" s="196">
        <v>9</v>
      </c>
      <c r="O639" s="195" t="s">
        <v>413</v>
      </c>
      <c r="P639" s="194" t="s">
        <v>272</v>
      </c>
      <c r="Q639" s="308"/>
      <c r="R639" s="308"/>
      <c r="S639" s="229">
        <v>14</v>
      </c>
      <c r="T639" s="229">
        <v>14</v>
      </c>
      <c r="U639" s="311"/>
      <c r="V639" s="311"/>
      <c r="W639" s="311"/>
      <c r="X639" s="311"/>
      <c r="Y639" s="311"/>
      <c r="Z639" s="191"/>
    </row>
    <row r="640" spans="1:26" ht="12.75" customHeight="1" x14ac:dyDescent="0.2">
      <c r="A640" s="191"/>
      <c r="B640" s="307" t="s">
        <v>271</v>
      </c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196">
        <v>7</v>
      </c>
      <c r="N640" s="196">
        <v>9</v>
      </c>
      <c r="O640" s="195" t="s">
        <v>413</v>
      </c>
      <c r="P640" s="194" t="s">
        <v>269</v>
      </c>
      <c r="Q640" s="308"/>
      <c r="R640" s="308"/>
      <c r="S640" s="229">
        <v>37</v>
      </c>
      <c r="T640" s="229">
        <v>37</v>
      </c>
      <c r="U640" s="311"/>
      <c r="V640" s="311"/>
      <c r="W640" s="311"/>
      <c r="X640" s="311"/>
      <c r="Y640" s="311"/>
      <c r="Z640" s="191"/>
    </row>
    <row r="641" spans="1:26" ht="21.75" customHeight="1" x14ac:dyDescent="0.2">
      <c r="A641" s="191"/>
      <c r="B641" s="307" t="s">
        <v>231</v>
      </c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196">
        <v>7</v>
      </c>
      <c r="N641" s="196">
        <v>9</v>
      </c>
      <c r="O641" s="195" t="s">
        <v>412</v>
      </c>
      <c r="P641" s="194">
        <v>0</v>
      </c>
      <c r="Q641" s="308"/>
      <c r="R641" s="308"/>
      <c r="S641" s="229">
        <v>99</v>
      </c>
      <c r="T641" s="229">
        <v>99</v>
      </c>
      <c r="U641" s="311"/>
      <c r="V641" s="311"/>
      <c r="W641" s="311"/>
      <c r="X641" s="311"/>
      <c r="Y641" s="311"/>
      <c r="Z641" s="191"/>
    </row>
    <row r="642" spans="1:26" ht="21.75" customHeight="1" x14ac:dyDescent="0.2">
      <c r="A642" s="191"/>
      <c r="B642" s="307" t="s">
        <v>223</v>
      </c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196">
        <v>7</v>
      </c>
      <c r="N642" s="196">
        <v>9</v>
      </c>
      <c r="O642" s="195" t="s">
        <v>412</v>
      </c>
      <c r="P642" s="194" t="s">
        <v>222</v>
      </c>
      <c r="Q642" s="308"/>
      <c r="R642" s="308"/>
      <c r="S642" s="229">
        <v>99</v>
      </c>
      <c r="T642" s="229">
        <v>99</v>
      </c>
      <c r="U642" s="311"/>
      <c r="V642" s="311"/>
      <c r="W642" s="311"/>
      <c r="X642" s="311"/>
      <c r="Y642" s="311"/>
      <c r="Z642" s="191"/>
    </row>
    <row r="643" spans="1:26" ht="21.75" customHeight="1" x14ac:dyDescent="0.2">
      <c r="A643" s="191"/>
      <c r="B643" s="307" t="s">
        <v>221</v>
      </c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196">
        <v>7</v>
      </c>
      <c r="N643" s="196">
        <v>9</v>
      </c>
      <c r="O643" s="195" t="s">
        <v>412</v>
      </c>
      <c r="P643" s="194" t="s">
        <v>220</v>
      </c>
      <c r="Q643" s="308"/>
      <c r="R643" s="308"/>
      <c r="S643" s="229">
        <v>99</v>
      </c>
      <c r="T643" s="229">
        <v>99</v>
      </c>
      <c r="U643" s="311"/>
      <c r="V643" s="311"/>
      <c r="W643" s="311"/>
      <c r="X643" s="311"/>
      <c r="Y643" s="311"/>
      <c r="Z643" s="191"/>
    </row>
    <row r="644" spans="1:26" ht="12.75" customHeight="1" x14ac:dyDescent="0.2">
      <c r="A644" s="191"/>
      <c r="B644" s="307" t="s">
        <v>731</v>
      </c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196">
        <v>7</v>
      </c>
      <c r="N644" s="196">
        <v>9</v>
      </c>
      <c r="O644" s="195" t="s">
        <v>412</v>
      </c>
      <c r="P644" s="194" t="s">
        <v>730</v>
      </c>
      <c r="Q644" s="308"/>
      <c r="R644" s="308"/>
      <c r="S644" s="229">
        <v>99</v>
      </c>
      <c r="T644" s="229">
        <v>99</v>
      </c>
      <c r="U644" s="311"/>
      <c r="V644" s="311"/>
      <c r="W644" s="311"/>
      <c r="X644" s="311"/>
      <c r="Y644" s="311"/>
      <c r="Z644" s="191"/>
    </row>
    <row r="645" spans="1:26" ht="21.75" customHeight="1" x14ac:dyDescent="0.2">
      <c r="A645" s="191"/>
      <c r="B645" s="307" t="s">
        <v>304</v>
      </c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196">
        <v>7</v>
      </c>
      <c r="N645" s="196">
        <v>9</v>
      </c>
      <c r="O645" s="195" t="s">
        <v>303</v>
      </c>
      <c r="P645" s="194">
        <v>0</v>
      </c>
      <c r="Q645" s="308"/>
      <c r="R645" s="308"/>
      <c r="S645" s="229">
        <v>1195</v>
      </c>
      <c r="T645" s="229">
        <v>1195</v>
      </c>
      <c r="U645" s="311"/>
      <c r="V645" s="311"/>
      <c r="W645" s="311"/>
      <c r="X645" s="311"/>
      <c r="Y645" s="311"/>
      <c r="Z645" s="191"/>
    </row>
    <row r="646" spans="1:26" ht="12.75" customHeight="1" x14ac:dyDescent="0.2">
      <c r="A646" s="191"/>
      <c r="B646" s="307" t="s">
        <v>411</v>
      </c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196">
        <v>7</v>
      </c>
      <c r="N646" s="196">
        <v>9</v>
      </c>
      <c r="O646" s="195" t="s">
        <v>410</v>
      </c>
      <c r="P646" s="194">
        <v>0</v>
      </c>
      <c r="Q646" s="308"/>
      <c r="R646" s="308"/>
      <c r="S646" s="229">
        <v>1195</v>
      </c>
      <c r="T646" s="229">
        <v>1195</v>
      </c>
      <c r="U646" s="311"/>
      <c r="V646" s="311"/>
      <c r="W646" s="311"/>
      <c r="X646" s="311"/>
      <c r="Y646" s="311"/>
      <c r="Z646" s="191"/>
    </row>
    <row r="647" spans="1:26" ht="21.75" customHeight="1" x14ac:dyDescent="0.2">
      <c r="A647" s="191"/>
      <c r="B647" s="307" t="s">
        <v>359</v>
      </c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196">
        <v>7</v>
      </c>
      <c r="N647" s="196">
        <v>9</v>
      </c>
      <c r="O647" s="195" t="s">
        <v>409</v>
      </c>
      <c r="P647" s="194">
        <v>0</v>
      </c>
      <c r="Q647" s="308"/>
      <c r="R647" s="308"/>
      <c r="S647" s="229">
        <v>819</v>
      </c>
      <c r="T647" s="229">
        <v>819</v>
      </c>
      <c r="U647" s="311"/>
      <c r="V647" s="311"/>
      <c r="W647" s="311"/>
      <c r="X647" s="311"/>
      <c r="Y647" s="311"/>
      <c r="Z647" s="191"/>
    </row>
    <row r="648" spans="1:26" ht="42.75" customHeight="1" x14ac:dyDescent="0.2">
      <c r="A648" s="191"/>
      <c r="B648" s="307" t="s">
        <v>263</v>
      </c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196">
        <v>7</v>
      </c>
      <c r="N648" s="196">
        <v>9</v>
      </c>
      <c r="O648" s="195" t="s">
        <v>409</v>
      </c>
      <c r="P648" s="194" t="s">
        <v>262</v>
      </c>
      <c r="Q648" s="308"/>
      <c r="R648" s="308"/>
      <c r="S648" s="229">
        <v>819</v>
      </c>
      <c r="T648" s="229">
        <v>819</v>
      </c>
      <c r="U648" s="311"/>
      <c r="V648" s="311"/>
      <c r="W648" s="311"/>
      <c r="X648" s="311"/>
      <c r="Y648" s="311"/>
      <c r="Z648" s="191"/>
    </row>
    <row r="649" spans="1:26" ht="21.75" customHeight="1" x14ac:dyDescent="0.2">
      <c r="A649" s="191"/>
      <c r="B649" s="307" t="s">
        <v>261</v>
      </c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196">
        <v>7</v>
      </c>
      <c r="N649" s="196">
        <v>9</v>
      </c>
      <c r="O649" s="195" t="s">
        <v>409</v>
      </c>
      <c r="P649" s="194" t="s">
        <v>260</v>
      </c>
      <c r="Q649" s="308"/>
      <c r="R649" s="308"/>
      <c r="S649" s="229">
        <v>819</v>
      </c>
      <c r="T649" s="229">
        <v>819</v>
      </c>
      <c r="U649" s="311"/>
      <c r="V649" s="311"/>
      <c r="W649" s="311"/>
      <c r="X649" s="311"/>
      <c r="Y649" s="311"/>
      <c r="Z649" s="191"/>
    </row>
    <row r="650" spans="1:26" ht="32.25" customHeight="1" x14ac:dyDescent="0.2">
      <c r="A650" s="191"/>
      <c r="B650" s="307" t="s">
        <v>259</v>
      </c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196">
        <v>7</v>
      </c>
      <c r="N650" s="196">
        <v>9</v>
      </c>
      <c r="O650" s="195" t="s">
        <v>409</v>
      </c>
      <c r="P650" s="194" t="s">
        <v>258</v>
      </c>
      <c r="Q650" s="308"/>
      <c r="R650" s="308"/>
      <c r="S650" s="229">
        <v>629</v>
      </c>
      <c r="T650" s="229">
        <v>629</v>
      </c>
      <c r="U650" s="311"/>
      <c r="V650" s="311"/>
      <c r="W650" s="311"/>
      <c r="X650" s="311"/>
      <c r="Y650" s="311"/>
      <c r="Z650" s="191"/>
    </row>
    <row r="651" spans="1:26" ht="32.25" customHeight="1" x14ac:dyDescent="0.2">
      <c r="A651" s="191"/>
      <c r="B651" s="307" t="s">
        <v>257</v>
      </c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196">
        <v>7</v>
      </c>
      <c r="N651" s="196">
        <v>9</v>
      </c>
      <c r="O651" s="195" t="s">
        <v>409</v>
      </c>
      <c r="P651" s="194" t="s">
        <v>255</v>
      </c>
      <c r="Q651" s="308"/>
      <c r="R651" s="308"/>
      <c r="S651" s="229">
        <v>190</v>
      </c>
      <c r="T651" s="229">
        <v>190</v>
      </c>
      <c r="U651" s="311"/>
      <c r="V651" s="311"/>
      <c r="W651" s="311"/>
      <c r="X651" s="311"/>
      <c r="Y651" s="311"/>
      <c r="Z651" s="191"/>
    </row>
    <row r="652" spans="1:26" ht="21.75" customHeight="1" x14ac:dyDescent="0.2">
      <c r="A652" s="191"/>
      <c r="B652" s="307" t="s">
        <v>226</v>
      </c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196">
        <v>7</v>
      </c>
      <c r="N652" s="196">
        <v>9</v>
      </c>
      <c r="O652" s="195" t="s">
        <v>408</v>
      </c>
      <c r="P652" s="194">
        <v>0</v>
      </c>
      <c r="Q652" s="308"/>
      <c r="R652" s="308"/>
      <c r="S652" s="229">
        <v>376</v>
      </c>
      <c r="T652" s="229">
        <v>376</v>
      </c>
      <c r="U652" s="311"/>
      <c r="V652" s="311"/>
      <c r="W652" s="311"/>
      <c r="X652" s="311"/>
      <c r="Y652" s="311"/>
      <c r="Z652" s="191"/>
    </row>
    <row r="653" spans="1:26" ht="21.75" customHeight="1" x14ac:dyDescent="0.2">
      <c r="A653" s="191"/>
      <c r="B653" s="307" t="s">
        <v>223</v>
      </c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196">
        <v>7</v>
      </c>
      <c r="N653" s="196">
        <v>9</v>
      </c>
      <c r="O653" s="195" t="s">
        <v>408</v>
      </c>
      <c r="P653" s="194" t="s">
        <v>222</v>
      </c>
      <c r="Q653" s="308"/>
      <c r="R653" s="308"/>
      <c r="S653" s="229">
        <v>376</v>
      </c>
      <c r="T653" s="229">
        <v>376</v>
      </c>
      <c r="U653" s="311"/>
      <c r="V653" s="311"/>
      <c r="W653" s="311"/>
      <c r="X653" s="311"/>
      <c r="Y653" s="311"/>
      <c r="Z653" s="191"/>
    </row>
    <row r="654" spans="1:26" ht="21.75" customHeight="1" x14ac:dyDescent="0.2">
      <c r="A654" s="191"/>
      <c r="B654" s="307" t="s">
        <v>221</v>
      </c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196">
        <v>7</v>
      </c>
      <c r="N654" s="196">
        <v>9</v>
      </c>
      <c r="O654" s="195" t="s">
        <v>408</v>
      </c>
      <c r="P654" s="194" t="s">
        <v>220</v>
      </c>
      <c r="Q654" s="308"/>
      <c r="R654" s="308"/>
      <c r="S654" s="229">
        <v>376</v>
      </c>
      <c r="T654" s="229">
        <v>376</v>
      </c>
      <c r="U654" s="311"/>
      <c r="V654" s="311"/>
      <c r="W654" s="311"/>
      <c r="X654" s="311"/>
      <c r="Y654" s="311"/>
      <c r="Z654" s="191"/>
    </row>
    <row r="655" spans="1:26" ht="12.75" customHeight="1" x14ac:dyDescent="0.2">
      <c r="A655" s="191"/>
      <c r="B655" s="307" t="s">
        <v>731</v>
      </c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196">
        <v>7</v>
      </c>
      <c r="N655" s="196">
        <v>9</v>
      </c>
      <c r="O655" s="195" t="s">
        <v>408</v>
      </c>
      <c r="P655" s="194" t="s">
        <v>730</v>
      </c>
      <c r="Q655" s="308"/>
      <c r="R655" s="308"/>
      <c r="S655" s="229">
        <v>376</v>
      </c>
      <c r="T655" s="229">
        <v>376</v>
      </c>
      <c r="U655" s="311"/>
      <c r="V655" s="311"/>
      <c r="W655" s="311"/>
      <c r="X655" s="311"/>
      <c r="Y655" s="311"/>
      <c r="Z655" s="191"/>
    </row>
    <row r="656" spans="1:26" ht="21.75" customHeight="1" x14ac:dyDescent="0.2">
      <c r="A656" s="191"/>
      <c r="B656" s="307" t="s">
        <v>304</v>
      </c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196">
        <v>7</v>
      </c>
      <c r="N656" s="196">
        <v>9</v>
      </c>
      <c r="O656" s="195" t="s">
        <v>303</v>
      </c>
      <c r="P656" s="194">
        <v>0</v>
      </c>
      <c r="Q656" s="308"/>
      <c r="R656" s="308"/>
      <c r="S656" s="229">
        <v>3993</v>
      </c>
      <c r="T656" s="229">
        <v>3994</v>
      </c>
      <c r="U656" s="311"/>
      <c r="V656" s="311"/>
      <c r="W656" s="311"/>
      <c r="X656" s="311"/>
      <c r="Y656" s="311"/>
      <c r="Z656" s="191"/>
    </row>
    <row r="657" spans="1:26" ht="12.75" customHeight="1" x14ac:dyDescent="0.2">
      <c r="A657" s="191"/>
      <c r="B657" s="307" t="s">
        <v>411</v>
      </c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196">
        <v>7</v>
      </c>
      <c r="N657" s="196">
        <v>9</v>
      </c>
      <c r="O657" s="195" t="s">
        <v>410</v>
      </c>
      <c r="P657" s="194">
        <v>0</v>
      </c>
      <c r="Q657" s="308"/>
      <c r="R657" s="308"/>
      <c r="S657" s="229">
        <v>3993</v>
      </c>
      <c r="T657" s="229">
        <v>3994</v>
      </c>
      <c r="U657" s="311"/>
      <c r="V657" s="311"/>
      <c r="W657" s="311"/>
      <c r="X657" s="311"/>
      <c r="Y657" s="311"/>
      <c r="Z657" s="191"/>
    </row>
    <row r="658" spans="1:26" ht="21.75" customHeight="1" x14ac:dyDescent="0.2">
      <c r="A658" s="191"/>
      <c r="B658" s="307" t="s">
        <v>359</v>
      </c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196">
        <v>7</v>
      </c>
      <c r="N658" s="196">
        <v>9</v>
      </c>
      <c r="O658" s="195" t="s">
        <v>752</v>
      </c>
      <c r="P658" s="194">
        <v>0</v>
      </c>
      <c r="Q658" s="308"/>
      <c r="R658" s="308"/>
      <c r="S658" s="229">
        <v>3993</v>
      </c>
      <c r="T658" s="229">
        <v>3994</v>
      </c>
      <c r="U658" s="311"/>
      <c r="V658" s="311"/>
      <c r="W658" s="311"/>
      <c r="X658" s="311"/>
      <c r="Y658" s="311"/>
      <c r="Z658" s="191"/>
    </row>
    <row r="659" spans="1:26" ht="42.75" customHeight="1" x14ac:dyDescent="0.2">
      <c r="A659" s="191"/>
      <c r="B659" s="307" t="s">
        <v>263</v>
      </c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196">
        <v>7</v>
      </c>
      <c r="N659" s="196">
        <v>9</v>
      </c>
      <c r="O659" s="195" t="s">
        <v>752</v>
      </c>
      <c r="P659" s="194" t="s">
        <v>262</v>
      </c>
      <c r="Q659" s="308"/>
      <c r="R659" s="308"/>
      <c r="S659" s="229">
        <v>3993</v>
      </c>
      <c r="T659" s="229">
        <v>3994</v>
      </c>
      <c r="U659" s="311"/>
      <c r="V659" s="311"/>
      <c r="W659" s="311"/>
      <c r="X659" s="311"/>
      <c r="Y659" s="311"/>
      <c r="Z659" s="191"/>
    </row>
    <row r="660" spans="1:26" ht="12.75" customHeight="1" x14ac:dyDescent="0.2">
      <c r="A660" s="191"/>
      <c r="B660" s="307" t="s">
        <v>336</v>
      </c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196">
        <v>7</v>
      </c>
      <c r="N660" s="196">
        <v>9</v>
      </c>
      <c r="O660" s="195" t="s">
        <v>752</v>
      </c>
      <c r="P660" s="194" t="s">
        <v>335</v>
      </c>
      <c r="Q660" s="308"/>
      <c r="R660" s="308"/>
      <c r="S660" s="229">
        <v>3993</v>
      </c>
      <c r="T660" s="229">
        <v>3994</v>
      </c>
      <c r="U660" s="311"/>
      <c r="V660" s="311"/>
      <c r="W660" s="311"/>
      <c r="X660" s="311"/>
      <c r="Y660" s="311"/>
      <c r="Z660" s="191"/>
    </row>
    <row r="661" spans="1:26" ht="12.75" customHeight="1" x14ac:dyDescent="0.2">
      <c r="A661" s="191"/>
      <c r="B661" s="307" t="s">
        <v>334</v>
      </c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196">
        <v>7</v>
      </c>
      <c r="N661" s="196">
        <v>9</v>
      </c>
      <c r="O661" s="195" t="s">
        <v>752</v>
      </c>
      <c r="P661" s="194" t="s">
        <v>333</v>
      </c>
      <c r="Q661" s="308"/>
      <c r="R661" s="308"/>
      <c r="S661" s="229">
        <v>3067</v>
      </c>
      <c r="T661" s="229">
        <v>3067</v>
      </c>
      <c r="U661" s="311"/>
      <c r="V661" s="311"/>
      <c r="W661" s="311"/>
      <c r="X661" s="311"/>
      <c r="Y661" s="311"/>
      <c r="Z661" s="191"/>
    </row>
    <row r="662" spans="1:26" ht="32.25" customHeight="1" x14ac:dyDescent="0.2">
      <c r="A662" s="191"/>
      <c r="B662" s="307" t="s">
        <v>332</v>
      </c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196">
        <v>7</v>
      </c>
      <c r="N662" s="196">
        <v>9</v>
      </c>
      <c r="O662" s="195" t="s">
        <v>752</v>
      </c>
      <c r="P662" s="194" t="s">
        <v>330</v>
      </c>
      <c r="Q662" s="308"/>
      <c r="R662" s="308"/>
      <c r="S662" s="229">
        <v>926</v>
      </c>
      <c r="T662" s="229">
        <v>927</v>
      </c>
      <c r="U662" s="311"/>
      <c r="V662" s="311"/>
      <c r="W662" s="311"/>
      <c r="X662" s="311"/>
      <c r="Y662" s="311"/>
      <c r="Z662" s="191"/>
    </row>
    <row r="663" spans="1:26" ht="21.75" customHeight="1" x14ac:dyDescent="0.2">
      <c r="A663" s="191"/>
      <c r="B663" s="307" t="s">
        <v>304</v>
      </c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196">
        <v>7</v>
      </c>
      <c r="N663" s="196">
        <v>9</v>
      </c>
      <c r="O663" s="195" t="s">
        <v>303</v>
      </c>
      <c r="P663" s="194">
        <v>0</v>
      </c>
      <c r="Q663" s="308"/>
      <c r="R663" s="308"/>
      <c r="S663" s="229">
        <v>3830</v>
      </c>
      <c r="T663" s="229">
        <v>3830</v>
      </c>
      <c r="U663" s="311"/>
      <c r="V663" s="311"/>
      <c r="W663" s="311"/>
      <c r="X663" s="311"/>
      <c r="Y663" s="311"/>
      <c r="Z663" s="191"/>
    </row>
    <row r="664" spans="1:26" ht="12.75" customHeight="1" x14ac:dyDescent="0.2">
      <c r="A664" s="191"/>
      <c r="B664" s="307" t="s">
        <v>411</v>
      </c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196">
        <v>7</v>
      </c>
      <c r="N664" s="196">
        <v>9</v>
      </c>
      <c r="O664" s="195" t="s">
        <v>410</v>
      </c>
      <c r="P664" s="194">
        <v>0</v>
      </c>
      <c r="Q664" s="308"/>
      <c r="R664" s="308"/>
      <c r="S664" s="229">
        <v>3830</v>
      </c>
      <c r="T664" s="229">
        <v>3830</v>
      </c>
      <c r="U664" s="311"/>
      <c r="V664" s="311"/>
      <c r="W664" s="311"/>
      <c r="X664" s="311"/>
      <c r="Y664" s="311"/>
      <c r="Z664" s="191"/>
    </row>
    <row r="665" spans="1:26" ht="21.75" customHeight="1" x14ac:dyDescent="0.2">
      <c r="A665" s="191"/>
      <c r="B665" s="307" t="s">
        <v>359</v>
      </c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196">
        <v>7</v>
      </c>
      <c r="N665" s="196">
        <v>9</v>
      </c>
      <c r="O665" s="195" t="s">
        <v>751</v>
      </c>
      <c r="P665" s="194">
        <v>0</v>
      </c>
      <c r="Q665" s="308"/>
      <c r="R665" s="308"/>
      <c r="S665" s="229">
        <v>3830</v>
      </c>
      <c r="T665" s="229">
        <v>3830</v>
      </c>
      <c r="U665" s="311"/>
      <c r="V665" s="311"/>
      <c r="W665" s="311"/>
      <c r="X665" s="311"/>
      <c r="Y665" s="311"/>
      <c r="Z665" s="191"/>
    </row>
    <row r="666" spans="1:26" ht="42.75" customHeight="1" x14ac:dyDescent="0.2">
      <c r="A666" s="191"/>
      <c r="B666" s="307" t="s">
        <v>263</v>
      </c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196">
        <v>7</v>
      </c>
      <c r="N666" s="196">
        <v>9</v>
      </c>
      <c r="O666" s="195" t="s">
        <v>751</v>
      </c>
      <c r="P666" s="194" t="s">
        <v>262</v>
      </c>
      <c r="Q666" s="308"/>
      <c r="R666" s="308"/>
      <c r="S666" s="229">
        <v>3830</v>
      </c>
      <c r="T666" s="229">
        <v>3830</v>
      </c>
      <c r="U666" s="311"/>
      <c r="V666" s="311"/>
      <c r="W666" s="311"/>
      <c r="X666" s="311"/>
      <c r="Y666" s="311"/>
      <c r="Z666" s="191"/>
    </row>
    <row r="667" spans="1:26" ht="12.75" customHeight="1" x14ac:dyDescent="0.2">
      <c r="A667" s="191"/>
      <c r="B667" s="307" t="s">
        <v>336</v>
      </c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196">
        <v>7</v>
      </c>
      <c r="N667" s="196">
        <v>9</v>
      </c>
      <c r="O667" s="195" t="s">
        <v>751</v>
      </c>
      <c r="P667" s="194" t="s">
        <v>335</v>
      </c>
      <c r="Q667" s="308"/>
      <c r="R667" s="308"/>
      <c r="S667" s="229">
        <v>3830</v>
      </c>
      <c r="T667" s="229">
        <v>3830</v>
      </c>
      <c r="U667" s="311"/>
      <c r="V667" s="311"/>
      <c r="W667" s="311"/>
      <c r="X667" s="311"/>
      <c r="Y667" s="311"/>
      <c r="Z667" s="191"/>
    </row>
    <row r="668" spans="1:26" ht="12.75" customHeight="1" x14ac:dyDescent="0.2">
      <c r="A668" s="191"/>
      <c r="B668" s="307" t="s">
        <v>334</v>
      </c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196">
        <v>7</v>
      </c>
      <c r="N668" s="196">
        <v>9</v>
      </c>
      <c r="O668" s="195" t="s">
        <v>751</v>
      </c>
      <c r="P668" s="194" t="s">
        <v>333</v>
      </c>
      <c r="Q668" s="308"/>
      <c r="R668" s="308"/>
      <c r="S668" s="229">
        <v>2941</v>
      </c>
      <c r="T668" s="229">
        <v>2941</v>
      </c>
      <c r="U668" s="311"/>
      <c r="V668" s="311"/>
      <c r="W668" s="311"/>
      <c r="X668" s="311"/>
      <c r="Y668" s="311"/>
      <c r="Z668" s="191"/>
    </row>
    <row r="669" spans="1:26" ht="32.25" customHeight="1" x14ac:dyDescent="0.2">
      <c r="A669" s="191"/>
      <c r="B669" s="307" t="s">
        <v>332</v>
      </c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196">
        <v>7</v>
      </c>
      <c r="N669" s="196">
        <v>9</v>
      </c>
      <c r="O669" s="195" t="s">
        <v>751</v>
      </c>
      <c r="P669" s="194" t="s">
        <v>330</v>
      </c>
      <c r="Q669" s="308"/>
      <c r="R669" s="308"/>
      <c r="S669" s="229">
        <v>889</v>
      </c>
      <c r="T669" s="229">
        <v>889</v>
      </c>
      <c r="U669" s="311"/>
      <c r="V669" s="311"/>
      <c r="W669" s="311"/>
      <c r="X669" s="311"/>
      <c r="Y669" s="311"/>
      <c r="Z669" s="191"/>
    </row>
    <row r="670" spans="1:26" ht="21.75" customHeight="1" x14ac:dyDescent="0.2">
      <c r="A670" s="191"/>
      <c r="B670" s="307" t="s">
        <v>304</v>
      </c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196">
        <v>7</v>
      </c>
      <c r="N670" s="196">
        <v>9</v>
      </c>
      <c r="O670" s="195" t="s">
        <v>303</v>
      </c>
      <c r="P670" s="194">
        <v>0</v>
      </c>
      <c r="Q670" s="308"/>
      <c r="R670" s="308"/>
      <c r="S670" s="229">
        <v>2742</v>
      </c>
      <c r="T670" s="229">
        <v>2742</v>
      </c>
      <c r="U670" s="311"/>
      <c r="V670" s="311"/>
      <c r="W670" s="311"/>
      <c r="X670" s="311"/>
      <c r="Y670" s="311"/>
      <c r="Z670" s="191"/>
    </row>
    <row r="671" spans="1:26" ht="12.75" customHeight="1" x14ac:dyDescent="0.2">
      <c r="A671" s="191"/>
      <c r="B671" s="307" t="s">
        <v>411</v>
      </c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196">
        <v>7</v>
      </c>
      <c r="N671" s="196">
        <v>9</v>
      </c>
      <c r="O671" s="195" t="s">
        <v>410</v>
      </c>
      <c r="P671" s="194">
        <v>0</v>
      </c>
      <c r="Q671" s="308"/>
      <c r="R671" s="308"/>
      <c r="S671" s="229">
        <v>2742</v>
      </c>
      <c r="T671" s="229">
        <v>2742</v>
      </c>
      <c r="U671" s="311"/>
      <c r="V671" s="311"/>
      <c r="W671" s="311"/>
      <c r="X671" s="311"/>
      <c r="Y671" s="311"/>
      <c r="Z671" s="191"/>
    </row>
    <row r="672" spans="1:26" ht="21.75" customHeight="1" x14ac:dyDescent="0.2">
      <c r="A672" s="191"/>
      <c r="B672" s="307" t="s">
        <v>359</v>
      </c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196">
        <v>7</v>
      </c>
      <c r="N672" s="196">
        <v>9</v>
      </c>
      <c r="O672" s="195" t="s">
        <v>750</v>
      </c>
      <c r="P672" s="194">
        <v>0</v>
      </c>
      <c r="Q672" s="308"/>
      <c r="R672" s="308"/>
      <c r="S672" s="229">
        <v>2742</v>
      </c>
      <c r="T672" s="229">
        <v>2742</v>
      </c>
      <c r="U672" s="311"/>
      <c r="V672" s="311"/>
      <c r="W672" s="311"/>
      <c r="X672" s="311"/>
      <c r="Y672" s="311"/>
      <c r="Z672" s="191"/>
    </row>
    <row r="673" spans="1:26" ht="42.75" customHeight="1" x14ac:dyDescent="0.2">
      <c r="A673" s="191"/>
      <c r="B673" s="307" t="s">
        <v>263</v>
      </c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196">
        <v>7</v>
      </c>
      <c r="N673" s="196">
        <v>9</v>
      </c>
      <c r="O673" s="195" t="s">
        <v>750</v>
      </c>
      <c r="P673" s="194" t="s">
        <v>262</v>
      </c>
      <c r="Q673" s="308"/>
      <c r="R673" s="308"/>
      <c r="S673" s="229">
        <v>2742</v>
      </c>
      <c r="T673" s="229">
        <v>2742</v>
      </c>
      <c r="U673" s="311"/>
      <c r="V673" s="311"/>
      <c r="W673" s="311"/>
      <c r="X673" s="311"/>
      <c r="Y673" s="311"/>
      <c r="Z673" s="191"/>
    </row>
    <row r="674" spans="1:26" ht="12.75" customHeight="1" x14ac:dyDescent="0.2">
      <c r="A674" s="191"/>
      <c r="B674" s="307" t="s">
        <v>336</v>
      </c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196">
        <v>7</v>
      </c>
      <c r="N674" s="196">
        <v>9</v>
      </c>
      <c r="O674" s="195" t="s">
        <v>750</v>
      </c>
      <c r="P674" s="194" t="s">
        <v>335</v>
      </c>
      <c r="Q674" s="308"/>
      <c r="R674" s="308"/>
      <c r="S674" s="229">
        <v>2742</v>
      </c>
      <c r="T674" s="229">
        <v>2742</v>
      </c>
      <c r="U674" s="311"/>
      <c r="V674" s="311"/>
      <c r="W674" s="311"/>
      <c r="X674" s="311"/>
      <c r="Y674" s="311"/>
      <c r="Z674" s="191"/>
    </row>
    <row r="675" spans="1:26" ht="12.75" customHeight="1" x14ac:dyDescent="0.2">
      <c r="A675" s="191"/>
      <c r="B675" s="307" t="s">
        <v>334</v>
      </c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196">
        <v>7</v>
      </c>
      <c r="N675" s="196">
        <v>9</v>
      </c>
      <c r="O675" s="195" t="s">
        <v>750</v>
      </c>
      <c r="P675" s="194" t="s">
        <v>333</v>
      </c>
      <c r="Q675" s="308"/>
      <c r="R675" s="308"/>
      <c r="S675" s="229">
        <v>2106</v>
      </c>
      <c r="T675" s="229">
        <v>2106</v>
      </c>
      <c r="U675" s="311"/>
      <c r="V675" s="311"/>
      <c r="W675" s="311"/>
      <c r="X675" s="311"/>
      <c r="Y675" s="311"/>
      <c r="Z675" s="191"/>
    </row>
    <row r="676" spans="1:26" ht="32.25" customHeight="1" x14ac:dyDescent="0.2">
      <c r="A676" s="191"/>
      <c r="B676" s="307" t="s">
        <v>332</v>
      </c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196">
        <v>7</v>
      </c>
      <c r="N676" s="196">
        <v>9</v>
      </c>
      <c r="O676" s="195" t="s">
        <v>750</v>
      </c>
      <c r="P676" s="194" t="s">
        <v>330</v>
      </c>
      <c r="Q676" s="308"/>
      <c r="R676" s="308"/>
      <c r="S676" s="229">
        <v>636</v>
      </c>
      <c r="T676" s="229">
        <v>636</v>
      </c>
      <c r="U676" s="311"/>
      <c r="V676" s="311"/>
      <c r="W676" s="311"/>
      <c r="X676" s="311"/>
      <c r="Y676" s="311"/>
      <c r="Z676" s="191"/>
    </row>
    <row r="677" spans="1:26" ht="21.75" customHeight="1" x14ac:dyDescent="0.2">
      <c r="A677" s="191"/>
      <c r="B677" s="307" t="s">
        <v>304</v>
      </c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196">
        <v>7</v>
      </c>
      <c r="N677" s="196">
        <v>9</v>
      </c>
      <c r="O677" s="195" t="s">
        <v>303</v>
      </c>
      <c r="P677" s="194">
        <v>0</v>
      </c>
      <c r="Q677" s="308"/>
      <c r="R677" s="308"/>
      <c r="S677" s="229">
        <v>1919</v>
      </c>
      <c r="T677" s="229">
        <v>1919</v>
      </c>
      <c r="U677" s="311"/>
      <c r="V677" s="311"/>
      <c r="W677" s="311"/>
      <c r="X677" s="311"/>
      <c r="Y677" s="311"/>
      <c r="Z677" s="191"/>
    </row>
    <row r="678" spans="1:26" ht="12.75" customHeight="1" x14ac:dyDescent="0.2">
      <c r="A678" s="191"/>
      <c r="B678" s="307" t="s">
        <v>411</v>
      </c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196">
        <v>7</v>
      </c>
      <c r="N678" s="196">
        <v>9</v>
      </c>
      <c r="O678" s="195" t="s">
        <v>410</v>
      </c>
      <c r="P678" s="194">
        <v>0</v>
      </c>
      <c r="Q678" s="308"/>
      <c r="R678" s="308"/>
      <c r="S678" s="229">
        <v>1919</v>
      </c>
      <c r="T678" s="229">
        <v>1919</v>
      </c>
      <c r="U678" s="311"/>
      <c r="V678" s="311"/>
      <c r="W678" s="311"/>
      <c r="X678" s="311"/>
      <c r="Y678" s="311"/>
      <c r="Z678" s="191"/>
    </row>
    <row r="679" spans="1:26" ht="21.75" customHeight="1" x14ac:dyDescent="0.2">
      <c r="A679" s="191"/>
      <c r="B679" s="307" t="s">
        <v>359</v>
      </c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196">
        <v>7</v>
      </c>
      <c r="N679" s="196">
        <v>9</v>
      </c>
      <c r="O679" s="195" t="s">
        <v>749</v>
      </c>
      <c r="P679" s="194">
        <v>0</v>
      </c>
      <c r="Q679" s="308"/>
      <c r="R679" s="308"/>
      <c r="S679" s="229">
        <v>1919</v>
      </c>
      <c r="T679" s="229">
        <v>1919</v>
      </c>
      <c r="U679" s="311"/>
      <c r="V679" s="311"/>
      <c r="W679" s="311"/>
      <c r="X679" s="311"/>
      <c r="Y679" s="311"/>
      <c r="Z679" s="191"/>
    </row>
    <row r="680" spans="1:26" ht="42.75" customHeight="1" x14ac:dyDescent="0.2">
      <c r="A680" s="191"/>
      <c r="B680" s="307" t="s">
        <v>263</v>
      </c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196">
        <v>7</v>
      </c>
      <c r="N680" s="196">
        <v>9</v>
      </c>
      <c r="O680" s="195" t="s">
        <v>749</v>
      </c>
      <c r="P680" s="194" t="s">
        <v>262</v>
      </c>
      <c r="Q680" s="308"/>
      <c r="R680" s="308"/>
      <c r="S680" s="229">
        <v>1919</v>
      </c>
      <c r="T680" s="229">
        <v>1919</v>
      </c>
      <c r="U680" s="311"/>
      <c r="V680" s="311"/>
      <c r="W680" s="311"/>
      <c r="X680" s="311"/>
      <c r="Y680" s="311"/>
      <c r="Z680" s="191"/>
    </row>
    <row r="681" spans="1:26" ht="12.75" customHeight="1" x14ac:dyDescent="0.2">
      <c r="A681" s="191"/>
      <c r="B681" s="307" t="s">
        <v>336</v>
      </c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196">
        <v>7</v>
      </c>
      <c r="N681" s="196">
        <v>9</v>
      </c>
      <c r="O681" s="195" t="s">
        <v>749</v>
      </c>
      <c r="P681" s="194" t="s">
        <v>335</v>
      </c>
      <c r="Q681" s="308"/>
      <c r="R681" s="308"/>
      <c r="S681" s="229">
        <v>1919</v>
      </c>
      <c r="T681" s="229">
        <v>1919</v>
      </c>
      <c r="U681" s="311"/>
      <c r="V681" s="311"/>
      <c r="W681" s="311"/>
      <c r="X681" s="311"/>
      <c r="Y681" s="311"/>
      <c r="Z681" s="191"/>
    </row>
    <row r="682" spans="1:26" ht="12.75" customHeight="1" x14ac:dyDescent="0.2">
      <c r="A682" s="191"/>
      <c r="B682" s="307" t="s">
        <v>334</v>
      </c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196">
        <v>7</v>
      </c>
      <c r="N682" s="196">
        <v>9</v>
      </c>
      <c r="O682" s="195" t="s">
        <v>749</v>
      </c>
      <c r="P682" s="194" t="s">
        <v>333</v>
      </c>
      <c r="Q682" s="308"/>
      <c r="R682" s="308"/>
      <c r="S682" s="229">
        <v>1474</v>
      </c>
      <c r="T682" s="229">
        <v>1474</v>
      </c>
      <c r="U682" s="311"/>
      <c r="V682" s="311"/>
      <c r="W682" s="311"/>
      <c r="X682" s="311"/>
      <c r="Y682" s="311"/>
      <c r="Z682" s="191"/>
    </row>
    <row r="683" spans="1:26" ht="32.25" customHeight="1" x14ac:dyDescent="0.2">
      <c r="A683" s="191"/>
      <c r="B683" s="307" t="s">
        <v>332</v>
      </c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196">
        <v>7</v>
      </c>
      <c r="N683" s="196">
        <v>9</v>
      </c>
      <c r="O683" s="195" t="s">
        <v>749</v>
      </c>
      <c r="P683" s="194" t="s">
        <v>330</v>
      </c>
      <c r="Q683" s="308"/>
      <c r="R683" s="308"/>
      <c r="S683" s="229">
        <v>445</v>
      </c>
      <c r="T683" s="229">
        <v>445</v>
      </c>
      <c r="U683" s="311"/>
      <c r="V683" s="311"/>
      <c r="W683" s="311"/>
      <c r="X683" s="311"/>
      <c r="Y683" s="311"/>
      <c r="Z683" s="191"/>
    </row>
    <row r="684" spans="1:26" ht="21.75" customHeight="1" x14ac:dyDescent="0.2">
      <c r="A684" s="191"/>
      <c r="B684" s="307" t="s">
        <v>304</v>
      </c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196">
        <v>7</v>
      </c>
      <c r="N684" s="196">
        <v>9</v>
      </c>
      <c r="O684" s="195" t="s">
        <v>303</v>
      </c>
      <c r="P684" s="194">
        <v>0</v>
      </c>
      <c r="Q684" s="308"/>
      <c r="R684" s="308"/>
      <c r="S684" s="229">
        <v>7525</v>
      </c>
      <c r="T684" s="229">
        <v>7525</v>
      </c>
      <c r="U684" s="311"/>
      <c r="V684" s="311"/>
      <c r="W684" s="311"/>
      <c r="X684" s="311"/>
      <c r="Y684" s="311"/>
      <c r="Z684" s="191"/>
    </row>
    <row r="685" spans="1:26" ht="12.75" customHeight="1" x14ac:dyDescent="0.2">
      <c r="A685" s="191"/>
      <c r="B685" s="307" t="s">
        <v>411</v>
      </c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196">
        <v>7</v>
      </c>
      <c r="N685" s="196">
        <v>9</v>
      </c>
      <c r="O685" s="195" t="s">
        <v>410</v>
      </c>
      <c r="P685" s="194">
        <v>0</v>
      </c>
      <c r="Q685" s="308"/>
      <c r="R685" s="308"/>
      <c r="S685" s="229">
        <v>7525</v>
      </c>
      <c r="T685" s="229">
        <v>7525</v>
      </c>
      <c r="U685" s="311"/>
      <c r="V685" s="311"/>
      <c r="W685" s="311"/>
      <c r="X685" s="311"/>
      <c r="Y685" s="311"/>
      <c r="Z685" s="191"/>
    </row>
    <row r="686" spans="1:26" ht="21.75" customHeight="1" x14ac:dyDescent="0.2">
      <c r="A686" s="191"/>
      <c r="B686" s="307" t="s">
        <v>359</v>
      </c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196">
        <v>7</v>
      </c>
      <c r="N686" s="196">
        <v>9</v>
      </c>
      <c r="O686" s="195" t="s">
        <v>748</v>
      </c>
      <c r="P686" s="194">
        <v>0</v>
      </c>
      <c r="Q686" s="308"/>
      <c r="R686" s="308"/>
      <c r="S686" s="229">
        <v>7525</v>
      </c>
      <c r="T686" s="229">
        <v>7525</v>
      </c>
      <c r="U686" s="311"/>
      <c r="V686" s="311"/>
      <c r="W686" s="311"/>
      <c r="X686" s="311"/>
      <c r="Y686" s="311"/>
      <c r="Z686" s="191"/>
    </row>
    <row r="687" spans="1:26" ht="42.75" customHeight="1" x14ac:dyDescent="0.2">
      <c r="A687" s="191"/>
      <c r="B687" s="307" t="s">
        <v>263</v>
      </c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196">
        <v>7</v>
      </c>
      <c r="N687" s="196">
        <v>9</v>
      </c>
      <c r="O687" s="195" t="s">
        <v>748</v>
      </c>
      <c r="P687" s="194" t="s">
        <v>262</v>
      </c>
      <c r="Q687" s="308"/>
      <c r="R687" s="308"/>
      <c r="S687" s="229">
        <v>7525</v>
      </c>
      <c r="T687" s="229">
        <v>7525</v>
      </c>
      <c r="U687" s="311"/>
      <c r="V687" s="311"/>
      <c r="W687" s="311"/>
      <c r="X687" s="311"/>
      <c r="Y687" s="311"/>
      <c r="Z687" s="191"/>
    </row>
    <row r="688" spans="1:26" ht="12.75" customHeight="1" x14ac:dyDescent="0.2">
      <c r="A688" s="191"/>
      <c r="B688" s="307" t="s">
        <v>336</v>
      </c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196">
        <v>7</v>
      </c>
      <c r="N688" s="196">
        <v>9</v>
      </c>
      <c r="O688" s="195" t="s">
        <v>748</v>
      </c>
      <c r="P688" s="194" t="s">
        <v>335</v>
      </c>
      <c r="Q688" s="308"/>
      <c r="R688" s="308"/>
      <c r="S688" s="229">
        <v>7525</v>
      </c>
      <c r="T688" s="229">
        <v>7525</v>
      </c>
      <c r="U688" s="311"/>
      <c r="V688" s="311"/>
      <c r="W688" s="311"/>
      <c r="X688" s="311"/>
      <c r="Y688" s="311"/>
      <c r="Z688" s="191"/>
    </row>
    <row r="689" spans="1:26" ht="12.75" customHeight="1" x14ac:dyDescent="0.2">
      <c r="A689" s="191"/>
      <c r="B689" s="307" t="s">
        <v>334</v>
      </c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196">
        <v>7</v>
      </c>
      <c r="N689" s="196">
        <v>9</v>
      </c>
      <c r="O689" s="195" t="s">
        <v>748</v>
      </c>
      <c r="P689" s="194" t="s">
        <v>333</v>
      </c>
      <c r="Q689" s="308"/>
      <c r="R689" s="308"/>
      <c r="S689" s="229">
        <v>5780</v>
      </c>
      <c r="T689" s="229">
        <v>5780</v>
      </c>
      <c r="U689" s="311"/>
      <c r="V689" s="311"/>
      <c r="W689" s="311"/>
      <c r="X689" s="311"/>
      <c r="Y689" s="311"/>
      <c r="Z689" s="191"/>
    </row>
    <row r="690" spans="1:26" ht="32.25" customHeight="1" x14ac:dyDescent="0.2">
      <c r="A690" s="191"/>
      <c r="B690" s="307" t="s">
        <v>332</v>
      </c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196">
        <v>7</v>
      </c>
      <c r="N690" s="196">
        <v>9</v>
      </c>
      <c r="O690" s="195" t="s">
        <v>748</v>
      </c>
      <c r="P690" s="194" t="s">
        <v>330</v>
      </c>
      <c r="Q690" s="308"/>
      <c r="R690" s="308"/>
      <c r="S690" s="229">
        <v>1745</v>
      </c>
      <c r="T690" s="229">
        <v>1745</v>
      </c>
      <c r="U690" s="311"/>
      <c r="V690" s="311"/>
      <c r="W690" s="311"/>
      <c r="X690" s="311"/>
      <c r="Y690" s="311"/>
      <c r="Z690" s="191"/>
    </row>
    <row r="691" spans="1:26" ht="21.75" customHeight="1" x14ac:dyDescent="0.2">
      <c r="A691" s="191"/>
      <c r="B691" s="307" t="s">
        <v>304</v>
      </c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196">
        <v>7</v>
      </c>
      <c r="N691" s="196">
        <v>9</v>
      </c>
      <c r="O691" s="195" t="s">
        <v>303</v>
      </c>
      <c r="P691" s="194">
        <v>0</v>
      </c>
      <c r="Q691" s="308"/>
      <c r="R691" s="308"/>
      <c r="S691" s="229">
        <v>5361</v>
      </c>
      <c r="T691" s="229">
        <v>5361</v>
      </c>
      <c r="U691" s="311"/>
      <c r="V691" s="311"/>
      <c r="W691" s="311"/>
      <c r="X691" s="311"/>
      <c r="Y691" s="311"/>
      <c r="Z691" s="191"/>
    </row>
    <row r="692" spans="1:26" ht="12.75" customHeight="1" x14ac:dyDescent="0.2">
      <c r="A692" s="191"/>
      <c r="B692" s="307" t="s">
        <v>411</v>
      </c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196">
        <v>7</v>
      </c>
      <c r="N692" s="196">
        <v>9</v>
      </c>
      <c r="O692" s="195" t="s">
        <v>410</v>
      </c>
      <c r="P692" s="194">
        <v>0</v>
      </c>
      <c r="Q692" s="308"/>
      <c r="R692" s="308"/>
      <c r="S692" s="229">
        <v>5361</v>
      </c>
      <c r="T692" s="229">
        <v>5361</v>
      </c>
      <c r="U692" s="311"/>
      <c r="V692" s="311"/>
      <c r="W692" s="311"/>
      <c r="X692" s="311"/>
      <c r="Y692" s="311"/>
      <c r="Z692" s="191"/>
    </row>
    <row r="693" spans="1:26" ht="21.75" customHeight="1" x14ac:dyDescent="0.2">
      <c r="A693" s="191"/>
      <c r="B693" s="307" t="s">
        <v>359</v>
      </c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196">
        <v>7</v>
      </c>
      <c r="N693" s="196">
        <v>9</v>
      </c>
      <c r="O693" s="195" t="s">
        <v>747</v>
      </c>
      <c r="P693" s="194">
        <v>0</v>
      </c>
      <c r="Q693" s="308"/>
      <c r="R693" s="308"/>
      <c r="S693" s="229">
        <v>5361</v>
      </c>
      <c r="T693" s="229">
        <v>5361</v>
      </c>
      <c r="U693" s="311"/>
      <c r="V693" s="311"/>
      <c r="W693" s="311"/>
      <c r="X693" s="311"/>
      <c r="Y693" s="311"/>
      <c r="Z693" s="191"/>
    </row>
    <row r="694" spans="1:26" ht="42.75" customHeight="1" x14ac:dyDescent="0.2">
      <c r="A694" s="191"/>
      <c r="B694" s="307" t="s">
        <v>263</v>
      </c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196">
        <v>7</v>
      </c>
      <c r="N694" s="196">
        <v>9</v>
      </c>
      <c r="O694" s="195" t="s">
        <v>747</v>
      </c>
      <c r="P694" s="194" t="s">
        <v>262</v>
      </c>
      <c r="Q694" s="308"/>
      <c r="R694" s="308"/>
      <c r="S694" s="229">
        <v>5361</v>
      </c>
      <c r="T694" s="229">
        <v>5361</v>
      </c>
      <c r="U694" s="311"/>
      <c r="V694" s="311"/>
      <c r="W694" s="311"/>
      <c r="X694" s="311"/>
      <c r="Y694" s="311"/>
      <c r="Z694" s="191"/>
    </row>
    <row r="695" spans="1:26" ht="12.75" customHeight="1" x14ac:dyDescent="0.2">
      <c r="A695" s="191"/>
      <c r="B695" s="307" t="s">
        <v>336</v>
      </c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196">
        <v>7</v>
      </c>
      <c r="N695" s="196">
        <v>9</v>
      </c>
      <c r="O695" s="195" t="s">
        <v>747</v>
      </c>
      <c r="P695" s="194" t="s">
        <v>335</v>
      </c>
      <c r="Q695" s="308"/>
      <c r="R695" s="308"/>
      <c r="S695" s="229">
        <v>5361</v>
      </c>
      <c r="T695" s="229">
        <v>5361</v>
      </c>
      <c r="U695" s="311"/>
      <c r="V695" s="311"/>
      <c r="W695" s="311"/>
      <c r="X695" s="311"/>
      <c r="Y695" s="311"/>
      <c r="Z695" s="191"/>
    </row>
    <row r="696" spans="1:26" ht="12.75" customHeight="1" x14ac:dyDescent="0.2">
      <c r="A696" s="191"/>
      <c r="B696" s="307" t="s">
        <v>334</v>
      </c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196">
        <v>7</v>
      </c>
      <c r="N696" s="196">
        <v>9</v>
      </c>
      <c r="O696" s="195" t="s">
        <v>747</v>
      </c>
      <c r="P696" s="194" t="s">
        <v>333</v>
      </c>
      <c r="Q696" s="308"/>
      <c r="R696" s="308"/>
      <c r="S696" s="229">
        <v>4118</v>
      </c>
      <c r="T696" s="229">
        <v>4118</v>
      </c>
      <c r="U696" s="311"/>
      <c r="V696" s="311"/>
      <c r="W696" s="311"/>
      <c r="X696" s="311"/>
      <c r="Y696" s="311"/>
      <c r="Z696" s="191"/>
    </row>
    <row r="697" spans="1:26" ht="32.25" customHeight="1" x14ac:dyDescent="0.2">
      <c r="A697" s="191"/>
      <c r="B697" s="307" t="s">
        <v>332</v>
      </c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196">
        <v>7</v>
      </c>
      <c r="N697" s="196">
        <v>9</v>
      </c>
      <c r="O697" s="195" t="s">
        <v>747</v>
      </c>
      <c r="P697" s="194" t="s">
        <v>330</v>
      </c>
      <c r="Q697" s="308"/>
      <c r="R697" s="308"/>
      <c r="S697" s="229">
        <v>1243</v>
      </c>
      <c r="T697" s="229">
        <v>1243</v>
      </c>
      <c r="U697" s="311"/>
      <c r="V697" s="311"/>
      <c r="W697" s="311"/>
      <c r="X697" s="311"/>
      <c r="Y697" s="311"/>
      <c r="Z697" s="191"/>
    </row>
    <row r="698" spans="1:26" ht="21.75" customHeight="1" x14ac:dyDescent="0.2">
      <c r="A698" s="191"/>
      <c r="B698" s="307" t="s">
        <v>304</v>
      </c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196">
        <v>7</v>
      </c>
      <c r="N698" s="196">
        <v>9</v>
      </c>
      <c r="O698" s="195" t="s">
        <v>303</v>
      </c>
      <c r="P698" s="194">
        <v>0</v>
      </c>
      <c r="Q698" s="308"/>
      <c r="R698" s="308"/>
      <c r="S698" s="229">
        <v>2098</v>
      </c>
      <c r="T698" s="229">
        <v>2098</v>
      </c>
      <c r="U698" s="311"/>
      <c r="V698" s="311"/>
      <c r="W698" s="311"/>
      <c r="X698" s="311"/>
      <c r="Y698" s="311"/>
      <c r="Z698" s="191"/>
    </row>
    <row r="699" spans="1:26" ht="12.75" customHeight="1" x14ac:dyDescent="0.2">
      <c r="A699" s="191"/>
      <c r="B699" s="307" t="s">
        <v>411</v>
      </c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196">
        <v>7</v>
      </c>
      <c r="N699" s="196">
        <v>9</v>
      </c>
      <c r="O699" s="195" t="s">
        <v>410</v>
      </c>
      <c r="P699" s="194">
        <v>0</v>
      </c>
      <c r="Q699" s="308"/>
      <c r="R699" s="308"/>
      <c r="S699" s="229">
        <v>2098</v>
      </c>
      <c r="T699" s="229">
        <v>2098</v>
      </c>
      <c r="U699" s="311"/>
      <c r="V699" s="311"/>
      <c r="W699" s="311"/>
      <c r="X699" s="311"/>
      <c r="Y699" s="311"/>
      <c r="Z699" s="191"/>
    </row>
    <row r="700" spans="1:26" ht="21.75" customHeight="1" x14ac:dyDescent="0.2">
      <c r="A700" s="191"/>
      <c r="B700" s="307" t="s">
        <v>746</v>
      </c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196">
        <v>7</v>
      </c>
      <c r="N700" s="196">
        <v>9</v>
      </c>
      <c r="O700" s="195" t="s">
        <v>745</v>
      </c>
      <c r="P700" s="194">
        <v>0</v>
      </c>
      <c r="Q700" s="308"/>
      <c r="R700" s="308"/>
      <c r="S700" s="229">
        <v>2098</v>
      </c>
      <c r="T700" s="229">
        <v>2098</v>
      </c>
      <c r="U700" s="311"/>
      <c r="V700" s="311"/>
      <c r="W700" s="311"/>
      <c r="X700" s="311"/>
      <c r="Y700" s="311"/>
      <c r="Z700" s="191"/>
    </row>
    <row r="701" spans="1:26" ht="42.75" customHeight="1" x14ac:dyDescent="0.2">
      <c r="A701" s="191"/>
      <c r="B701" s="307" t="s">
        <v>263</v>
      </c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196">
        <v>7</v>
      </c>
      <c r="N701" s="196">
        <v>9</v>
      </c>
      <c r="O701" s="195" t="s">
        <v>745</v>
      </c>
      <c r="P701" s="194" t="s">
        <v>262</v>
      </c>
      <c r="Q701" s="308"/>
      <c r="R701" s="308"/>
      <c r="S701" s="229">
        <v>2098</v>
      </c>
      <c r="T701" s="229">
        <v>2098</v>
      </c>
      <c r="U701" s="311"/>
      <c r="V701" s="311"/>
      <c r="W701" s="311"/>
      <c r="X701" s="311"/>
      <c r="Y701" s="311"/>
      <c r="Z701" s="191"/>
    </row>
    <row r="702" spans="1:26" ht="12.75" customHeight="1" x14ac:dyDescent="0.2">
      <c r="A702" s="191"/>
      <c r="B702" s="307" t="s">
        <v>336</v>
      </c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196">
        <v>7</v>
      </c>
      <c r="N702" s="196">
        <v>9</v>
      </c>
      <c r="O702" s="195" t="s">
        <v>745</v>
      </c>
      <c r="P702" s="194" t="s">
        <v>335</v>
      </c>
      <c r="Q702" s="308"/>
      <c r="R702" s="308"/>
      <c r="S702" s="229">
        <v>2098</v>
      </c>
      <c r="T702" s="229">
        <v>2098</v>
      </c>
      <c r="U702" s="311"/>
      <c r="V702" s="311"/>
      <c r="W702" s="311"/>
      <c r="X702" s="311"/>
      <c r="Y702" s="311"/>
      <c r="Z702" s="191"/>
    </row>
    <row r="703" spans="1:26" ht="12.75" customHeight="1" x14ac:dyDescent="0.2">
      <c r="A703" s="191"/>
      <c r="B703" s="307" t="s">
        <v>334</v>
      </c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196">
        <v>7</v>
      </c>
      <c r="N703" s="196">
        <v>9</v>
      </c>
      <c r="O703" s="195" t="s">
        <v>745</v>
      </c>
      <c r="P703" s="194" t="s">
        <v>333</v>
      </c>
      <c r="Q703" s="308"/>
      <c r="R703" s="308"/>
      <c r="S703" s="229">
        <v>1611</v>
      </c>
      <c r="T703" s="229">
        <v>1611</v>
      </c>
      <c r="U703" s="311"/>
      <c r="V703" s="311"/>
      <c r="W703" s="311"/>
      <c r="X703" s="311"/>
      <c r="Y703" s="311"/>
      <c r="Z703" s="191"/>
    </row>
    <row r="704" spans="1:26" ht="32.25" customHeight="1" x14ac:dyDescent="0.2">
      <c r="A704" s="191"/>
      <c r="B704" s="307" t="s">
        <v>332</v>
      </c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196">
        <v>7</v>
      </c>
      <c r="N704" s="196">
        <v>9</v>
      </c>
      <c r="O704" s="195" t="s">
        <v>745</v>
      </c>
      <c r="P704" s="194" t="s">
        <v>330</v>
      </c>
      <c r="Q704" s="308"/>
      <c r="R704" s="308"/>
      <c r="S704" s="229">
        <v>487</v>
      </c>
      <c r="T704" s="229">
        <v>487</v>
      </c>
      <c r="U704" s="311"/>
      <c r="V704" s="311"/>
      <c r="W704" s="311"/>
      <c r="X704" s="311"/>
      <c r="Y704" s="311"/>
      <c r="Z704" s="191"/>
    </row>
    <row r="705" spans="1:26" ht="32.25" customHeight="1" x14ac:dyDescent="0.2">
      <c r="A705" s="191"/>
      <c r="B705" s="307" t="s">
        <v>407</v>
      </c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196">
        <v>7</v>
      </c>
      <c r="N705" s="196">
        <v>9</v>
      </c>
      <c r="O705" s="195" t="s">
        <v>406</v>
      </c>
      <c r="P705" s="194">
        <v>0</v>
      </c>
      <c r="Q705" s="308"/>
      <c r="R705" s="308"/>
      <c r="S705" s="229">
        <v>571</v>
      </c>
      <c r="T705" s="229">
        <v>575</v>
      </c>
      <c r="U705" s="311"/>
      <c r="V705" s="311"/>
      <c r="W705" s="311"/>
      <c r="X705" s="311"/>
      <c r="Y705" s="311"/>
      <c r="Z705" s="191"/>
    </row>
    <row r="706" spans="1:26" ht="32.25" customHeight="1" x14ac:dyDescent="0.2">
      <c r="A706" s="191"/>
      <c r="B706" s="307" t="s">
        <v>405</v>
      </c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196">
        <v>7</v>
      </c>
      <c r="N706" s="196">
        <v>9</v>
      </c>
      <c r="O706" s="195" t="s">
        <v>404</v>
      </c>
      <c r="P706" s="194">
        <v>0</v>
      </c>
      <c r="Q706" s="308"/>
      <c r="R706" s="308"/>
      <c r="S706" s="229">
        <v>471</v>
      </c>
      <c r="T706" s="229">
        <v>475</v>
      </c>
      <c r="U706" s="311"/>
      <c r="V706" s="311"/>
      <c r="W706" s="311"/>
      <c r="X706" s="311"/>
      <c r="Y706" s="311"/>
      <c r="Z706" s="191"/>
    </row>
    <row r="707" spans="1:26" ht="42.75" customHeight="1" x14ac:dyDescent="0.2">
      <c r="A707" s="191"/>
      <c r="B707" s="307" t="s">
        <v>263</v>
      </c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196">
        <v>7</v>
      </c>
      <c r="N707" s="196">
        <v>9</v>
      </c>
      <c r="O707" s="195" t="s">
        <v>404</v>
      </c>
      <c r="P707" s="194" t="s">
        <v>262</v>
      </c>
      <c r="Q707" s="308"/>
      <c r="R707" s="308"/>
      <c r="S707" s="229">
        <v>471</v>
      </c>
      <c r="T707" s="229">
        <v>475</v>
      </c>
      <c r="U707" s="311"/>
      <c r="V707" s="311"/>
      <c r="W707" s="311"/>
      <c r="X707" s="311"/>
      <c r="Y707" s="311"/>
      <c r="Z707" s="191"/>
    </row>
    <row r="708" spans="1:26" ht="21.75" customHeight="1" x14ac:dyDescent="0.2">
      <c r="A708" s="191"/>
      <c r="B708" s="307" t="s">
        <v>261</v>
      </c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196">
        <v>7</v>
      </c>
      <c r="N708" s="196">
        <v>9</v>
      </c>
      <c r="O708" s="195" t="s">
        <v>404</v>
      </c>
      <c r="P708" s="194" t="s">
        <v>260</v>
      </c>
      <c r="Q708" s="308"/>
      <c r="R708" s="308"/>
      <c r="S708" s="229">
        <v>471</v>
      </c>
      <c r="T708" s="229">
        <v>475</v>
      </c>
      <c r="U708" s="311"/>
      <c r="V708" s="311"/>
      <c r="W708" s="311"/>
      <c r="X708" s="311"/>
      <c r="Y708" s="311"/>
      <c r="Z708" s="191"/>
    </row>
    <row r="709" spans="1:26" ht="32.25" customHeight="1" x14ac:dyDescent="0.2">
      <c r="A709" s="191"/>
      <c r="B709" s="307" t="s">
        <v>259</v>
      </c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196">
        <v>7</v>
      </c>
      <c r="N709" s="196">
        <v>9</v>
      </c>
      <c r="O709" s="195" t="s">
        <v>404</v>
      </c>
      <c r="P709" s="194" t="s">
        <v>258</v>
      </c>
      <c r="Q709" s="308"/>
      <c r="R709" s="308"/>
      <c r="S709" s="229">
        <v>362</v>
      </c>
      <c r="T709" s="229">
        <v>365</v>
      </c>
      <c r="U709" s="311"/>
      <c r="V709" s="311"/>
      <c r="W709" s="311"/>
      <c r="X709" s="311"/>
      <c r="Y709" s="311"/>
      <c r="Z709" s="191"/>
    </row>
    <row r="710" spans="1:26" ht="32.25" customHeight="1" x14ac:dyDescent="0.2">
      <c r="A710" s="191"/>
      <c r="B710" s="307" t="s">
        <v>257</v>
      </c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196">
        <v>7</v>
      </c>
      <c r="N710" s="196">
        <v>9</v>
      </c>
      <c r="O710" s="195" t="s">
        <v>404</v>
      </c>
      <c r="P710" s="194" t="s">
        <v>255</v>
      </c>
      <c r="Q710" s="308"/>
      <c r="R710" s="308"/>
      <c r="S710" s="229">
        <v>109</v>
      </c>
      <c r="T710" s="229">
        <v>110</v>
      </c>
      <c r="U710" s="311"/>
      <c r="V710" s="311"/>
      <c r="W710" s="311"/>
      <c r="X710" s="311"/>
      <c r="Y710" s="311"/>
      <c r="Z710" s="191"/>
    </row>
    <row r="711" spans="1:26" ht="32.25" customHeight="1" x14ac:dyDescent="0.2">
      <c r="A711" s="191"/>
      <c r="B711" s="307" t="s">
        <v>744</v>
      </c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196">
        <v>7</v>
      </c>
      <c r="N711" s="196">
        <v>9</v>
      </c>
      <c r="O711" s="195" t="s">
        <v>743</v>
      </c>
      <c r="P711" s="194">
        <v>0</v>
      </c>
      <c r="Q711" s="308"/>
      <c r="R711" s="308"/>
      <c r="S711" s="229">
        <v>100</v>
      </c>
      <c r="T711" s="229">
        <v>100</v>
      </c>
      <c r="U711" s="311"/>
      <c r="V711" s="311"/>
      <c r="W711" s="311"/>
      <c r="X711" s="311"/>
      <c r="Y711" s="311"/>
      <c r="Z711" s="191"/>
    </row>
    <row r="712" spans="1:26" ht="21.75" customHeight="1" x14ac:dyDescent="0.2">
      <c r="A712" s="191"/>
      <c r="B712" s="307" t="s">
        <v>223</v>
      </c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196">
        <v>7</v>
      </c>
      <c r="N712" s="196">
        <v>9</v>
      </c>
      <c r="O712" s="195" t="s">
        <v>743</v>
      </c>
      <c r="P712" s="194" t="s">
        <v>222</v>
      </c>
      <c r="Q712" s="308"/>
      <c r="R712" s="308"/>
      <c r="S712" s="229">
        <v>93</v>
      </c>
      <c r="T712" s="229">
        <v>93</v>
      </c>
      <c r="U712" s="311"/>
      <c r="V712" s="311"/>
      <c r="W712" s="311"/>
      <c r="X712" s="311"/>
      <c r="Y712" s="311"/>
      <c r="Z712" s="191"/>
    </row>
    <row r="713" spans="1:26" ht="21.75" customHeight="1" x14ac:dyDescent="0.2">
      <c r="A713" s="191"/>
      <c r="B713" s="307" t="s">
        <v>221</v>
      </c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196">
        <v>7</v>
      </c>
      <c r="N713" s="196">
        <v>9</v>
      </c>
      <c r="O713" s="195" t="s">
        <v>743</v>
      </c>
      <c r="P713" s="194" t="s">
        <v>220</v>
      </c>
      <c r="Q713" s="308"/>
      <c r="R713" s="308"/>
      <c r="S713" s="229">
        <v>93</v>
      </c>
      <c r="T713" s="229">
        <v>93</v>
      </c>
      <c r="U713" s="311"/>
      <c r="V713" s="311"/>
      <c r="W713" s="311"/>
      <c r="X713" s="311"/>
      <c r="Y713" s="311"/>
      <c r="Z713" s="191"/>
    </row>
    <row r="714" spans="1:26" ht="12.75" customHeight="1" x14ac:dyDescent="0.2">
      <c r="A714" s="191"/>
      <c r="B714" s="307" t="s">
        <v>219</v>
      </c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196">
        <v>7</v>
      </c>
      <c r="N714" s="196">
        <v>9</v>
      </c>
      <c r="O714" s="195" t="s">
        <v>743</v>
      </c>
      <c r="P714" s="194" t="s">
        <v>218</v>
      </c>
      <c r="Q714" s="308"/>
      <c r="R714" s="308"/>
      <c r="S714" s="229">
        <v>93</v>
      </c>
      <c r="T714" s="229">
        <v>93</v>
      </c>
      <c r="U714" s="311"/>
      <c r="V714" s="311"/>
      <c r="W714" s="311"/>
      <c r="X714" s="311"/>
      <c r="Y714" s="311"/>
      <c r="Z714" s="191"/>
    </row>
    <row r="715" spans="1:26" ht="12.75" customHeight="1" x14ac:dyDescent="0.2">
      <c r="A715" s="191"/>
      <c r="B715" s="307" t="s">
        <v>242</v>
      </c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196">
        <v>7</v>
      </c>
      <c r="N715" s="196">
        <v>9</v>
      </c>
      <c r="O715" s="195" t="s">
        <v>743</v>
      </c>
      <c r="P715" s="194" t="s">
        <v>241</v>
      </c>
      <c r="Q715" s="308"/>
      <c r="R715" s="308"/>
      <c r="S715" s="229">
        <v>7</v>
      </c>
      <c r="T715" s="229">
        <v>7</v>
      </c>
      <c r="U715" s="311"/>
      <c r="V715" s="311"/>
      <c r="W715" s="311"/>
      <c r="X715" s="311"/>
      <c r="Y715" s="311"/>
      <c r="Z715" s="191"/>
    </row>
    <row r="716" spans="1:26" ht="21.75" customHeight="1" x14ac:dyDescent="0.2">
      <c r="A716" s="191"/>
      <c r="B716" s="307" t="s">
        <v>240</v>
      </c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196">
        <v>7</v>
      </c>
      <c r="N716" s="196">
        <v>9</v>
      </c>
      <c r="O716" s="195" t="s">
        <v>743</v>
      </c>
      <c r="P716" s="194" t="s">
        <v>239</v>
      </c>
      <c r="Q716" s="308"/>
      <c r="R716" s="308"/>
      <c r="S716" s="229">
        <v>7</v>
      </c>
      <c r="T716" s="229">
        <v>7</v>
      </c>
      <c r="U716" s="311"/>
      <c r="V716" s="311"/>
      <c r="W716" s="311"/>
      <c r="X716" s="311"/>
      <c r="Y716" s="311"/>
      <c r="Z716" s="191"/>
    </row>
    <row r="717" spans="1:26" ht="21.75" customHeight="1" x14ac:dyDescent="0.2">
      <c r="A717" s="191"/>
      <c r="B717" s="307" t="s">
        <v>724</v>
      </c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196">
        <v>7</v>
      </c>
      <c r="N717" s="196">
        <v>9</v>
      </c>
      <c r="O717" s="195" t="s">
        <v>743</v>
      </c>
      <c r="P717" s="194" t="s">
        <v>722</v>
      </c>
      <c r="Q717" s="308"/>
      <c r="R717" s="308"/>
      <c r="S717" s="229">
        <v>7</v>
      </c>
      <c r="T717" s="229">
        <v>7</v>
      </c>
      <c r="U717" s="311"/>
      <c r="V717" s="311"/>
      <c r="W717" s="311"/>
      <c r="X717" s="311"/>
      <c r="Y717" s="311"/>
      <c r="Z717" s="191"/>
    </row>
    <row r="718" spans="1:26" ht="21.75" customHeight="1" x14ac:dyDescent="0.2">
      <c r="A718" s="191"/>
      <c r="B718" s="307" t="s">
        <v>250</v>
      </c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196">
        <v>7</v>
      </c>
      <c r="N718" s="196">
        <v>9</v>
      </c>
      <c r="O718" s="195" t="s">
        <v>249</v>
      </c>
      <c r="P718" s="194">
        <v>0</v>
      </c>
      <c r="Q718" s="308"/>
      <c r="R718" s="308"/>
      <c r="S718" s="229">
        <v>112</v>
      </c>
      <c r="T718" s="229">
        <v>112</v>
      </c>
      <c r="U718" s="311"/>
      <c r="V718" s="311"/>
      <c r="W718" s="311"/>
      <c r="X718" s="311"/>
      <c r="Y718" s="311"/>
      <c r="Z718" s="191"/>
    </row>
    <row r="719" spans="1:26" ht="21.75" customHeight="1" x14ac:dyDescent="0.2">
      <c r="A719" s="191"/>
      <c r="B719" s="307" t="s">
        <v>697</v>
      </c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196">
        <v>7</v>
      </c>
      <c r="N719" s="196">
        <v>9</v>
      </c>
      <c r="O719" s="195" t="s">
        <v>248</v>
      </c>
      <c r="P719" s="194">
        <v>0</v>
      </c>
      <c r="Q719" s="308"/>
      <c r="R719" s="308"/>
      <c r="S719" s="229">
        <v>112</v>
      </c>
      <c r="T719" s="229">
        <v>112</v>
      </c>
      <c r="U719" s="311"/>
      <c r="V719" s="311"/>
      <c r="W719" s="311"/>
      <c r="X719" s="311"/>
      <c r="Y719" s="311"/>
      <c r="Z719" s="191"/>
    </row>
    <row r="720" spans="1:26" ht="21.75" customHeight="1" x14ac:dyDescent="0.2">
      <c r="A720" s="191"/>
      <c r="B720" s="307" t="s">
        <v>223</v>
      </c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196">
        <v>7</v>
      </c>
      <c r="N720" s="196">
        <v>9</v>
      </c>
      <c r="O720" s="195" t="s">
        <v>248</v>
      </c>
      <c r="P720" s="194" t="s">
        <v>222</v>
      </c>
      <c r="Q720" s="308"/>
      <c r="R720" s="308"/>
      <c r="S720" s="229">
        <v>112</v>
      </c>
      <c r="T720" s="229">
        <v>112</v>
      </c>
      <c r="U720" s="311"/>
      <c r="V720" s="311"/>
      <c r="W720" s="311"/>
      <c r="X720" s="311"/>
      <c r="Y720" s="311"/>
      <c r="Z720" s="191"/>
    </row>
    <row r="721" spans="1:26" ht="21.75" customHeight="1" x14ac:dyDescent="0.2">
      <c r="A721" s="191"/>
      <c r="B721" s="307" t="s">
        <v>221</v>
      </c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196">
        <v>7</v>
      </c>
      <c r="N721" s="196">
        <v>9</v>
      </c>
      <c r="O721" s="195" t="s">
        <v>248</v>
      </c>
      <c r="P721" s="194" t="s">
        <v>220</v>
      </c>
      <c r="Q721" s="308"/>
      <c r="R721" s="308"/>
      <c r="S721" s="229">
        <v>112</v>
      </c>
      <c r="T721" s="229">
        <v>112</v>
      </c>
      <c r="U721" s="311"/>
      <c r="V721" s="311"/>
      <c r="W721" s="311"/>
      <c r="X721" s="311"/>
      <c r="Y721" s="311"/>
      <c r="Z721" s="191"/>
    </row>
    <row r="722" spans="1:26" ht="12.75" customHeight="1" x14ac:dyDescent="0.2">
      <c r="A722" s="191"/>
      <c r="B722" s="307" t="s">
        <v>219</v>
      </c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196">
        <v>7</v>
      </c>
      <c r="N722" s="196">
        <v>9</v>
      </c>
      <c r="O722" s="195" t="s">
        <v>248</v>
      </c>
      <c r="P722" s="194" t="s">
        <v>218</v>
      </c>
      <c r="Q722" s="308"/>
      <c r="R722" s="308"/>
      <c r="S722" s="229">
        <v>112</v>
      </c>
      <c r="T722" s="229">
        <v>112</v>
      </c>
      <c r="U722" s="311"/>
      <c r="V722" s="311"/>
      <c r="W722" s="311"/>
      <c r="X722" s="311"/>
      <c r="Y722" s="311"/>
      <c r="Z722" s="191"/>
    </row>
    <row r="723" spans="1:26" ht="12.75" customHeight="1" x14ac:dyDescent="0.2">
      <c r="A723" s="191"/>
      <c r="B723" s="307" t="s">
        <v>403</v>
      </c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196">
        <v>8</v>
      </c>
      <c r="N723" s="196">
        <v>0</v>
      </c>
      <c r="O723" s="195">
        <v>0</v>
      </c>
      <c r="P723" s="194">
        <v>0</v>
      </c>
      <c r="Q723" s="308"/>
      <c r="R723" s="308"/>
      <c r="S723" s="229">
        <v>67560</v>
      </c>
      <c r="T723" s="229">
        <v>56557</v>
      </c>
      <c r="U723" s="311"/>
      <c r="V723" s="311"/>
      <c r="W723" s="311"/>
      <c r="X723" s="311"/>
      <c r="Y723" s="311"/>
      <c r="Z723" s="191"/>
    </row>
    <row r="724" spans="1:26" ht="12.75" customHeight="1" x14ac:dyDescent="0.2">
      <c r="A724" s="191"/>
      <c r="B724" s="307" t="s">
        <v>402</v>
      </c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196">
        <v>8</v>
      </c>
      <c r="N724" s="196">
        <v>1</v>
      </c>
      <c r="O724" s="195">
        <v>0</v>
      </c>
      <c r="P724" s="194">
        <v>0</v>
      </c>
      <c r="Q724" s="308"/>
      <c r="R724" s="308"/>
      <c r="S724" s="229">
        <v>43780</v>
      </c>
      <c r="T724" s="229">
        <v>43806</v>
      </c>
      <c r="U724" s="311"/>
      <c r="V724" s="311"/>
      <c r="W724" s="311"/>
      <c r="X724" s="311"/>
      <c r="Y724" s="311"/>
      <c r="Z724" s="191"/>
    </row>
    <row r="725" spans="1:26" ht="21.75" customHeight="1" x14ac:dyDescent="0.2">
      <c r="A725" s="191"/>
      <c r="B725" s="307" t="s">
        <v>363</v>
      </c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196">
        <v>8</v>
      </c>
      <c r="N725" s="196">
        <v>1</v>
      </c>
      <c r="O725" s="195" t="s">
        <v>362</v>
      </c>
      <c r="P725" s="194">
        <v>0</v>
      </c>
      <c r="Q725" s="308"/>
      <c r="R725" s="308"/>
      <c r="S725" s="229">
        <v>5088</v>
      </c>
      <c r="T725" s="229">
        <v>5088</v>
      </c>
      <c r="U725" s="311"/>
      <c r="V725" s="311"/>
      <c r="W725" s="311"/>
      <c r="X725" s="311"/>
      <c r="Y725" s="311"/>
      <c r="Z725" s="191"/>
    </row>
    <row r="726" spans="1:26" ht="32.25" customHeight="1" x14ac:dyDescent="0.2">
      <c r="A726" s="191"/>
      <c r="B726" s="307" t="s">
        <v>392</v>
      </c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196">
        <v>8</v>
      </c>
      <c r="N726" s="196">
        <v>1</v>
      </c>
      <c r="O726" s="195" t="s">
        <v>391</v>
      </c>
      <c r="P726" s="194">
        <v>0</v>
      </c>
      <c r="Q726" s="308"/>
      <c r="R726" s="308"/>
      <c r="S726" s="229">
        <v>5088</v>
      </c>
      <c r="T726" s="229">
        <v>5088</v>
      </c>
      <c r="U726" s="311"/>
      <c r="V726" s="311"/>
      <c r="W726" s="311"/>
      <c r="X726" s="311"/>
      <c r="Y726" s="311"/>
      <c r="Z726" s="191"/>
    </row>
    <row r="727" spans="1:26" ht="21.75" customHeight="1" x14ac:dyDescent="0.2">
      <c r="A727" s="191"/>
      <c r="B727" s="307" t="s">
        <v>213</v>
      </c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196">
        <v>8</v>
      </c>
      <c r="N727" s="196">
        <v>1</v>
      </c>
      <c r="O727" s="195" t="s">
        <v>401</v>
      </c>
      <c r="P727" s="194">
        <v>0</v>
      </c>
      <c r="Q727" s="308"/>
      <c r="R727" s="308"/>
      <c r="S727" s="229">
        <v>2921</v>
      </c>
      <c r="T727" s="229">
        <v>2921</v>
      </c>
      <c r="U727" s="311"/>
      <c r="V727" s="311"/>
      <c r="W727" s="311"/>
      <c r="X727" s="311"/>
      <c r="Y727" s="311"/>
      <c r="Z727" s="191"/>
    </row>
    <row r="728" spans="1:26" ht="21.75" customHeight="1" x14ac:dyDescent="0.2">
      <c r="A728" s="191"/>
      <c r="B728" s="307" t="s">
        <v>212</v>
      </c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196">
        <v>8</v>
      </c>
      <c r="N728" s="196">
        <v>1</v>
      </c>
      <c r="O728" s="195" t="s">
        <v>401</v>
      </c>
      <c r="P728" s="194" t="s">
        <v>211</v>
      </c>
      <c r="Q728" s="308"/>
      <c r="R728" s="308"/>
      <c r="S728" s="229">
        <v>2921</v>
      </c>
      <c r="T728" s="229">
        <v>2921</v>
      </c>
      <c r="U728" s="311"/>
      <c r="V728" s="311"/>
      <c r="W728" s="311"/>
      <c r="X728" s="311"/>
      <c r="Y728" s="311"/>
      <c r="Z728" s="191"/>
    </row>
    <row r="729" spans="1:26" ht="12.75" customHeight="1" x14ac:dyDescent="0.2">
      <c r="A729" s="191"/>
      <c r="B729" s="307" t="s">
        <v>371</v>
      </c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196">
        <v>8</v>
      </c>
      <c r="N729" s="196">
        <v>1</v>
      </c>
      <c r="O729" s="195" t="s">
        <v>401</v>
      </c>
      <c r="P729" s="194" t="s">
        <v>370</v>
      </c>
      <c r="Q729" s="308"/>
      <c r="R729" s="308"/>
      <c r="S729" s="229">
        <v>2921</v>
      </c>
      <c r="T729" s="229">
        <v>2921</v>
      </c>
      <c r="U729" s="311"/>
      <c r="V729" s="311"/>
      <c r="W729" s="311"/>
      <c r="X729" s="311"/>
      <c r="Y729" s="311"/>
      <c r="Z729" s="191"/>
    </row>
    <row r="730" spans="1:26" ht="42.75" customHeight="1" x14ac:dyDescent="0.2">
      <c r="A730" s="191"/>
      <c r="B730" s="307" t="s">
        <v>369</v>
      </c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196">
        <v>8</v>
      </c>
      <c r="N730" s="196">
        <v>1</v>
      </c>
      <c r="O730" s="195" t="s">
        <v>401</v>
      </c>
      <c r="P730" s="194" t="s">
        <v>367</v>
      </c>
      <c r="Q730" s="308"/>
      <c r="R730" s="308"/>
      <c r="S730" s="229">
        <v>2921</v>
      </c>
      <c r="T730" s="229">
        <v>2921</v>
      </c>
      <c r="U730" s="311"/>
      <c r="V730" s="311"/>
      <c r="W730" s="311"/>
      <c r="X730" s="311"/>
      <c r="Y730" s="311"/>
      <c r="Z730" s="191"/>
    </row>
    <row r="731" spans="1:26" ht="21.75" customHeight="1" x14ac:dyDescent="0.2">
      <c r="A731" s="191"/>
      <c r="B731" s="307" t="s">
        <v>231</v>
      </c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196">
        <v>8</v>
      </c>
      <c r="N731" s="196">
        <v>1</v>
      </c>
      <c r="O731" s="195" t="s">
        <v>400</v>
      </c>
      <c r="P731" s="194">
        <v>0</v>
      </c>
      <c r="Q731" s="308"/>
      <c r="R731" s="308"/>
      <c r="S731" s="229">
        <v>2095</v>
      </c>
      <c r="T731" s="229">
        <v>2095</v>
      </c>
      <c r="U731" s="311"/>
      <c r="V731" s="311"/>
      <c r="W731" s="311"/>
      <c r="X731" s="311"/>
      <c r="Y731" s="311"/>
      <c r="Z731" s="191"/>
    </row>
    <row r="732" spans="1:26" ht="21.75" customHeight="1" x14ac:dyDescent="0.2">
      <c r="A732" s="191"/>
      <c r="B732" s="307" t="s">
        <v>212</v>
      </c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196">
        <v>8</v>
      </c>
      <c r="N732" s="196">
        <v>1</v>
      </c>
      <c r="O732" s="195" t="s">
        <v>400</v>
      </c>
      <c r="P732" s="194" t="s">
        <v>211</v>
      </c>
      <c r="Q732" s="308"/>
      <c r="R732" s="308"/>
      <c r="S732" s="229">
        <v>2095</v>
      </c>
      <c r="T732" s="229">
        <v>2095</v>
      </c>
      <c r="U732" s="311"/>
      <c r="V732" s="311"/>
      <c r="W732" s="311"/>
      <c r="X732" s="311"/>
      <c r="Y732" s="311"/>
      <c r="Z732" s="191"/>
    </row>
    <row r="733" spans="1:26" ht="12.75" customHeight="1" x14ac:dyDescent="0.2">
      <c r="A733" s="191"/>
      <c r="B733" s="307" t="s">
        <v>371</v>
      </c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196">
        <v>8</v>
      </c>
      <c r="N733" s="196">
        <v>1</v>
      </c>
      <c r="O733" s="195" t="s">
        <v>400</v>
      </c>
      <c r="P733" s="194" t="s">
        <v>370</v>
      </c>
      <c r="Q733" s="308"/>
      <c r="R733" s="308"/>
      <c r="S733" s="229">
        <v>2095</v>
      </c>
      <c r="T733" s="229">
        <v>2095</v>
      </c>
      <c r="U733" s="311"/>
      <c r="V733" s="311"/>
      <c r="W733" s="311"/>
      <c r="X733" s="311"/>
      <c r="Y733" s="311"/>
      <c r="Z733" s="191"/>
    </row>
    <row r="734" spans="1:26" ht="42.75" customHeight="1" x14ac:dyDescent="0.2">
      <c r="A734" s="191"/>
      <c r="B734" s="307" t="s">
        <v>369</v>
      </c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196">
        <v>8</v>
      </c>
      <c r="N734" s="196">
        <v>1</v>
      </c>
      <c r="O734" s="195" t="s">
        <v>400</v>
      </c>
      <c r="P734" s="194" t="s">
        <v>367</v>
      </c>
      <c r="Q734" s="308"/>
      <c r="R734" s="308"/>
      <c r="S734" s="229">
        <v>2095</v>
      </c>
      <c r="T734" s="229">
        <v>2095</v>
      </c>
      <c r="U734" s="311"/>
      <c r="V734" s="311"/>
      <c r="W734" s="311"/>
      <c r="X734" s="311"/>
      <c r="Y734" s="311"/>
      <c r="Z734" s="191"/>
    </row>
    <row r="735" spans="1:26" ht="32.25" customHeight="1" x14ac:dyDescent="0.2">
      <c r="A735" s="191"/>
      <c r="B735" s="307" t="s">
        <v>399</v>
      </c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196">
        <v>8</v>
      </c>
      <c r="N735" s="196">
        <v>1</v>
      </c>
      <c r="O735" s="195" t="s">
        <v>398</v>
      </c>
      <c r="P735" s="194">
        <v>0</v>
      </c>
      <c r="Q735" s="308"/>
      <c r="R735" s="308"/>
      <c r="S735" s="229">
        <v>72</v>
      </c>
      <c r="T735" s="229">
        <v>72</v>
      </c>
      <c r="U735" s="311"/>
      <c r="V735" s="311"/>
      <c r="W735" s="311"/>
      <c r="X735" s="311"/>
      <c r="Y735" s="311"/>
      <c r="Z735" s="191"/>
    </row>
    <row r="736" spans="1:26" ht="21.75" customHeight="1" x14ac:dyDescent="0.2">
      <c r="A736" s="191"/>
      <c r="B736" s="307" t="s">
        <v>212</v>
      </c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196">
        <v>8</v>
      </c>
      <c r="N736" s="196">
        <v>1</v>
      </c>
      <c r="O736" s="195" t="s">
        <v>398</v>
      </c>
      <c r="P736" s="194" t="s">
        <v>211</v>
      </c>
      <c r="Q736" s="308"/>
      <c r="R736" s="308"/>
      <c r="S736" s="229">
        <v>72</v>
      </c>
      <c r="T736" s="229">
        <v>72</v>
      </c>
      <c r="U736" s="311"/>
      <c r="V736" s="311"/>
      <c r="W736" s="311"/>
      <c r="X736" s="311"/>
      <c r="Y736" s="311"/>
      <c r="Z736" s="191"/>
    </row>
    <row r="737" spans="1:26" ht="12.75" customHeight="1" x14ac:dyDescent="0.2">
      <c r="A737" s="191"/>
      <c r="B737" s="307" t="s">
        <v>371</v>
      </c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196">
        <v>8</v>
      </c>
      <c r="N737" s="196">
        <v>1</v>
      </c>
      <c r="O737" s="195" t="s">
        <v>398</v>
      </c>
      <c r="P737" s="194" t="s">
        <v>370</v>
      </c>
      <c r="Q737" s="308"/>
      <c r="R737" s="308"/>
      <c r="S737" s="229">
        <v>72</v>
      </c>
      <c r="T737" s="229">
        <v>72</v>
      </c>
      <c r="U737" s="311"/>
      <c r="V737" s="311"/>
      <c r="W737" s="311"/>
      <c r="X737" s="311"/>
      <c r="Y737" s="311"/>
      <c r="Z737" s="191"/>
    </row>
    <row r="738" spans="1:26" ht="42.75" customHeight="1" x14ac:dyDescent="0.2">
      <c r="A738" s="191"/>
      <c r="B738" s="307" t="s">
        <v>369</v>
      </c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196">
        <v>8</v>
      </c>
      <c r="N738" s="196">
        <v>1</v>
      </c>
      <c r="O738" s="195" t="s">
        <v>398</v>
      </c>
      <c r="P738" s="194" t="s">
        <v>367</v>
      </c>
      <c r="Q738" s="308"/>
      <c r="R738" s="308"/>
      <c r="S738" s="229">
        <v>72</v>
      </c>
      <c r="T738" s="229">
        <v>72</v>
      </c>
      <c r="U738" s="311"/>
      <c r="V738" s="311"/>
      <c r="W738" s="311"/>
      <c r="X738" s="311"/>
      <c r="Y738" s="311"/>
      <c r="Z738" s="191"/>
    </row>
    <row r="739" spans="1:26" ht="21.75" customHeight="1" x14ac:dyDescent="0.2">
      <c r="A739" s="191"/>
      <c r="B739" s="307" t="s">
        <v>363</v>
      </c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196">
        <v>8</v>
      </c>
      <c r="N739" s="196">
        <v>1</v>
      </c>
      <c r="O739" s="195" t="s">
        <v>362</v>
      </c>
      <c r="P739" s="194">
        <v>0</v>
      </c>
      <c r="Q739" s="308"/>
      <c r="R739" s="308"/>
      <c r="S739" s="229">
        <v>21981</v>
      </c>
      <c r="T739" s="229">
        <v>22008</v>
      </c>
      <c r="U739" s="311"/>
      <c r="V739" s="311"/>
      <c r="W739" s="311"/>
      <c r="X739" s="311"/>
      <c r="Y739" s="311"/>
      <c r="Z739" s="191"/>
    </row>
    <row r="740" spans="1:26" ht="32.25" customHeight="1" x14ac:dyDescent="0.2">
      <c r="A740" s="191"/>
      <c r="B740" s="307" t="s">
        <v>392</v>
      </c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196">
        <v>8</v>
      </c>
      <c r="N740" s="196">
        <v>1</v>
      </c>
      <c r="O740" s="195" t="s">
        <v>391</v>
      </c>
      <c r="P740" s="194">
        <v>0</v>
      </c>
      <c r="Q740" s="308"/>
      <c r="R740" s="308"/>
      <c r="S740" s="229">
        <v>21981</v>
      </c>
      <c r="T740" s="229">
        <v>22008</v>
      </c>
      <c r="U740" s="311"/>
      <c r="V740" s="311"/>
      <c r="W740" s="311"/>
      <c r="X740" s="311"/>
      <c r="Y740" s="311"/>
      <c r="Z740" s="191"/>
    </row>
    <row r="741" spans="1:26" ht="21.75" customHeight="1" x14ac:dyDescent="0.2">
      <c r="A741" s="191"/>
      <c r="B741" s="307" t="s">
        <v>397</v>
      </c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196">
        <v>8</v>
      </c>
      <c r="N741" s="196">
        <v>1</v>
      </c>
      <c r="O741" s="195" t="s">
        <v>396</v>
      </c>
      <c r="P741" s="194">
        <v>0</v>
      </c>
      <c r="Q741" s="308"/>
      <c r="R741" s="308"/>
      <c r="S741" s="229">
        <v>16024</v>
      </c>
      <c r="T741" s="229">
        <v>16024</v>
      </c>
      <c r="U741" s="311"/>
      <c r="V741" s="311"/>
      <c r="W741" s="311"/>
      <c r="X741" s="311"/>
      <c r="Y741" s="311"/>
      <c r="Z741" s="191"/>
    </row>
    <row r="742" spans="1:26" ht="21.75" customHeight="1" x14ac:dyDescent="0.2">
      <c r="A742" s="191"/>
      <c r="B742" s="307" t="s">
        <v>212</v>
      </c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196">
        <v>8</v>
      </c>
      <c r="N742" s="196">
        <v>1</v>
      </c>
      <c r="O742" s="195" t="s">
        <v>396</v>
      </c>
      <c r="P742" s="194" t="s">
        <v>211</v>
      </c>
      <c r="Q742" s="308"/>
      <c r="R742" s="308"/>
      <c r="S742" s="229">
        <v>16024</v>
      </c>
      <c r="T742" s="229">
        <v>16024</v>
      </c>
      <c r="U742" s="311"/>
      <c r="V742" s="311"/>
      <c r="W742" s="311"/>
      <c r="X742" s="311"/>
      <c r="Y742" s="311"/>
      <c r="Z742" s="191"/>
    </row>
    <row r="743" spans="1:26" ht="12.75" customHeight="1" x14ac:dyDescent="0.2">
      <c r="A743" s="191"/>
      <c r="B743" s="307" t="s">
        <v>371</v>
      </c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196">
        <v>8</v>
      </c>
      <c r="N743" s="196">
        <v>1</v>
      </c>
      <c r="O743" s="195" t="s">
        <v>396</v>
      </c>
      <c r="P743" s="194" t="s">
        <v>370</v>
      </c>
      <c r="Q743" s="308"/>
      <c r="R743" s="308"/>
      <c r="S743" s="229">
        <v>16024</v>
      </c>
      <c r="T743" s="229">
        <v>16024</v>
      </c>
      <c r="U743" s="311"/>
      <c r="V743" s="311"/>
      <c r="W743" s="311"/>
      <c r="X743" s="311"/>
      <c r="Y743" s="311"/>
      <c r="Z743" s="191"/>
    </row>
    <row r="744" spans="1:26" ht="42.75" customHeight="1" x14ac:dyDescent="0.2">
      <c r="A744" s="191"/>
      <c r="B744" s="307" t="s">
        <v>369</v>
      </c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196">
        <v>8</v>
      </c>
      <c r="N744" s="196">
        <v>1</v>
      </c>
      <c r="O744" s="195" t="s">
        <v>396</v>
      </c>
      <c r="P744" s="194" t="s">
        <v>367</v>
      </c>
      <c r="Q744" s="308"/>
      <c r="R744" s="308"/>
      <c r="S744" s="229">
        <v>16024</v>
      </c>
      <c r="T744" s="229">
        <v>16024</v>
      </c>
      <c r="U744" s="311"/>
      <c r="V744" s="311"/>
      <c r="W744" s="311"/>
      <c r="X744" s="311"/>
      <c r="Y744" s="311"/>
      <c r="Z744" s="191"/>
    </row>
    <row r="745" spans="1:26" ht="21.75" customHeight="1" x14ac:dyDescent="0.2">
      <c r="A745" s="191"/>
      <c r="B745" s="307" t="s">
        <v>742</v>
      </c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196">
        <v>8</v>
      </c>
      <c r="N745" s="196">
        <v>1</v>
      </c>
      <c r="O745" s="195" t="s">
        <v>741</v>
      </c>
      <c r="P745" s="194">
        <v>0</v>
      </c>
      <c r="Q745" s="308"/>
      <c r="R745" s="308"/>
      <c r="S745" s="229">
        <v>2706</v>
      </c>
      <c r="T745" s="229">
        <v>2733</v>
      </c>
      <c r="U745" s="311"/>
      <c r="V745" s="311"/>
      <c r="W745" s="311"/>
      <c r="X745" s="311"/>
      <c r="Y745" s="311"/>
      <c r="Z745" s="191"/>
    </row>
    <row r="746" spans="1:26" ht="21.75" customHeight="1" x14ac:dyDescent="0.2">
      <c r="A746" s="191"/>
      <c r="B746" s="307" t="s">
        <v>212</v>
      </c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196">
        <v>8</v>
      </c>
      <c r="N746" s="196">
        <v>1</v>
      </c>
      <c r="O746" s="195" t="s">
        <v>741</v>
      </c>
      <c r="P746" s="194" t="s">
        <v>211</v>
      </c>
      <c r="Q746" s="308"/>
      <c r="R746" s="308"/>
      <c r="S746" s="229">
        <v>2706</v>
      </c>
      <c r="T746" s="229">
        <v>2733</v>
      </c>
      <c r="U746" s="311"/>
      <c r="V746" s="311"/>
      <c r="W746" s="311"/>
      <c r="X746" s="311"/>
      <c r="Y746" s="311"/>
      <c r="Z746" s="191"/>
    </row>
    <row r="747" spans="1:26" ht="12.75" customHeight="1" x14ac:dyDescent="0.2">
      <c r="A747" s="191"/>
      <c r="B747" s="307" t="s">
        <v>371</v>
      </c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196">
        <v>8</v>
      </c>
      <c r="N747" s="196">
        <v>1</v>
      </c>
      <c r="O747" s="195" t="s">
        <v>741</v>
      </c>
      <c r="P747" s="194" t="s">
        <v>370</v>
      </c>
      <c r="Q747" s="308"/>
      <c r="R747" s="308"/>
      <c r="S747" s="229">
        <v>2706</v>
      </c>
      <c r="T747" s="229">
        <v>2733</v>
      </c>
      <c r="U747" s="311"/>
      <c r="V747" s="311"/>
      <c r="W747" s="311"/>
      <c r="X747" s="311"/>
      <c r="Y747" s="311"/>
      <c r="Z747" s="191"/>
    </row>
    <row r="748" spans="1:26" ht="42.75" customHeight="1" x14ac:dyDescent="0.2">
      <c r="A748" s="191"/>
      <c r="B748" s="307" t="s">
        <v>369</v>
      </c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196">
        <v>8</v>
      </c>
      <c r="N748" s="196">
        <v>1</v>
      </c>
      <c r="O748" s="195" t="s">
        <v>741</v>
      </c>
      <c r="P748" s="194" t="s">
        <v>367</v>
      </c>
      <c r="Q748" s="308"/>
      <c r="R748" s="308"/>
      <c r="S748" s="229">
        <v>2706</v>
      </c>
      <c r="T748" s="229">
        <v>2733</v>
      </c>
      <c r="U748" s="311"/>
      <c r="V748" s="311"/>
      <c r="W748" s="311"/>
      <c r="X748" s="311"/>
      <c r="Y748" s="311"/>
      <c r="Z748" s="191"/>
    </row>
    <row r="749" spans="1:26" ht="21.75" customHeight="1" x14ac:dyDescent="0.2">
      <c r="A749" s="191"/>
      <c r="B749" s="307" t="s">
        <v>226</v>
      </c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196">
        <v>8</v>
      </c>
      <c r="N749" s="196">
        <v>1</v>
      </c>
      <c r="O749" s="195" t="s">
        <v>395</v>
      </c>
      <c r="P749" s="194">
        <v>0</v>
      </c>
      <c r="Q749" s="308"/>
      <c r="R749" s="308"/>
      <c r="S749" s="229">
        <v>3082</v>
      </c>
      <c r="T749" s="229">
        <v>3082</v>
      </c>
      <c r="U749" s="311"/>
      <c r="V749" s="311"/>
      <c r="W749" s="311"/>
      <c r="X749" s="311"/>
      <c r="Y749" s="311"/>
      <c r="Z749" s="191"/>
    </row>
    <row r="750" spans="1:26" ht="21.75" customHeight="1" x14ac:dyDescent="0.2">
      <c r="A750" s="191"/>
      <c r="B750" s="307" t="s">
        <v>212</v>
      </c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196">
        <v>8</v>
      </c>
      <c r="N750" s="196">
        <v>1</v>
      </c>
      <c r="O750" s="195" t="s">
        <v>395</v>
      </c>
      <c r="P750" s="194" t="s">
        <v>211</v>
      </c>
      <c r="Q750" s="308"/>
      <c r="R750" s="308"/>
      <c r="S750" s="229">
        <v>3082</v>
      </c>
      <c r="T750" s="229">
        <v>3082</v>
      </c>
      <c r="U750" s="311"/>
      <c r="V750" s="311"/>
      <c r="W750" s="311"/>
      <c r="X750" s="311"/>
      <c r="Y750" s="311"/>
      <c r="Z750" s="191"/>
    </row>
    <row r="751" spans="1:26" ht="12.75" customHeight="1" x14ac:dyDescent="0.2">
      <c r="A751" s="191"/>
      <c r="B751" s="307" t="s">
        <v>371</v>
      </c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196">
        <v>8</v>
      </c>
      <c r="N751" s="196">
        <v>1</v>
      </c>
      <c r="O751" s="195" t="s">
        <v>395</v>
      </c>
      <c r="P751" s="194" t="s">
        <v>370</v>
      </c>
      <c r="Q751" s="308"/>
      <c r="R751" s="308"/>
      <c r="S751" s="229">
        <v>3082</v>
      </c>
      <c r="T751" s="229">
        <v>3082</v>
      </c>
      <c r="U751" s="311"/>
      <c r="V751" s="311"/>
      <c r="W751" s="311"/>
      <c r="X751" s="311"/>
      <c r="Y751" s="311"/>
      <c r="Z751" s="191"/>
    </row>
    <row r="752" spans="1:26" ht="42.75" customHeight="1" x14ac:dyDescent="0.2">
      <c r="A752" s="191"/>
      <c r="B752" s="307" t="s">
        <v>369</v>
      </c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196">
        <v>8</v>
      </c>
      <c r="N752" s="196">
        <v>1</v>
      </c>
      <c r="O752" s="195" t="s">
        <v>395</v>
      </c>
      <c r="P752" s="194" t="s">
        <v>367</v>
      </c>
      <c r="Q752" s="308"/>
      <c r="R752" s="308"/>
      <c r="S752" s="229">
        <v>3082</v>
      </c>
      <c r="T752" s="229">
        <v>3082</v>
      </c>
      <c r="U752" s="311"/>
      <c r="V752" s="311"/>
      <c r="W752" s="311"/>
      <c r="X752" s="311"/>
      <c r="Y752" s="311"/>
      <c r="Z752" s="191"/>
    </row>
    <row r="753" spans="1:26" ht="32.25" customHeight="1" x14ac:dyDescent="0.2">
      <c r="A753" s="191"/>
      <c r="B753" s="307" t="s">
        <v>394</v>
      </c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196">
        <v>8</v>
      </c>
      <c r="N753" s="196">
        <v>1</v>
      </c>
      <c r="O753" s="195" t="s">
        <v>393</v>
      </c>
      <c r="P753" s="194">
        <v>0</v>
      </c>
      <c r="Q753" s="308"/>
      <c r="R753" s="308"/>
      <c r="S753" s="229">
        <v>169</v>
      </c>
      <c r="T753" s="229">
        <v>169</v>
      </c>
      <c r="U753" s="311"/>
      <c r="V753" s="311"/>
      <c r="W753" s="311"/>
      <c r="X753" s="311"/>
      <c r="Y753" s="311"/>
      <c r="Z753" s="191"/>
    </row>
    <row r="754" spans="1:26" ht="21.75" customHeight="1" x14ac:dyDescent="0.2">
      <c r="A754" s="191"/>
      <c r="B754" s="307" t="s">
        <v>212</v>
      </c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196">
        <v>8</v>
      </c>
      <c r="N754" s="196">
        <v>1</v>
      </c>
      <c r="O754" s="195" t="s">
        <v>393</v>
      </c>
      <c r="P754" s="194" t="s">
        <v>211</v>
      </c>
      <c r="Q754" s="308"/>
      <c r="R754" s="308"/>
      <c r="S754" s="229">
        <v>169</v>
      </c>
      <c r="T754" s="229">
        <v>169</v>
      </c>
      <c r="U754" s="311"/>
      <c r="V754" s="311"/>
      <c r="W754" s="311"/>
      <c r="X754" s="311"/>
      <c r="Y754" s="311"/>
      <c r="Z754" s="191"/>
    </row>
    <row r="755" spans="1:26" ht="12.75" customHeight="1" x14ac:dyDescent="0.2">
      <c r="A755" s="191"/>
      <c r="B755" s="307" t="s">
        <v>371</v>
      </c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196">
        <v>8</v>
      </c>
      <c r="N755" s="196">
        <v>1</v>
      </c>
      <c r="O755" s="195" t="s">
        <v>393</v>
      </c>
      <c r="P755" s="194" t="s">
        <v>370</v>
      </c>
      <c r="Q755" s="308"/>
      <c r="R755" s="308"/>
      <c r="S755" s="229">
        <v>169</v>
      </c>
      <c r="T755" s="229">
        <v>169</v>
      </c>
      <c r="U755" s="311"/>
      <c r="V755" s="311"/>
      <c r="W755" s="311"/>
      <c r="X755" s="311"/>
      <c r="Y755" s="311"/>
      <c r="Z755" s="191"/>
    </row>
    <row r="756" spans="1:26" ht="42.75" customHeight="1" x14ac:dyDescent="0.2">
      <c r="A756" s="191"/>
      <c r="B756" s="307" t="s">
        <v>369</v>
      </c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196">
        <v>8</v>
      </c>
      <c r="N756" s="196">
        <v>1</v>
      </c>
      <c r="O756" s="195" t="s">
        <v>393</v>
      </c>
      <c r="P756" s="194" t="s">
        <v>367</v>
      </c>
      <c r="Q756" s="308"/>
      <c r="R756" s="308"/>
      <c r="S756" s="229">
        <v>169</v>
      </c>
      <c r="T756" s="229">
        <v>169</v>
      </c>
      <c r="U756" s="311"/>
      <c r="V756" s="311"/>
      <c r="W756" s="311"/>
      <c r="X756" s="311"/>
      <c r="Y756" s="311"/>
      <c r="Z756" s="191"/>
    </row>
    <row r="757" spans="1:26" ht="21.75" customHeight="1" x14ac:dyDescent="0.2">
      <c r="A757" s="191"/>
      <c r="B757" s="307" t="s">
        <v>363</v>
      </c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196">
        <v>8</v>
      </c>
      <c r="N757" s="196">
        <v>1</v>
      </c>
      <c r="O757" s="195" t="s">
        <v>362</v>
      </c>
      <c r="P757" s="194">
        <v>0</v>
      </c>
      <c r="Q757" s="308"/>
      <c r="R757" s="308"/>
      <c r="S757" s="229">
        <v>50</v>
      </c>
      <c r="T757" s="229">
        <v>50</v>
      </c>
      <c r="U757" s="311"/>
      <c r="V757" s="311"/>
      <c r="W757" s="311"/>
      <c r="X757" s="311"/>
      <c r="Y757" s="311"/>
      <c r="Z757" s="191"/>
    </row>
    <row r="758" spans="1:26" ht="32.25" customHeight="1" x14ac:dyDescent="0.2">
      <c r="A758" s="191"/>
      <c r="B758" s="307" t="s">
        <v>392</v>
      </c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196">
        <v>8</v>
      </c>
      <c r="N758" s="196">
        <v>1</v>
      </c>
      <c r="O758" s="195" t="s">
        <v>391</v>
      </c>
      <c r="P758" s="194">
        <v>0</v>
      </c>
      <c r="Q758" s="308"/>
      <c r="R758" s="308"/>
      <c r="S758" s="229">
        <v>50</v>
      </c>
      <c r="T758" s="229">
        <v>50</v>
      </c>
      <c r="U758" s="311"/>
      <c r="V758" s="311"/>
      <c r="W758" s="311"/>
      <c r="X758" s="311"/>
      <c r="Y758" s="311"/>
      <c r="Z758" s="191"/>
    </row>
    <row r="759" spans="1:26" ht="21.75" customHeight="1" x14ac:dyDescent="0.2">
      <c r="A759" s="191"/>
      <c r="B759" s="307" t="s">
        <v>390</v>
      </c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196">
        <v>8</v>
      </c>
      <c r="N759" s="196">
        <v>1</v>
      </c>
      <c r="O759" s="195" t="s">
        <v>389</v>
      </c>
      <c r="P759" s="194">
        <v>0</v>
      </c>
      <c r="Q759" s="308"/>
      <c r="R759" s="308"/>
      <c r="S759" s="229">
        <v>50</v>
      </c>
      <c r="T759" s="229">
        <v>50</v>
      </c>
      <c r="U759" s="311"/>
      <c r="V759" s="311"/>
      <c r="W759" s="311"/>
      <c r="X759" s="311"/>
      <c r="Y759" s="311"/>
      <c r="Z759" s="191"/>
    </row>
    <row r="760" spans="1:26" ht="21.75" customHeight="1" x14ac:dyDescent="0.2">
      <c r="A760" s="191"/>
      <c r="B760" s="307" t="s">
        <v>212</v>
      </c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196">
        <v>8</v>
      </c>
      <c r="N760" s="196">
        <v>1</v>
      </c>
      <c r="O760" s="195" t="s">
        <v>389</v>
      </c>
      <c r="P760" s="194" t="s">
        <v>211</v>
      </c>
      <c r="Q760" s="308"/>
      <c r="R760" s="308"/>
      <c r="S760" s="229">
        <v>50</v>
      </c>
      <c r="T760" s="229">
        <v>50</v>
      </c>
      <c r="U760" s="311"/>
      <c r="V760" s="311"/>
      <c r="W760" s="311"/>
      <c r="X760" s="311"/>
      <c r="Y760" s="311"/>
      <c r="Z760" s="191"/>
    </row>
    <row r="761" spans="1:26" ht="12.75" customHeight="1" x14ac:dyDescent="0.2">
      <c r="A761" s="191"/>
      <c r="B761" s="307" t="s">
        <v>371</v>
      </c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196">
        <v>8</v>
      </c>
      <c r="N761" s="196">
        <v>1</v>
      </c>
      <c r="O761" s="195" t="s">
        <v>389</v>
      </c>
      <c r="P761" s="194" t="s">
        <v>370</v>
      </c>
      <c r="Q761" s="308"/>
      <c r="R761" s="308"/>
      <c r="S761" s="229">
        <v>50</v>
      </c>
      <c r="T761" s="229">
        <v>50</v>
      </c>
      <c r="U761" s="311"/>
      <c r="V761" s="311"/>
      <c r="W761" s="311"/>
      <c r="X761" s="311"/>
      <c r="Y761" s="311"/>
      <c r="Z761" s="191"/>
    </row>
    <row r="762" spans="1:26" ht="12.75" customHeight="1" x14ac:dyDescent="0.2">
      <c r="A762" s="191"/>
      <c r="B762" s="307" t="s">
        <v>380</v>
      </c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196">
        <v>8</v>
      </c>
      <c r="N762" s="196">
        <v>1</v>
      </c>
      <c r="O762" s="195" t="s">
        <v>389</v>
      </c>
      <c r="P762" s="194" t="s">
        <v>378</v>
      </c>
      <c r="Q762" s="308"/>
      <c r="R762" s="308"/>
      <c r="S762" s="229">
        <v>50</v>
      </c>
      <c r="T762" s="229">
        <v>50</v>
      </c>
      <c r="U762" s="311"/>
      <c r="V762" s="311"/>
      <c r="W762" s="311"/>
      <c r="X762" s="311"/>
      <c r="Y762" s="311"/>
      <c r="Z762" s="191"/>
    </row>
    <row r="763" spans="1:26" ht="21.75" customHeight="1" x14ac:dyDescent="0.2">
      <c r="A763" s="191"/>
      <c r="B763" s="307" t="s">
        <v>363</v>
      </c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196">
        <v>8</v>
      </c>
      <c r="N763" s="196">
        <v>1</v>
      </c>
      <c r="O763" s="195" t="s">
        <v>362</v>
      </c>
      <c r="P763" s="194">
        <v>0</v>
      </c>
      <c r="Q763" s="308"/>
      <c r="R763" s="308"/>
      <c r="S763" s="229">
        <v>609</v>
      </c>
      <c r="T763" s="229">
        <v>609</v>
      </c>
      <c r="U763" s="311"/>
      <c r="V763" s="311"/>
      <c r="W763" s="311"/>
      <c r="X763" s="311"/>
      <c r="Y763" s="311"/>
      <c r="Z763" s="191"/>
    </row>
    <row r="764" spans="1:26" ht="21.75" customHeight="1" x14ac:dyDescent="0.2">
      <c r="A764" s="191"/>
      <c r="B764" s="307" t="s">
        <v>383</v>
      </c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196">
        <v>8</v>
      </c>
      <c r="N764" s="196">
        <v>1</v>
      </c>
      <c r="O764" s="195" t="s">
        <v>382</v>
      </c>
      <c r="P764" s="194">
        <v>0</v>
      </c>
      <c r="Q764" s="308"/>
      <c r="R764" s="308"/>
      <c r="S764" s="229">
        <v>609</v>
      </c>
      <c r="T764" s="229">
        <v>609</v>
      </c>
      <c r="U764" s="311"/>
      <c r="V764" s="311"/>
      <c r="W764" s="311"/>
      <c r="X764" s="311"/>
      <c r="Y764" s="311"/>
      <c r="Z764" s="191"/>
    </row>
    <row r="765" spans="1:26" ht="21.75" customHeight="1" x14ac:dyDescent="0.2">
      <c r="A765" s="191"/>
      <c r="B765" s="307" t="s">
        <v>388</v>
      </c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196">
        <v>8</v>
      </c>
      <c r="N765" s="196">
        <v>1</v>
      </c>
      <c r="O765" s="195" t="s">
        <v>387</v>
      </c>
      <c r="P765" s="194">
        <v>0</v>
      </c>
      <c r="Q765" s="308"/>
      <c r="R765" s="308"/>
      <c r="S765" s="229">
        <v>529</v>
      </c>
      <c r="T765" s="229">
        <v>529</v>
      </c>
      <c r="U765" s="311"/>
      <c r="V765" s="311"/>
      <c r="W765" s="311"/>
      <c r="X765" s="311"/>
      <c r="Y765" s="311"/>
      <c r="Z765" s="191"/>
    </row>
    <row r="766" spans="1:26" ht="21.75" customHeight="1" x14ac:dyDescent="0.2">
      <c r="A766" s="191"/>
      <c r="B766" s="307" t="s">
        <v>212</v>
      </c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196">
        <v>8</v>
      </c>
      <c r="N766" s="196">
        <v>1</v>
      </c>
      <c r="O766" s="195" t="s">
        <v>387</v>
      </c>
      <c r="P766" s="194" t="s">
        <v>211</v>
      </c>
      <c r="Q766" s="308"/>
      <c r="R766" s="308"/>
      <c r="S766" s="229">
        <v>529</v>
      </c>
      <c r="T766" s="229">
        <v>529</v>
      </c>
      <c r="U766" s="311"/>
      <c r="V766" s="311"/>
      <c r="W766" s="311"/>
      <c r="X766" s="311"/>
      <c r="Y766" s="311"/>
      <c r="Z766" s="191"/>
    </row>
    <row r="767" spans="1:26" ht="12.75" customHeight="1" x14ac:dyDescent="0.2">
      <c r="A767" s="191"/>
      <c r="B767" s="307" t="s">
        <v>371</v>
      </c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196">
        <v>8</v>
      </c>
      <c r="N767" s="196">
        <v>1</v>
      </c>
      <c r="O767" s="195" t="s">
        <v>387</v>
      </c>
      <c r="P767" s="194" t="s">
        <v>370</v>
      </c>
      <c r="Q767" s="308"/>
      <c r="R767" s="308"/>
      <c r="S767" s="229">
        <v>529</v>
      </c>
      <c r="T767" s="229">
        <v>529</v>
      </c>
      <c r="U767" s="311"/>
      <c r="V767" s="311"/>
      <c r="W767" s="311"/>
      <c r="X767" s="311"/>
      <c r="Y767" s="311"/>
      <c r="Z767" s="191"/>
    </row>
    <row r="768" spans="1:26" ht="42.75" customHeight="1" x14ac:dyDescent="0.2">
      <c r="A768" s="191"/>
      <c r="B768" s="307" t="s">
        <v>369</v>
      </c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196">
        <v>8</v>
      </c>
      <c r="N768" s="196">
        <v>1</v>
      </c>
      <c r="O768" s="195" t="s">
        <v>387</v>
      </c>
      <c r="P768" s="194" t="s">
        <v>367</v>
      </c>
      <c r="Q768" s="308"/>
      <c r="R768" s="308"/>
      <c r="S768" s="229">
        <v>529</v>
      </c>
      <c r="T768" s="229">
        <v>529</v>
      </c>
      <c r="U768" s="311"/>
      <c r="V768" s="311"/>
      <c r="W768" s="311"/>
      <c r="X768" s="311"/>
      <c r="Y768" s="311"/>
      <c r="Z768" s="191"/>
    </row>
    <row r="769" spans="1:26" ht="21.75" customHeight="1" x14ac:dyDescent="0.2">
      <c r="A769" s="191"/>
      <c r="B769" s="307" t="s">
        <v>231</v>
      </c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196">
        <v>8</v>
      </c>
      <c r="N769" s="196">
        <v>1</v>
      </c>
      <c r="O769" s="195" t="s">
        <v>740</v>
      </c>
      <c r="P769" s="194">
        <v>0</v>
      </c>
      <c r="Q769" s="308"/>
      <c r="R769" s="308"/>
      <c r="S769" s="229">
        <v>80</v>
      </c>
      <c r="T769" s="229">
        <v>80</v>
      </c>
      <c r="U769" s="311"/>
      <c r="V769" s="311"/>
      <c r="W769" s="311"/>
      <c r="X769" s="311"/>
      <c r="Y769" s="311"/>
      <c r="Z769" s="191"/>
    </row>
    <row r="770" spans="1:26" ht="21.75" customHeight="1" x14ac:dyDescent="0.2">
      <c r="A770" s="191"/>
      <c r="B770" s="307" t="s">
        <v>212</v>
      </c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196">
        <v>8</v>
      </c>
      <c r="N770" s="196">
        <v>1</v>
      </c>
      <c r="O770" s="195" t="s">
        <v>740</v>
      </c>
      <c r="P770" s="194" t="s">
        <v>211</v>
      </c>
      <c r="Q770" s="308"/>
      <c r="R770" s="308"/>
      <c r="S770" s="229">
        <v>80</v>
      </c>
      <c r="T770" s="229">
        <v>80</v>
      </c>
      <c r="U770" s="311"/>
      <c r="V770" s="311"/>
      <c r="W770" s="311"/>
      <c r="X770" s="311"/>
      <c r="Y770" s="311"/>
      <c r="Z770" s="191"/>
    </row>
    <row r="771" spans="1:26" ht="12.75" customHeight="1" x14ac:dyDescent="0.2">
      <c r="A771" s="191"/>
      <c r="B771" s="307" t="s">
        <v>371</v>
      </c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196">
        <v>8</v>
      </c>
      <c r="N771" s="196">
        <v>1</v>
      </c>
      <c r="O771" s="195" t="s">
        <v>740</v>
      </c>
      <c r="P771" s="194" t="s">
        <v>370</v>
      </c>
      <c r="Q771" s="308"/>
      <c r="R771" s="308"/>
      <c r="S771" s="229">
        <v>80</v>
      </c>
      <c r="T771" s="229">
        <v>80</v>
      </c>
      <c r="U771" s="311"/>
      <c r="V771" s="311"/>
      <c r="W771" s="311"/>
      <c r="X771" s="311"/>
      <c r="Y771" s="311"/>
      <c r="Z771" s="191"/>
    </row>
    <row r="772" spans="1:26" ht="42.75" customHeight="1" x14ac:dyDescent="0.2">
      <c r="A772" s="191"/>
      <c r="B772" s="307" t="s">
        <v>369</v>
      </c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196">
        <v>8</v>
      </c>
      <c r="N772" s="196">
        <v>1</v>
      </c>
      <c r="O772" s="195" t="s">
        <v>740</v>
      </c>
      <c r="P772" s="194" t="s">
        <v>367</v>
      </c>
      <c r="Q772" s="308"/>
      <c r="R772" s="308"/>
      <c r="S772" s="229">
        <v>80</v>
      </c>
      <c r="T772" s="229">
        <v>80</v>
      </c>
      <c r="U772" s="311"/>
      <c r="V772" s="311"/>
      <c r="W772" s="311"/>
      <c r="X772" s="311"/>
      <c r="Y772" s="311"/>
      <c r="Z772" s="191"/>
    </row>
    <row r="773" spans="1:26" ht="21.75" customHeight="1" x14ac:dyDescent="0.2">
      <c r="A773" s="191"/>
      <c r="B773" s="307" t="s">
        <v>363</v>
      </c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196">
        <v>8</v>
      </c>
      <c r="N773" s="196">
        <v>1</v>
      </c>
      <c r="O773" s="195" t="s">
        <v>362</v>
      </c>
      <c r="P773" s="194">
        <v>0</v>
      </c>
      <c r="Q773" s="308"/>
      <c r="R773" s="308"/>
      <c r="S773" s="229">
        <v>13507</v>
      </c>
      <c r="T773" s="229">
        <v>13507</v>
      </c>
      <c r="U773" s="311"/>
      <c r="V773" s="311"/>
      <c r="W773" s="311"/>
      <c r="X773" s="311"/>
      <c r="Y773" s="311"/>
      <c r="Z773" s="191"/>
    </row>
    <row r="774" spans="1:26" ht="21.75" customHeight="1" x14ac:dyDescent="0.2">
      <c r="A774" s="191"/>
      <c r="B774" s="307" t="s">
        <v>383</v>
      </c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196">
        <v>8</v>
      </c>
      <c r="N774" s="196">
        <v>1</v>
      </c>
      <c r="O774" s="195" t="s">
        <v>382</v>
      </c>
      <c r="P774" s="194">
        <v>0</v>
      </c>
      <c r="Q774" s="308"/>
      <c r="R774" s="308"/>
      <c r="S774" s="229">
        <v>13507</v>
      </c>
      <c r="T774" s="229">
        <v>13507</v>
      </c>
      <c r="U774" s="311"/>
      <c r="V774" s="311"/>
      <c r="W774" s="311"/>
      <c r="X774" s="311"/>
      <c r="Y774" s="311"/>
      <c r="Z774" s="191"/>
    </row>
    <row r="775" spans="1:26" ht="21.75" customHeight="1" x14ac:dyDescent="0.2">
      <c r="A775" s="191"/>
      <c r="B775" s="307" t="s">
        <v>359</v>
      </c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196">
        <v>8</v>
      </c>
      <c r="N775" s="196">
        <v>1</v>
      </c>
      <c r="O775" s="195" t="s">
        <v>386</v>
      </c>
      <c r="P775" s="194">
        <v>0</v>
      </c>
      <c r="Q775" s="308"/>
      <c r="R775" s="308"/>
      <c r="S775" s="229">
        <v>13089</v>
      </c>
      <c r="T775" s="229">
        <v>13089</v>
      </c>
      <c r="U775" s="311"/>
      <c r="V775" s="311"/>
      <c r="W775" s="311"/>
      <c r="X775" s="311"/>
      <c r="Y775" s="311"/>
      <c r="Z775" s="191"/>
    </row>
    <row r="776" spans="1:26" ht="21.75" customHeight="1" x14ac:dyDescent="0.2">
      <c r="A776" s="191"/>
      <c r="B776" s="307" t="s">
        <v>212</v>
      </c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196">
        <v>8</v>
      </c>
      <c r="N776" s="196">
        <v>1</v>
      </c>
      <c r="O776" s="195" t="s">
        <v>386</v>
      </c>
      <c r="P776" s="194" t="s">
        <v>211</v>
      </c>
      <c r="Q776" s="308"/>
      <c r="R776" s="308"/>
      <c r="S776" s="229">
        <v>13089</v>
      </c>
      <c r="T776" s="229">
        <v>13089</v>
      </c>
      <c r="U776" s="311"/>
      <c r="V776" s="311"/>
      <c r="W776" s="311"/>
      <c r="X776" s="311"/>
      <c r="Y776" s="311"/>
      <c r="Z776" s="191"/>
    </row>
    <row r="777" spans="1:26" ht="12.75" customHeight="1" x14ac:dyDescent="0.2">
      <c r="A777" s="191"/>
      <c r="B777" s="307" t="s">
        <v>371</v>
      </c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196">
        <v>8</v>
      </c>
      <c r="N777" s="196">
        <v>1</v>
      </c>
      <c r="O777" s="195" t="s">
        <v>386</v>
      </c>
      <c r="P777" s="194" t="s">
        <v>370</v>
      </c>
      <c r="Q777" s="308"/>
      <c r="R777" s="308"/>
      <c r="S777" s="229">
        <v>13089</v>
      </c>
      <c r="T777" s="229">
        <v>13089</v>
      </c>
      <c r="U777" s="311"/>
      <c r="V777" s="311"/>
      <c r="W777" s="311"/>
      <c r="X777" s="311"/>
      <c r="Y777" s="311"/>
      <c r="Z777" s="191"/>
    </row>
    <row r="778" spans="1:26" ht="42.75" customHeight="1" x14ac:dyDescent="0.2">
      <c r="A778" s="191"/>
      <c r="B778" s="307" t="s">
        <v>369</v>
      </c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196">
        <v>8</v>
      </c>
      <c r="N778" s="196">
        <v>1</v>
      </c>
      <c r="O778" s="195" t="s">
        <v>386</v>
      </c>
      <c r="P778" s="194" t="s">
        <v>367</v>
      </c>
      <c r="Q778" s="308"/>
      <c r="R778" s="308"/>
      <c r="S778" s="229">
        <v>13089</v>
      </c>
      <c r="T778" s="229">
        <v>13089</v>
      </c>
      <c r="U778" s="311"/>
      <c r="V778" s="311"/>
      <c r="W778" s="311"/>
      <c r="X778" s="311"/>
      <c r="Y778" s="311"/>
      <c r="Z778" s="191"/>
    </row>
    <row r="779" spans="1:26" ht="21.75" customHeight="1" x14ac:dyDescent="0.2">
      <c r="A779" s="191"/>
      <c r="B779" s="307" t="s">
        <v>385</v>
      </c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196">
        <v>8</v>
      </c>
      <c r="N779" s="196">
        <v>1</v>
      </c>
      <c r="O779" s="195" t="s">
        <v>384</v>
      </c>
      <c r="P779" s="194">
        <v>0</v>
      </c>
      <c r="Q779" s="308"/>
      <c r="R779" s="308"/>
      <c r="S779" s="229">
        <v>418</v>
      </c>
      <c r="T779" s="229">
        <v>418</v>
      </c>
      <c r="U779" s="311"/>
      <c r="V779" s="311"/>
      <c r="W779" s="311"/>
      <c r="X779" s="311"/>
      <c r="Y779" s="311"/>
      <c r="Z779" s="191"/>
    </row>
    <row r="780" spans="1:26" ht="21.75" customHeight="1" x14ac:dyDescent="0.2">
      <c r="A780" s="191"/>
      <c r="B780" s="307" t="s">
        <v>212</v>
      </c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196">
        <v>8</v>
      </c>
      <c r="N780" s="196">
        <v>1</v>
      </c>
      <c r="O780" s="195" t="s">
        <v>384</v>
      </c>
      <c r="P780" s="194" t="s">
        <v>211</v>
      </c>
      <c r="Q780" s="308"/>
      <c r="R780" s="308"/>
      <c r="S780" s="229">
        <v>418</v>
      </c>
      <c r="T780" s="229">
        <v>418</v>
      </c>
      <c r="U780" s="311"/>
      <c r="V780" s="311"/>
      <c r="W780" s="311"/>
      <c r="X780" s="311"/>
      <c r="Y780" s="311"/>
      <c r="Z780" s="191"/>
    </row>
    <row r="781" spans="1:26" ht="12.75" customHeight="1" x14ac:dyDescent="0.2">
      <c r="A781" s="191"/>
      <c r="B781" s="307" t="s">
        <v>371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196">
        <v>8</v>
      </c>
      <c r="N781" s="196">
        <v>1</v>
      </c>
      <c r="O781" s="195" t="s">
        <v>384</v>
      </c>
      <c r="P781" s="194" t="s">
        <v>370</v>
      </c>
      <c r="Q781" s="308"/>
      <c r="R781" s="308"/>
      <c r="S781" s="229">
        <v>418</v>
      </c>
      <c r="T781" s="229">
        <v>418</v>
      </c>
      <c r="U781" s="311"/>
      <c r="V781" s="311"/>
      <c r="W781" s="311"/>
      <c r="X781" s="311"/>
      <c r="Y781" s="311"/>
      <c r="Z781" s="191"/>
    </row>
    <row r="782" spans="1:26" ht="42.75" customHeight="1" x14ac:dyDescent="0.2">
      <c r="A782" s="191"/>
      <c r="B782" s="307" t="s">
        <v>369</v>
      </c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196">
        <v>8</v>
      </c>
      <c r="N782" s="196">
        <v>1</v>
      </c>
      <c r="O782" s="195" t="s">
        <v>384</v>
      </c>
      <c r="P782" s="194" t="s">
        <v>367</v>
      </c>
      <c r="Q782" s="308"/>
      <c r="R782" s="308"/>
      <c r="S782" s="229">
        <v>418</v>
      </c>
      <c r="T782" s="229">
        <v>418</v>
      </c>
      <c r="U782" s="311"/>
      <c r="V782" s="311"/>
      <c r="W782" s="311"/>
      <c r="X782" s="311"/>
      <c r="Y782" s="311"/>
      <c r="Z782" s="191"/>
    </row>
    <row r="783" spans="1:26" ht="21.75" customHeight="1" x14ac:dyDescent="0.2">
      <c r="A783" s="191"/>
      <c r="B783" s="307" t="s">
        <v>363</v>
      </c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196">
        <v>8</v>
      </c>
      <c r="N783" s="196">
        <v>1</v>
      </c>
      <c r="O783" s="195" t="s">
        <v>362</v>
      </c>
      <c r="P783" s="194">
        <v>0</v>
      </c>
      <c r="Q783" s="308"/>
      <c r="R783" s="308"/>
      <c r="S783" s="229">
        <v>50</v>
      </c>
      <c r="T783" s="229">
        <v>50</v>
      </c>
      <c r="U783" s="311"/>
      <c r="V783" s="311"/>
      <c r="W783" s="311"/>
      <c r="X783" s="311"/>
      <c r="Y783" s="311"/>
      <c r="Z783" s="191"/>
    </row>
    <row r="784" spans="1:26" ht="21.75" customHeight="1" x14ac:dyDescent="0.2">
      <c r="A784" s="191"/>
      <c r="B784" s="307" t="s">
        <v>383</v>
      </c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196">
        <v>8</v>
      </c>
      <c r="N784" s="196">
        <v>1</v>
      </c>
      <c r="O784" s="195" t="s">
        <v>382</v>
      </c>
      <c r="P784" s="194">
        <v>0</v>
      </c>
      <c r="Q784" s="308"/>
      <c r="R784" s="308"/>
      <c r="S784" s="229">
        <v>50</v>
      </c>
      <c r="T784" s="229">
        <v>50</v>
      </c>
      <c r="U784" s="311"/>
      <c r="V784" s="311"/>
      <c r="W784" s="311"/>
      <c r="X784" s="311"/>
      <c r="Y784" s="311"/>
      <c r="Z784" s="191"/>
    </row>
    <row r="785" spans="1:26" ht="12.75" customHeight="1" x14ac:dyDescent="0.2">
      <c r="A785" s="191"/>
      <c r="B785" s="307" t="s">
        <v>381</v>
      </c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196">
        <v>8</v>
      </c>
      <c r="N785" s="196">
        <v>1</v>
      </c>
      <c r="O785" s="195" t="s">
        <v>379</v>
      </c>
      <c r="P785" s="194">
        <v>0</v>
      </c>
      <c r="Q785" s="308"/>
      <c r="R785" s="308"/>
      <c r="S785" s="229">
        <v>50</v>
      </c>
      <c r="T785" s="229">
        <v>50</v>
      </c>
      <c r="U785" s="311"/>
      <c r="V785" s="311"/>
      <c r="W785" s="311"/>
      <c r="X785" s="311"/>
      <c r="Y785" s="311"/>
      <c r="Z785" s="191"/>
    </row>
    <row r="786" spans="1:26" ht="21.75" customHeight="1" x14ac:dyDescent="0.2">
      <c r="A786" s="191"/>
      <c r="B786" s="307" t="s">
        <v>212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196">
        <v>8</v>
      </c>
      <c r="N786" s="196">
        <v>1</v>
      </c>
      <c r="O786" s="195" t="s">
        <v>379</v>
      </c>
      <c r="P786" s="194" t="s">
        <v>211</v>
      </c>
      <c r="Q786" s="308"/>
      <c r="R786" s="308"/>
      <c r="S786" s="229">
        <v>50</v>
      </c>
      <c r="T786" s="229">
        <v>50</v>
      </c>
      <c r="U786" s="311"/>
      <c r="V786" s="311"/>
      <c r="W786" s="311"/>
      <c r="X786" s="311"/>
      <c r="Y786" s="311"/>
      <c r="Z786" s="191"/>
    </row>
    <row r="787" spans="1:26" ht="12.75" customHeight="1" x14ac:dyDescent="0.2">
      <c r="A787" s="191"/>
      <c r="B787" s="307" t="s">
        <v>371</v>
      </c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196">
        <v>8</v>
      </c>
      <c r="N787" s="196">
        <v>1</v>
      </c>
      <c r="O787" s="195" t="s">
        <v>379</v>
      </c>
      <c r="P787" s="194" t="s">
        <v>370</v>
      </c>
      <c r="Q787" s="308"/>
      <c r="R787" s="308"/>
      <c r="S787" s="229">
        <v>50</v>
      </c>
      <c r="T787" s="229">
        <v>50</v>
      </c>
      <c r="U787" s="311"/>
      <c r="V787" s="311"/>
      <c r="W787" s="311"/>
      <c r="X787" s="311"/>
      <c r="Y787" s="311"/>
      <c r="Z787" s="191"/>
    </row>
    <row r="788" spans="1:26" ht="12.75" customHeight="1" x14ac:dyDescent="0.2">
      <c r="A788" s="191"/>
      <c r="B788" s="307" t="s">
        <v>380</v>
      </c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196">
        <v>8</v>
      </c>
      <c r="N788" s="196">
        <v>1</v>
      </c>
      <c r="O788" s="195" t="s">
        <v>379</v>
      </c>
      <c r="P788" s="194" t="s">
        <v>378</v>
      </c>
      <c r="Q788" s="308"/>
      <c r="R788" s="308"/>
      <c r="S788" s="229">
        <v>50</v>
      </c>
      <c r="T788" s="229">
        <v>50</v>
      </c>
      <c r="U788" s="311"/>
      <c r="V788" s="311"/>
      <c r="W788" s="311"/>
      <c r="X788" s="311"/>
      <c r="Y788" s="311"/>
      <c r="Z788" s="191"/>
    </row>
    <row r="789" spans="1:26" ht="21.75" customHeight="1" x14ac:dyDescent="0.2">
      <c r="A789" s="191"/>
      <c r="B789" s="307" t="s">
        <v>250</v>
      </c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196">
        <v>8</v>
      </c>
      <c r="N789" s="196">
        <v>1</v>
      </c>
      <c r="O789" s="195" t="s">
        <v>249</v>
      </c>
      <c r="P789" s="194">
        <v>0</v>
      </c>
      <c r="Q789" s="308"/>
      <c r="R789" s="308"/>
      <c r="S789" s="229">
        <v>100</v>
      </c>
      <c r="T789" s="229">
        <v>99</v>
      </c>
      <c r="U789" s="311"/>
      <c r="V789" s="311"/>
      <c r="W789" s="311"/>
      <c r="X789" s="311"/>
      <c r="Y789" s="311"/>
      <c r="Z789" s="191"/>
    </row>
    <row r="790" spans="1:26" ht="21.75" customHeight="1" x14ac:dyDescent="0.2">
      <c r="A790" s="191"/>
      <c r="B790" s="307" t="s">
        <v>697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196">
        <v>8</v>
      </c>
      <c r="N790" s="196">
        <v>1</v>
      </c>
      <c r="O790" s="195" t="s">
        <v>248</v>
      </c>
      <c r="P790" s="194">
        <v>0</v>
      </c>
      <c r="Q790" s="308"/>
      <c r="R790" s="308"/>
      <c r="S790" s="229">
        <v>100</v>
      </c>
      <c r="T790" s="229">
        <v>99</v>
      </c>
      <c r="U790" s="311"/>
      <c r="V790" s="311"/>
      <c r="W790" s="311"/>
      <c r="X790" s="311"/>
      <c r="Y790" s="311"/>
      <c r="Z790" s="191"/>
    </row>
    <row r="791" spans="1:26" ht="21.75" customHeight="1" x14ac:dyDescent="0.2">
      <c r="A791" s="191"/>
      <c r="B791" s="307" t="s">
        <v>212</v>
      </c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196">
        <v>8</v>
      </c>
      <c r="N791" s="196">
        <v>1</v>
      </c>
      <c r="O791" s="195" t="s">
        <v>248</v>
      </c>
      <c r="P791" s="194" t="s">
        <v>211</v>
      </c>
      <c r="Q791" s="308"/>
      <c r="R791" s="308"/>
      <c r="S791" s="229">
        <v>100</v>
      </c>
      <c r="T791" s="229">
        <v>99</v>
      </c>
      <c r="U791" s="311"/>
      <c r="V791" s="311"/>
      <c r="W791" s="311"/>
      <c r="X791" s="311"/>
      <c r="Y791" s="311"/>
      <c r="Z791" s="191"/>
    </row>
    <row r="792" spans="1:26" ht="12.75" customHeight="1" x14ac:dyDescent="0.2">
      <c r="A792" s="191"/>
      <c r="B792" s="307" t="s">
        <v>371</v>
      </c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196">
        <v>8</v>
      </c>
      <c r="N792" s="196">
        <v>1</v>
      </c>
      <c r="O792" s="195" t="s">
        <v>248</v>
      </c>
      <c r="P792" s="194" t="s">
        <v>370</v>
      </c>
      <c r="Q792" s="308"/>
      <c r="R792" s="308"/>
      <c r="S792" s="229">
        <v>100</v>
      </c>
      <c r="T792" s="229">
        <v>99</v>
      </c>
      <c r="U792" s="311"/>
      <c r="V792" s="311"/>
      <c r="W792" s="311"/>
      <c r="X792" s="311"/>
      <c r="Y792" s="311"/>
      <c r="Z792" s="191"/>
    </row>
    <row r="793" spans="1:26" ht="42.75" customHeight="1" x14ac:dyDescent="0.2">
      <c r="A793" s="191"/>
      <c r="B793" s="307" t="s">
        <v>369</v>
      </c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196">
        <v>8</v>
      </c>
      <c r="N793" s="196">
        <v>1</v>
      </c>
      <c r="O793" s="195" t="s">
        <v>248</v>
      </c>
      <c r="P793" s="194" t="s">
        <v>367</v>
      </c>
      <c r="Q793" s="308"/>
      <c r="R793" s="308"/>
      <c r="S793" s="229">
        <v>100</v>
      </c>
      <c r="T793" s="229">
        <v>99</v>
      </c>
      <c r="U793" s="311"/>
      <c r="V793" s="311"/>
      <c r="W793" s="311"/>
      <c r="X793" s="311"/>
      <c r="Y793" s="311"/>
      <c r="Z793" s="191"/>
    </row>
    <row r="794" spans="1:26" ht="42.75" customHeight="1" x14ac:dyDescent="0.2">
      <c r="A794" s="191"/>
      <c r="B794" s="307" t="s">
        <v>377</v>
      </c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196">
        <v>8</v>
      </c>
      <c r="N794" s="196">
        <v>1</v>
      </c>
      <c r="O794" s="195" t="s">
        <v>376</v>
      </c>
      <c r="P794" s="194">
        <v>0</v>
      </c>
      <c r="Q794" s="308"/>
      <c r="R794" s="308"/>
      <c r="S794" s="229">
        <v>580</v>
      </c>
      <c r="T794" s="229">
        <v>580</v>
      </c>
      <c r="U794" s="311"/>
      <c r="V794" s="311"/>
      <c r="W794" s="311"/>
      <c r="X794" s="311"/>
      <c r="Y794" s="311"/>
      <c r="Z794" s="191"/>
    </row>
    <row r="795" spans="1:26" ht="42.75" customHeight="1" x14ac:dyDescent="0.2">
      <c r="A795" s="191"/>
      <c r="B795" s="307" t="s">
        <v>698</v>
      </c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196">
        <v>8</v>
      </c>
      <c r="N795" s="196">
        <v>1</v>
      </c>
      <c r="O795" s="195" t="s">
        <v>375</v>
      </c>
      <c r="P795" s="194">
        <v>0</v>
      </c>
      <c r="Q795" s="308"/>
      <c r="R795" s="308"/>
      <c r="S795" s="229">
        <v>580</v>
      </c>
      <c r="T795" s="229">
        <v>580</v>
      </c>
      <c r="U795" s="311"/>
      <c r="V795" s="311"/>
      <c r="W795" s="311"/>
      <c r="X795" s="311"/>
      <c r="Y795" s="311"/>
      <c r="Z795" s="191"/>
    </row>
    <row r="796" spans="1:26" ht="21.75" customHeight="1" x14ac:dyDescent="0.2">
      <c r="A796" s="191"/>
      <c r="B796" s="307" t="s">
        <v>223</v>
      </c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196">
        <v>8</v>
      </c>
      <c r="N796" s="196">
        <v>1</v>
      </c>
      <c r="O796" s="195" t="s">
        <v>375</v>
      </c>
      <c r="P796" s="194" t="s">
        <v>222</v>
      </c>
      <c r="Q796" s="308"/>
      <c r="R796" s="308"/>
      <c r="S796" s="229">
        <v>580</v>
      </c>
      <c r="T796" s="229">
        <v>580</v>
      </c>
      <c r="U796" s="311"/>
      <c r="V796" s="311"/>
      <c r="W796" s="311"/>
      <c r="X796" s="311"/>
      <c r="Y796" s="311"/>
      <c r="Z796" s="191"/>
    </row>
    <row r="797" spans="1:26" ht="21.75" customHeight="1" x14ac:dyDescent="0.2">
      <c r="A797" s="191"/>
      <c r="B797" s="307" t="s">
        <v>221</v>
      </c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196">
        <v>8</v>
      </c>
      <c r="N797" s="196">
        <v>1</v>
      </c>
      <c r="O797" s="195" t="s">
        <v>375</v>
      </c>
      <c r="P797" s="194" t="s">
        <v>220</v>
      </c>
      <c r="Q797" s="308"/>
      <c r="R797" s="308"/>
      <c r="S797" s="229">
        <v>580</v>
      </c>
      <c r="T797" s="229">
        <v>580</v>
      </c>
      <c r="U797" s="311"/>
      <c r="V797" s="311"/>
      <c r="W797" s="311"/>
      <c r="X797" s="311"/>
      <c r="Y797" s="311"/>
      <c r="Z797" s="191"/>
    </row>
    <row r="798" spans="1:26" ht="12.75" customHeight="1" x14ac:dyDescent="0.2">
      <c r="A798" s="191"/>
      <c r="B798" s="307" t="s">
        <v>219</v>
      </c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196">
        <v>8</v>
      </c>
      <c r="N798" s="196">
        <v>1</v>
      </c>
      <c r="O798" s="195" t="s">
        <v>375</v>
      </c>
      <c r="P798" s="194" t="s">
        <v>218</v>
      </c>
      <c r="Q798" s="308"/>
      <c r="R798" s="308"/>
      <c r="S798" s="229">
        <v>580</v>
      </c>
      <c r="T798" s="229">
        <v>580</v>
      </c>
      <c r="U798" s="311"/>
      <c r="V798" s="311"/>
      <c r="W798" s="311"/>
      <c r="X798" s="311"/>
      <c r="Y798" s="311"/>
      <c r="Z798" s="191"/>
    </row>
    <row r="799" spans="1:26" ht="32.25" customHeight="1" x14ac:dyDescent="0.2">
      <c r="A799" s="191"/>
      <c r="B799" s="307" t="s">
        <v>374</v>
      </c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196">
        <v>8</v>
      </c>
      <c r="N799" s="196">
        <v>1</v>
      </c>
      <c r="O799" s="195" t="s">
        <v>373</v>
      </c>
      <c r="P799" s="194">
        <v>0</v>
      </c>
      <c r="Q799" s="308"/>
      <c r="R799" s="308"/>
      <c r="S799" s="229">
        <v>1715</v>
      </c>
      <c r="T799" s="229">
        <v>1715</v>
      </c>
      <c r="U799" s="311"/>
      <c r="V799" s="311"/>
      <c r="W799" s="311"/>
      <c r="X799" s="311"/>
      <c r="Y799" s="311"/>
      <c r="Z799" s="191"/>
    </row>
    <row r="800" spans="1:26" ht="32.25" customHeight="1" x14ac:dyDescent="0.2">
      <c r="A800" s="191"/>
      <c r="B800" s="307" t="s">
        <v>372</v>
      </c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196">
        <v>8</v>
      </c>
      <c r="N800" s="196">
        <v>1</v>
      </c>
      <c r="O800" s="195" t="s">
        <v>368</v>
      </c>
      <c r="P800" s="194">
        <v>0</v>
      </c>
      <c r="Q800" s="308"/>
      <c r="R800" s="308"/>
      <c r="S800" s="229">
        <v>1715</v>
      </c>
      <c r="T800" s="229">
        <v>1715</v>
      </c>
      <c r="U800" s="311"/>
      <c r="V800" s="311"/>
      <c r="W800" s="311"/>
      <c r="X800" s="311"/>
      <c r="Y800" s="311"/>
      <c r="Z800" s="191"/>
    </row>
    <row r="801" spans="1:26" ht="21.75" customHeight="1" x14ac:dyDescent="0.2">
      <c r="A801" s="191"/>
      <c r="B801" s="307" t="s">
        <v>212</v>
      </c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196">
        <v>8</v>
      </c>
      <c r="N801" s="196">
        <v>1</v>
      </c>
      <c r="O801" s="195" t="s">
        <v>368</v>
      </c>
      <c r="P801" s="194" t="s">
        <v>211</v>
      </c>
      <c r="Q801" s="308"/>
      <c r="R801" s="308"/>
      <c r="S801" s="229">
        <v>1715</v>
      </c>
      <c r="T801" s="229">
        <v>1715</v>
      </c>
      <c r="U801" s="311"/>
      <c r="V801" s="311"/>
      <c r="W801" s="311"/>
      <c r="X801" s="311"/>
      <c r="Y801" s="311"/>
      <c r="Z801" s="191"/>
    </row>
    <row r="802" spans="1:26" ht="12.75" customHeight="1" x14ac:dyDescent="0.2">
      <c r="A802" s="191"/>
      <c r="B802" s="307" t="s">
        <v>371</v>
      </c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196">
        <v>8</v>
      </c>
      <c r="N802" s="196">
        <v>1</v>
      </c>
      <c r="O802" s="195" t="s">
        <v>368</v>
      </c>
      <c r="P802" s="194" t="s">
        <v>370</v>
      </c>
      <c r="Q802" s="308"/>
      <c r="R802" s="308"/>
      <c r="S802" s="229">
        <v>1715</v>
      </c>
      <c r="T802" s="229">
        <v>1715</v>
      </c>
      <c r="U802" s="311"/>
      <c r="V802" s="311"/>
      <c r="W802" s="311"/>
      <c r="X802" s="311"/>
      <c r="Y802" s="311"/>
      <c r="Z802" s="191"/>
    </row>
    <row r="803" spans="1:26" ht="42.75" customHeight="1" x14ac:dyDescent="0.2">
      <c r="A803" s="191"/>
      <c r="B803" s="307" t="s">
        <v>369</v>
      </c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196">
        <v>8</v>
      </c>
      <c r="N803" s="196">
        <v>1</v>
      </c>
      <c r="O803" s="195" t="s">
        <v>368</v>
      </c>
      <c r="P803" s="194" t="s">
        <v>367</v>
      </c>
      <c r="Q803" s="308"/>
      <c r="R803" s="308"/>
      <c r="S803" s="229">
        <v>1715</v>
      </c>
      <c r="T803" s="229">
        <v>1715</v>
      </c>
      <c r="U803" s="311"/>
      <c r="V803" s="311"/>
      <c r="W803" s="311"/>
      <c r="X803" s="311"/>
      <c r="Y803" s="311"/>
      <c r="Z803" s="191"/>
    </row>
    <row r="804" spans="1:26" ht="21.75" customHeight="1" x14ac:dyDescent="0.2">
      <c r="A804" s="191"/>
      <c r="B804" s="307" t="s">
        <v>739</v>
      </c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196">
        <v>8</v>
      </c>
      <c r="N804" s="196">
        <v>1</v>
      </c>
      <c r="O804" s="195" t="s">
        <v>738</v>
      </c>
      <c r="P804" s="194">
        <v>0</v>
      </c>
      <c r="Q804" s="308"/>
      <c r="R804" s="308"/>
      <c r="S804" s="229">
        <v>100</v>
      </c>
      <c r="T804" s="229">
        <v>100</v>
      </c>
      <c r="U804" s="311"/>
      <c r="V804" s="311"/>
      <c r="W804" s="311"/>
      <c r="X804" s="311"/>
      <c r="Y804" s="311"/>
      <c r="Z804" s="191"/>
    </row>
    <row r="805" spans="1:26" ht="21.75" customHeight="1" x14ac:dyDescent="0.2">
      <c r="A805" s="191"/>
      <c r="B805" s="307" t="s">
        <v>737</v>
      </c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196">
        <v>8</v>
      </c>
      <c r="N805" s="196">
        <v>1</v>
      </c>
      <c r="O805" s="195" t="s">
        <v>736</v>
      </c>
      <c r="P805" s="194">
        <v>0</v>
      </c>
      <c r="Q805" s="308"/>
      <c r="R805" s="308"/>
      <c r="S805" s="229">
        <v>100</v>
      </c>
      <c r="T805" s="229">
        <v>100</v>
      </c>
      <c r="U805" s="311"/>
      <c r="V805" s="311"/>
      <c r="W805" s="311"/>
      <c r="X805" s="311"/>
      <c r="Y805" s="311"/>
      <c r="Z805" s="191"/>
    </row>
    <row r="806" spans="1:26" ht="21.75" customHeight="1" x14ac:dyDescent="0.2">
      <c r="A806" s="191"/>
      <c r="B806" s="307" t="s">
        <v>212</v>
      </c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196">
        <v>8</v>
      </c>
      <c r="N806" s="196">
        <v>1</v>
      </c>
      <c r="O806" s="195" t="s">
        <v>736</v>
      </c>
      <c r="P806" s="194" t="s">
        <v>211</v>
      </c>
      <c r="Q806" s="308"/>
      <c r="R806" s="308"/>
      <c r="S806" s="229">
        <v>100</v>
      </c>
      <c r="T806" s="229">
        <v>100</v>
      </c>
      <c r="U806" s="311"/>
      <c r="V806" s="311"/>
      <c r="W806" s="311"/>
      <c r="X806" s="311"/>
      <c r="Y806" s="311"/>
      <c r="Z806" s="191"/>
    </row>
    <row r="807" spans="1:26" ht="12.75" customHeight="1" x14ac:dyDescent="0.2">
      <c r="A807" s="191"/>
      <c r="B807" s="307" t="s">
        <v>371</v>
      </c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196">
        <v>8</v>
      </c>
      <c r="N807" s="196">
        <v>1</v>
      </c>
      <c r="O807" s="195" t="s">
        <v>736</v>
      </c>
      <c r="P807" s="194" t="s">
        <v>370</v>
      </c>
      <c r="Q807" s="308"/>
      <c r="R807" s="308"/>
      <c r="S807" s="229">
        <v>100</v>
      </c>
      <c r="T807" s="229">
        <v>100</v>
      </c>
      <c r="U807" s="311"/>
      <c r="V807" s="311"/>
      <c r="W807" s="311"/>
      <c r="X807" s="311"/>
      <c r="Y807" s="311"/>
      <c r="Z807" s="191"/>
    </row>
    <row r="808" spans="1:26" ht="42.75" customHeight="1" x14ac:dyDescent="0.2">
      <c r="A808" s="191"/>
      <c r="B808" s="307" t="s">
        <v>369</v>
      </c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196">
        <v>8</v>
      </c>
      <c r="N808" s="196">
        <v>1</v>
      </c>
      <c r="O808" s="195" t="s">
        <v>736</v>
      </c>
      <c r="P808" s="194" t="s">
        <v>367</v>
      </c>
      <c r="Q808" s="308"/>
      <c r="R808" s="308"/>
      <c r="S808" s="229">
        <v>100</v>
      </c>
      <c r="T808" s="229">
        <v>100</v>
      </c>
      <c r="U808" s="311"/>
      <c r="V808" s="311"/>
      <c r="W808" s="311"/>
      <c r="X808" s="311"/>
      <c r="Y808" s="311"/>
      <c r="Z808" s="191"/>
    </row>
    <row r="809" spans="1:26" ht="12.75" customHeight="1" x14ac:dyDescent="0.2">
      <c r="A809" s="191"/>
      <c r="B809" s="307" t="s">
        <v>366</v>
      </c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196">
        <v>8</v>
      </c>
      <c r="N809" s="196">
        <v>4</v>
      </c>
      <c r="O809" s="195">
        <v>0</v>
      </c>
      <c r="P809" s="194">
        <v>0</v>
      </c>
      <c r="Q809" s="308"/>
      <c r="R809" s="308"/>
      <c r="S809" s="229">
        <v>23780</v>
      </c>
      <c r="T809" s="229">
        <v>12751</v>
      </c>
      <c r="U809" s="311"/>
      <c r="V809" s="311"/>
      <c r="W809" s="311"/>
      <c r="X809" s="311"/>
      <c r="Y809" s="311"/>
      <c r="Z809" s="191"/>
    </row>
    <row r="810" spans="1:26" ht="21.75" customHeight="1" x14ac:dyDescent="0.2">
      <c r="A810" s="191"/>
      <c r="B810" s="307" t="s">
        <v>363</v>
      </c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196">
        <v>8</v>
      </c>
      <c r="N810" s="196">
        <v>4</v>
      </c>
      <c r="O810" s="195" t="s">
        <v>362</v>
      </c>
      <c r="P810" s="194">
        <v>0</v>
      </c>
      <c r="Q810" s="308"/>
      <c r="R810" s="308"/>
      <c r="S810" s="229">
        <v>396</v>
      </c>
      <c r="T810" s="229">
        <v>396</v>
      </c>
      <c r="U810" s="311"/>
      <c r="V810" s="311"/>
      <c r="W810" s="311"/>
      <c r="X810" s="311"/>
      <c r="Y810" s="311"/>
      <c r="Z810" s="191"/>
    </row>
    <row r="811" spans="1:26" ht="21.75" customHeight="1" x14ac:dyDescent="0.2">
      <c r="A811" s="191"/>
      <c r="B811" s="307" t="s">
        <v>361</v>
      </c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196">
        <v>8</v>
      </c>
      <c r="N811" s="196">
        <v>4</v>
      </c>
      <c r="O811" s="195" t="s">
        <v>360</v>
      </c>
      <c r="P811" s="194">
        <v>0</v>
      </c>
      <c r="Q811" s="308"/>
      <c r="R811" s="308"/>
      <c r="S811" s="229">
        <v>396</v>
      </c>
      <c r="T811" s="229">
        <v>396</v>
      </c>
      <c r="U811" s="311"/>
      <c r="V811" s="311"/>
      <c r="W811" s="311"/>
      <c r="X811" s="311"/>
      <c r="Y811" s="311"/>
      <c r="Z811" s="191"/>
    </row>
    <row r="812" spans="1:26" ht="21.75" customHeight="1" x14ac:dyDescent="0.2">
      <c r="A812" s="191"/>
      <c r="B812" s="307" t="s">
        <v>365</v>
      </c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196">
        <v>8</v>
      </c>
      <c r="N812" s="196">
        <v>4</v>
      </c>
      <c r="O812" s="195" t="s">
        <v>364</v>
      </c>
      <c r="P812" s="194">
        <v>0</v>
      </c>
      <c r="Q812" s="308"/>
      <c r="R812" s="308"/>
      <c r="S812" s="229">
        <v>396</v>
      </c>
      <c r="T812" s="229">
        <v>396</v>
      </c>
      <c r="U812" s="311"/>
      <c r="V812" s="311"/>
      <c r="W812" s="311"/>
      <c r="X812" s="311"/>
      <c r="Y812" s="311"/>
      <c r="Z812" s="191"/>
    </row>
    <row r="813" spans="1:26" ht="21.75" customHeight="1" x14ac:dyDescent="0.2">
      <c r="A813" s="191"/>
      <c r="B813" s="307" t="s">
        <v>223</v>
      </c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196">
        <v>8</v>
      </c>
      <c r="N813" s="196">
        <v>4</v>
      </c>
      <c r="O813" s="195" t="s">
        <v>364</v>
      </c>
      <c r="P813" s="194" t="s">
        <v>222</v>
      </c>
      <c r="Q813" s="308"/>
      <c r="R813" s="308"/>
      <c r="S813" s="229">
        <v>130</v>
      </c>
      <c r="T813" s="229">
        <v>130</v>
      </c>
      <c r="U813" s="311"/>
      <c r="V813" s="311"/>
      <c r="W813" s="311"/>
      <c r="X813" s="311"/>
      <c r="Y813" s="311"/>
      <c r="Z813" s="191"/>
    </row>
    <row r="814" spans="1:26" ht="21.75" customHeight="1" x14ac:dyDescent="0.2">
      <c r="A814" s="191"/>
      <c r="B814" s="307" t="s">
        <v>221</v>
      </c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196">
        <v>8</v>
      </c>
      <c r="N814" s="196">
        <v>4</v>
      </c>
      <c r="O814" s="195" t="s">
        <v>364</v>
      </c>
      <c r="P814" s="194" t="s">
        <v>220</v>
      </c>
      <c r="Q814" s="308"/>
      <c r="R814" s="308"/>
      <c r="S814" s="229">
        <v>130</v>
      </c>
      <c r="T814" s="229">
        <v>130</v>
      </c>
      <c r="U814" s="311"/>
      <c r="V814" s="311"/>
      <c r="W814" s="311"/>
      <c r="X814" s="311"/>
      <c r="Y814" s="311"/>
      <c r="Z814" s="191"/>
    </row>
    <row r="815" spans="1:26" ht="21.75" customHeight="1" x14ac:dyDescent="0.2">
      <c r="A815" s="191"/>
      <c r="B815" s="307" t="s">
        <v>253</v>
      </c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196">
        <v>8</v>
      </c>
      <c r="N815" s="196">
        <v>4</v>
      </c>
      <c r="O815" s="195" t="s">
        <v>364</v>
      </c>
      <c r="P815" s="194" t="s">
        <v>252</v>
      </c>
      <c r="Q815" s="308"/>
      <c r="R815" s="308"/>
      <c r="S815" s="229">
        <v>67</v>
      </c>
      <c r="T815" s="229">
        <v>67</v>
      </c>
      <c r="U815" s="311"/>
      <c r="V815" s="311"/>
      <c r="W815" s="311"/>
      <c r="X815" s="311"/>
      <c r="Y815" s="311"/>
      <c r="Z815" s="191"/>
    </row>
    <row r="816" spans="1:26" ht="12.75" customHeight="1" x14ac:dyDescent="0.2">
      <c r="A816" s="191"/>
      <c r="B816" s="307" t="s">
        <v>219</v>
      </c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196">
        <v>8</v>
      </c>
      <c r="N816" s="196">
        <v>4</v>
      </c>
      <c r="O816" s="195" t="s">
        <v>364</v>
      </c>
      <c r="P816" s="194" t="s">
        <v>218</v>
      </c>
      <c r="Q816" s="308"/>
      <c r="R816" s="308"/>
      <c r="S816" s="229">
        <v>63</v>
      </c>
      <c r="T816" s="229">
        <v>63</v>
      </c>
      <c r="U816" s="311"/>
      <c r="V816" s="311"/>
      <c r="W816" s="311"/>
      <c r="X816" s="311"/>
      <c r="Y816" s="311"/>
      <c r="Z816" s="191"/>
    </row>
    <row r="817" spans="1:26" ht="12.75" customHeight="1" x14ac:dyDescent="0.2">
      <c r="A817" s="191"/>
      <c r="B817" s="307" t="s">
        <v>277</v>
      </c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196">
        <v>8</v>
      </c>
      <c r="N817" s="196">
        <v>4</v>
      </c>
      <c r="O817" s="195" t="s">
        <v>364</v>
      </c>
      <c r="P817" s="194" t="s">
        <v>276</v>
      </c>
      <c r="Q817" s="308"/>
      <c r="R817" s="308"/>
      <c r="S817" s="229">
        <v>266</v>
      </c>
      <c r="T817" s="229">
        <v>266</v>
      </c>
      <c r="U817" s="311"/>
      <c r="V817" s="311"/>
      <c r="W817" s="311"/>
      <c r="X817" s="311"/>
      <c r="Y817" s="311"/>
      <c r="Z817" s="191"/>
    </row>
    <row r="818" spans="1:26" ht="12.75" customHeight="1" x14ac:dyDescent="0.2">
      <c r="A818" s="191"/>
      <c r="B818" s="307" t="s">
        <v>275</v>
      </c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196">
        <v>8</v>
      </c>
      <c r="N818" s="196">
        <v>4</v>
      </c>
      <c r="O818" s="195" t="s">
        <v>364</v>
      </c>
      <c r="P818" s="194" t="s">
        <v>274</v>
      </c>
      <c r="Q818" s="308"/>
      <c r="R818" s="308"/>
      <c r="S818" s="229">
        <v>266</v>
      </c>
      <c r="T818" s="229">
        <v>266</v>
      </c>
      <c r="U818" s="311"/>
      <c r="V818" s="311"/>
      <c r="W818" s="311"/>
      <c r="X818" s="311"/>
      <c r="Y818" s="311"/>
      <c r="Z818" s="191"/>
    </row>
    <row r="819" spans="1:26" ht="12.75" customHeight="1" x14ac:dyDescent="0.2">
      <c r="A819" s="191"/>
      <c r="B819" s="307" t="s">
        <v>415</v>
      </c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196">
        <v>8</v>
      </c>
      <c r="N819" s="196">
        <v>4</v>
      </c>
      <c r="O819" s="195" t="s">
        <v>364</v>
      </c>
      <c r="P819" s="194" t="s">
        <v>414</v>
      </c>
      <c r="Q819" s="308"/>
      <c r="R819" s="308"/>
      <c r="S819" s="229">
        <v>256</v>
      </c>
      <c r="T819" s="229">
        <v>256</v>
      </c>
      <c r="U819" s="311"/>
      <c r="V819" s="311"/>
      <c r="W819" s="311"/>
      <c r="X819" s="311"/>
      <c r="Y819" s="311"/>
      <c r="Z819" s="191"/>
    </row>
    <row r="820" spans="1:26" ht="12.75" customHeight="1" x14ac:dyDescent="0.2">
      <c r="A820" s="191"/>
      <c r="B820" s="307" t="s">
        <v>273</v>
      </c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196">
        <v>8</v>
      </c>
      <c r="N820" s="196">
        <v>4</v>
      </c>
      <c r="O820" s="195" t="s">
        <v>364</v>
      </c>
      <c r="P820" s="194" t="s">
        <v>272</v>
      </c>
      <c r="Q820" s="308"/>
      <c r="R820" s="308"/>
      <c r="S820" s="229">
        <v>10</v>
      </c>
      <c r="T820" s="229">
        <v>10</v>
      </c>
      <c r="U820" s="311"/>
      <c r="V820" s="311"/>
      <c r="W820" s="311"/>
      <c r="X820" s="311"/>
      <c r="Y820" s="311"/>
      <c r="Z820" s="191"/>
    </row>
    <row r="821" spans="1:26" ht="21.75" customHeight="1" x14ac:dyDescent="0.2">
      <c r="A821" s="191"/>
      <c r="B821" s="307" t="s">
        <v>363</v>
      </c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196">
        <v>8</v>
      </c>
      <c r="N821" s="196">
        <v>4</v>
      </c>
      <c r="O821" s="195" t="s">
        <v>362</v>
      </c>
      <c r="P821" s="194">
        <v>0</v>
      </c>
      <c r="Q821" s="308"/>
      <c r="R821" s="308"/>
      <c r="S821" s="229">
        <v>23384</v>
      </c>
      <c r="T821" s="229">
        <v>12355</v>
      </c>
      <c r="U821" s="311"/>
      <c r="V821" s="311"/>
      <c r="W821" s="311"/>
      <c r="X821" s="311"/>
      <c r="Y821" s="311"/>
      <c r="Z821" s="191"/>
    </row>
    <row r="822" spans="1:26" ht="21.75" customHeight="1" x14ac:dyDescent="0.2">
      <c r="A822" s="191"/>
      <c r="B822" s="307" t="s">
        <v>361</v>
      </c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196">
        <v>8</v>
      </c>
      <c r="N822" s="196">
        <v>4</v>
      </c>
      <c r="O822" s="195" t="s">
        <v>360</v>
      </c>
      <c r="P822" s="194">
        <v>0</v>
      </c>
      <c r="Q822" s="308"/>
      <c r="R822" s="308"/>
      <c r="S822" s="229">
        <v>23384</v>
      </c>
      <c r="T822" s="229">
        <v>12355</v>
      </c>
      <c r="U822" s="311"/>
      <c r="V822" s="311"/>
      <c r="W822" s="311"/>
      <c r="X822" s="311"/>
      <c r="Y822" s="311"/>
      <c r="Z822" s="191"/>
    </row>
    <row r="823" spans="1:26" ht="21.75" customHeight="1" x14ac:dyDescent="0.2">
      <c r="A823" s="191"/>
      <c r="B823" s="307" t="s">
        <v>359</v>
      </c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196">
        <v>8</v>
      </c>
      <c r="N823" s="196">
        <v>4</v>
      </c>
      <c r="O823" s="195" t="s">
        <v>358</v>
      </c>
      <c r="P823" s="194">
        <v>0</v>
      </c>
      <c r="Q823" s="308"/>
      <c r="R823" s="308"/>
      <c r="S823" s="229">
        <v>23384</v>
      </c>
      <c r="T823" s="229">
        <v>12355</v>
      </c>
      <c r="U823" s="311"/>
      <c r="V823" s="311"/>
      <c r="W823" s="311"/>
      <c r="X823" s="311"/>
      <c r="Y823" s="311"/>
      <c r="Z823" s="191"/>
    </row>
    <row r="824" spans="1:26" ht="42.75" customHeight="1" x14ac:dyDescent="0.2">
      <c r="A824" s="191"/>
      <c r="B824" s="307" t="s">
        <v>263</v>
      </c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196">
        <v>8</v>
      </c>
      <c r="N824" s="196">
        <v>4</v>
      </c>
      <c r="O824" s="195" t="s">
        <v>358</v>
      </c>
      <c r="P824" s="194" t="s">
        <v>262</v>
      </c>
      <c r="Q824" s="308"/>
      <c r="R824" s="308"/>
      <c r="S824" s="229">
        <v>23384</v>
      </c>
      <c r="T824" s="229">
        <v>12355</v>
      </c>
      <c r="U824" s="311"/>
      <c r="V824" s="311"/>
      <c r="W824" s="311"/>
      <c r="X824" s="311"/>
      <c r="Y824" s="311"/>
      <c r="Z824" s="191"/>
    </row>
    <row r="825" spans="1:26" ht="12.75" customHeight="1" x14ac:dyDescent="0.2">
      <c r="A825" s="191"/>
      <c r="B825" s="307" t="s">
        <v>336</v>
      </c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196">
        <v>8</v>
      </c>
      <c r="N825" s="196">
        <v>4</v>
      </c>
      <c r="O825" s="195" t="s">
        <v>358</v>
      </c>
      <c r="P825" s="194" t="s">
        <v>335</v>
      </c>
      <c r="Q825" s="308"/>
      <c r="R825" s="308"/>
      <c r="S825" s="229">
        <v>22565</v>
      </c>
      <c r="T825" s="229">
        <v>11536</v>
      </c>
      <c r="U825" s="311"/>
      <c r="V825" s="311"/>
      <c r="W825" s="311"/>
      <c r="X825" s="311"/>
      <c r="Y825" s="311"/>
      <c r="Z825" s="191"/>
    </row>
    <row r="826" spans="1:26" ht="12.75" customHeight="1" x14ac:dyDescent="0.2">
      <c r="A826" s="191"/>
      <c r="B826" s="307" t="s">
        <v>334</v>
      </c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196">
        <v>8</v>
      </c>
      <c r="N826" s="196">
        <v>4</v>
      </c>
      <c r="O826" s="195" t="s">
        <v>358</v>
      </c>
      <c r="P826" s="194" t="s">
        <v>333</v>
      </c>
      <c r="Q826" s="308"/>
      <c r="R826" s="308"/>
      <c r="S826" s="229">
        <v>17112</v>
      </c>
      <c r="T826" s="229">
        <v>6083</v>
      </c>
      <c r="U826" s="311"/>
      <c r="V826" s="311"/>
      <c r="W826" s="311"/>
      <c r="X826" s="311"/>
      <c r="Y826" s="311"/>
      <c r="Z826" s="191"/>
    </row>
    <row r="827" spans="1:26" ht="32.25" customHeight="1" x14ac:dyDescent="0.2">
      <c r="A827" s="191"/>
      <c r="B827" s="307" t="s">
        <v>332</v>
      </c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196">
        <v>8</v>
      </c>
      <c r="N827" s="196">
        <v>4</v>
      </c>
      <c r="O827" s="195" t="s">
        <v>358</v>
      </c>
      <c r="P827" s="194" t="s">
        <v>330</v>
      </c>
      <c r="Q827" s="308"/>
      <c r="R827" s="308"/>
      <c r="S827" s="229">
        <v>5453</v>
      </c>
      <c r="T827" s="229">
        <v>5453</v>
      </c>
      <c r="U827" s="311"/>
      <c r="V827" s="311"/>
      <c r="W827" s="311"/>
      <c r="X827" s="311"/>
      <c r="Y827" s="311"/>
      <c r="Z827" s="191"/>
    </row>
    <row r="828" spans="1:26" ht="21.75" customHeight="1" x14ac:dyDescent="0.2">
      <c r="A828" s="191"/>
      <c r="B828" s="307" t="s">
        <v>261</v>
      </c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196">
        <v>8</v>
      </c>
      <c r="N828" s="196">
        <v>4</v>
      </c>
      <c r="O828" s="195" t="s">
        <v>358</v>
      </c>
      <c r="P828" s="194" t="s">
        <v>260</v>
      </c>
      <c r="Q828" s="308"/>
      <c r="R828" s="308"/>
      <c r="S828" s="229">
        <v>819</v>
      </c>
      <c r="T828" s="229">
        <v>819</v>
      </c>
      <c r="U828" s="311"/>
      <c r="V828" s="311"/>
      <c r="W828" s="311"/>
      <c r="X828" s="311"/>
      <c r="Y828" s="311"/>
      <c r="Z828" s="191"/>
    </row>
    <row r="829" spans="1:26" ht="32.25" customHeight="1" x14ac:dyDescent="0.2">
      <c r="A829" s="191"/>
      <c r="B829" s="307" t="s">
        <v>259</v>
      </c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196">
        <v>8</v>
      </c>
      <c r="N829" s="196">
        <v>4</v>
      </c>
      <c r="O829" s="195" t="s">
        <v>358</v>
      </c>
      <c r="P829" s="194" t="s">
        <v>258</v>
      </c>
      <c r="Q829" s="308"/>
      <c r="R829" s="308"/>
      <c r="S829" s="229">
        <v>629</v>
      </c>
      <c r="T829" s="229">
        <v>629</v>
      </c>
      <c r="U829" s="311"/>
      <c r="V829" s="311"/>
      <c r="W829" s="311"/>
      <c r="X829" s="311"/>
      <c r="Y829" s="311"/>
      <c r="Z829" s="191"/>
    </row>
    <row r="830" spans="1:26" ht="32.25" customHeight="1" x14ac:dyDescent="0.2">
      <c r="A830" s="191"/>
      <c r="B830" s="307" t="s">
        <v>257</v>
      </c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196">
        <v>8</v>
      </c>
      <c r="N830" s="196">
        <v>4</v>
      </c>
      <c r="O830" s="195" t="s">
        <v>358</v>
      </c>
      <c r="P830" s="194" t="s">
        <v>255</v>
      </c>
      <c r="Q830" s="308"/>
      <c r="R830" s="308"/>
      <c r="S830" s="229">
        <v>190</v>
      </c>
      <c r="T830" s="229">
        <v>190</v>
      </c>
      <c r="U830" s="311"/>
      <c r="V830" s="311"/>
      <c r="W830" s="311"/>
      <c r="X830" s="311"/>
      <c r="Y830" s="311"/>
      <c r="Z830" s="191"/>
    </row>
    <row r="831" spans="1:26" ht="12.75" customHeight="1" x14ac:dyDescent="0.2">
      <c r="A831" s="191"/>
      <c r="B831" s="307" t="s">
        <v>357</v>
      </c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196">
        <v>9</v>
      </c>
      <c r="N831" s="196">
        <v>0</v>
      </c>
      <c r="O831" s="195">
        <v>0</v>
      </c>
      <c r="P831" s="194">
        <v>0</v>
      </c>
      <c r="Q831" s="308"/>
      <c r="R831" s="308"/>
      <c r="S831" s="229">
        <v>302</v>
      </c>
      <c r="T831" s="229">
        <v>303</v>
      </c>
      <c r="U831" s="311"/>
      <c r="V831" s="311"/>
      <c r="W831" s="311"/>
      <c r="X831" s="311"/>
      <c r="Y831" s="311"/>
      <c r="Z831" s="191"/>
    </row>
    <row r="832" spans="1:26" ht="12.75" customHeight="1" x14ac:dyDescent="0.2">
      <c r="A832" s="191"/>
      <c r="B832" s="307" t="s">
        <v>356</v>
      </c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196">
        <v>9</v>
      </c>
      <c r="N832" s="196">
        <v>9</v>
      </c>
      <c r="O832" s="195">
        <v>0</v>
      </c>
      <c r="P832" s="194">
        <v>0</v>
      </c>
      <c r="Q832" s="308"/>
      <c r="R832" s="308"/>
      <c r="S832" s="229">
        <v>302</v>
      </c>
      <c r="T832" s="229">
        <v>303</v>
      </c>
      <c r="U832" s="311"/>
      <c r="V832" s="311"/>
      <c r="W832" s="311"/>
      <c r="X832" s="311"/>
      <c r="Y832" s="311"/>
      <c r="Z832" s="191"/>
    </row>
    <row r="833" spans="1:26" ht="21.75" customHeight="1" x14ac:dyDescent="0.2">
      <c r="A833" s="191"/>
      <c r="B833" s="307" t="s">
        <v>735</v>
      </c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196">
        <v>9</v>
      </c>
      <c r="N833" s="196">
        <v>9</v>
      </c>
      <c r="O833" s="195" t="s">
        <v>355</v>
      </c>
      <c r="P833" s="194">
        <v>0</v>
      </c>
      <c r="Q833" s="308"/>
      <c r="R833" s="308"/>
      <c r="S833" s="229">
        <v>40</v>
      </c>
      <c r="T833" s="229">
        <v>40</v>
      </c>
      <c r="U833" s="311"/>
      <c r="V833" s="311"/>
      <c r="W833" s="311"/>
      <c r="X833" s="311"/>
      <c r="Y833" s="311"/>
      <c r="Z833" s="191"/>
    </row>
    <row r="834" spans="1:26" ht="32.25" customHeight="1" x14ac:dyDescent="0.2">
      <c r="A834" s="191"/>
      <c r="B834" s="307" t="s">
        <v>734</v>
      </c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196">
        <v>9</v>
      </c>
      <c r="N834" s="196">
        <v>9</v>
      </c>
      <c r="O834" s="195" t="s">
        <v>354</v>
      </c>
      <c r="P834" s="194">
        <v>0</v>
      </c>
      <c r="Q834" s="308"/>
      <c r="R834" s="308"/>
      <c r="S834" s="229">
        <v>40</v>
      </c>
      <c r="T834" s="229">
        <v>40</v>
      </c>
      <c r="U834" s="311"/>
      <c r="V834" s="311"/>
      <c r="W834" s="311"/>
      <c r="X834" s="311"/>
      <c r="Y834" s="311"/>
      <c r="Z834" s="191"/>
    </row>
    <row r="835" spans="1:26" ht="21.75" customHeight="1" x14ac:dyDescent="0.2">
      <c r="A835" s="191"/>
      <c r="B835" s="307" t="s">
        <v>223</v>
      </c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196">
        <v>9</v>
      </c>
      <c r="N835" s="196">
        <v>9</v>
      </c>
      <c r="O835" s="195" t="s">
        <v>354</v>
      </c>
      <c r="P835" s="194" t="s">
        <v>222</v>
      </c>
      <c r="Q835" s="308"/>
      <c r="R835" s="308"/>
      <c r="S835" s="229">
        <v>40</v>
      </c>
      <c r="T835" s="229">
        <v>40</v>
      </c>
      <c r="U835" s="311"/>
      <c r="V835" s="311"/>
      <c r="W835" s="311"/>
      <c r="X835" s="311"/>
      <c r="Y835" s="311"/>
      <c r="Z835" s="191"/>
    </row>
    <row r="836" spans="1:26" ht="21.75" customHeight="1" x14ac:dyDescent="0.2">
      <c r="A836" s="191"/>
      <c r="B836" s="307" t="s">
        <v>221</v>
      </c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196">
        <v>9</v>
      </c>
      <c r="N836" s="196">
        <v>9</v>
      </c>
      <c r="O836" s="195" t="s">
        <v>354</v>
      </c>
      <c r="P836" s="194" t="s">
        <v>220</v>
      </c>
      <c r="Q836" s="308"/>
      <c r="R836" s="308"/>
      <c r="S836" s="229">
        <v>40</v>
      </c>
      <c r="T836" s="229">
        <v>40</v>
      </c>
      <c r="U836" s="311"/>
      <c r="V836" s="311"/>
      <c r="W836" s="311"/>
      <c r="X836" s="311"/>
      <c r="Y836" s="311"/>
      <c r="Z836" s="191"/>
    </row>
    <row r="837" spans="1:26" ht="12.75" customHeight="1" x14ac:dyDescent="0.2">
      <c r="A837" s="191"/>
      <c r="B837" s="307" t="s">
        <v>219</v>
      </c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196">
        <v>9</v>
      </c>
      <c r="N837" s="196">
        <v>9</v>
      </c>
      <c r="O837" s="195" t="s">
        <v>354</v>
      </c>
      <c r="P837" s="194" t="s">
        <v>218</v>
      </c>
      <c r="Q837" s="308"/>
      <c r="R837" s="308"/>
      <c r="S837" s="229">
        <v>40</v>
      </c>
      <c r="T837" s="229">
        <v>40</v>
      </c>
      <c r="U837" s="311"/>
      <c r="V837" s="311"/>
      <c r="W837" s="311"/>
      <c r="X837" s="311"/>
      <c r="Y837" s="311"/>
      <c r="Z837" s="191"/>
    </row>
    <row r="838" spans="1:26" ht="32.25" customHeight="1" x14ac:dyDescent="0.2">
      <c r="A838" s="191"/>
      <c r="B838" s="307" t="s">
        <v>733</v>
      </c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196">
        <v>9</v>
      </c>
      <c r="N838" s="196">
        <v>9</v>
      </c>
      <c r="O838" s="195" t="s">
        <v>353</v>
      </c>
      <c r="P838" s="194">
        <v>0</v>
      </c>
      <c r="Q838" s="308"/>
      <c r="R838" s="308"/>
      <c r="S838" s="229">
        <v>10</v>
      </c>
      <c r="T838" s="229">
        <v>10</v>
      </c>
      <c r="U838" s="311"/>
      <c r="V838" s="311"/>
      <c r="W838" s="311"/>
      <c r="X838" s="311"/>
      <c r="Y838" s="311"/>
      <c r="Z838" s="191"/>
    </row>
    <row r="839" spans="1:26" ht="32.25" customHeight="1" x14ac:dyDescent="0.2">
      <c r="A839" s="191"/>
      <c r="B839" s="307" t="s">
        <v>732</v>
      </c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196">
        <v>9</v>
      </c>
      <c r="N839" s="196">
        <v>9</v>
      </c>
      <c r="O839" s="195" t="s">
        <v>352</v>
      </c>
      <c r="P839" s="194">
        <v>0</v>
      </c>
      <c r="Q839" s="308"/>
      <c r="R839" s="308"/>
      <c r="S839" s="229">
        <v>10</v>
      </c>
      <c r="T839" s="229">
        <v>10</v>
      </c>
      <c r="U839" s="311"/>
      <c r="V839" s="311"/>
      <c r="W839" s="311"/>
      <c r="X839" s="311"/>
      <c r="Y839" s="311"/>
      <c r="Z839" s="191"/>
    </row>
    <row r="840" spans="1:26" ht="21.75" customHeight="1" x14ac:dyDescent="0.2">
      <c r="A840" s="191"/>
      <c r="B840" s="307" t="s">
        <v>223</v>
      </c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196">
        <v>9</v>
      </c>
      <c r="N840" s="196">
        <v>9</v>
      </c>
      <c r="O840" s="195" t="s">
        <v>352</v>
      </c>
      <c r="P840" s="194" t="s">
        <v>222</v>
      </c>
      <c r="Q840" s="308"/>
      <c r="R840" s="308"/>
      <c r="S840" s="229">
        <v>10</v>
      </c>
      <c r="T840" s="229">
        <v>10</v>
      </c>
      <c r="U840" s="311"/>
      <c r="V840" s="311"/>
      <c r="W840" s="311"/>
      <c r="X840" s="311"/>
      <c r="Y840" s="311"/>
      <c r="Z840" s="191"/>
    </row>
    <row r="841" spans="1:26" ht="21.75" customHeight="1" x14ac:dyDescent="0.2">
      <c r="A841" s="191"/>
      <c r="B841" s="307" t="s">
        <v>221</v>
      </c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196">
        <v>9</v>
      </c>
      <c r="N841" s="196">
        <v>9</v>
      </c>
      <c r="O841" s="195" t="s">
        <v>352</v>
      </c>
      <c r="P841" s="194" t="s">
        <v>220</v>
      </c>
      <c r="Q841" s="308"/>
      <c r="R841" s="308"/>
      <c r="S841" s="229">
        <v>10</v>
      </c>
      <c r="T841" s="229">
        <v>10</v>
      </c>
      <c r="U841" s="311"/>
      <c r="V841" s="311"/>
      <c r="W841" s="311"/>
      <c r="X841" s="311"/>
      <c r="Y841" s="311"/>
      <c r="Z841" s="191"/>
    </row>
    <row r="842" spans="1:26" ht="12.75" customHeight="1" x14ac:dyDescent="0.2">
      <c r="A842" s="191"/>
      <c r="B842" s="307" t="s">
        <v>219</v>
      </c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196">
        <v>9</v>
      </c>
      <c r="N842" s="196">
        <v>9</v>
      </c>
      <c r="O842" s="195" t="s">
        <v>352</v>
      </c>
      <c r="P842" s="194" t="s">
        <v>218</v>
      </c>
      <c r="Q842" s="308"/>
      <c r="R842" s="308"/>
      <c r="S842" s="229">
        <v>10</v>
      </c>
      <c r="T842" s="229">
        <v>10</v>
      </c>
      <c r="U842" s="311"/>
      <c r="V842" s="311"/>
      <c r="W842" s="311"/>
      <c r="X842" s="311"/>
      <c r="Y842" s="311"/>
      <c r="Z842" s="191"/>
    </row>
    <row r="843" spans="1:26" ht="32.25" customHeight="1" x14ac:dyDescent="0.2">
      <c r="A843" s="191"/>
      <c r="B843" s="307" t="s">
        <v>351</v>
      </c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196">
        <v>9</v>
      </c>
      <c r="N843" s="196">
        <v>9</v>
      </c>
      <c r="O843" s="195" t="s">
        <v>350</v>
      </c>
      <c r="P843" s="194">
        <v>0</v>
      </c>
      <c r="Q843" s="308"/>
      <c r="R843" s="308"/>
      <c r="S843" s="229">
        <v>252</v>
      </c>
      <c r="T843" s="229">
        <v>253</v>
      </c>
      <c r="U843" s="311"/>
      <c r="V843" s="311"/>
      <c r="W843" s="311"/>
      <c r="X843" s="311"/>
      <c r="Y843" s="311"/>
      <c r="Z843" s="191"/>
    </row>
    <row r="844" spans="1:26" ht="42.75" customHeight="1" x14ac:dyDescent="0.2">
      <c r="A844" s="191"/>
      <c r="B844" s="307" t="s">
        <v>349</v>
      </c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196">
        <v>9</v>
      </c>
      <c r="N844" s="196">
        <v>9</v>
      </c>
      <c r="O844" s="195" t="s">
        <v>348</v>
      </c>
      <c r="P844" s="194">
        <v>0</v>
      </c>
      <c r="Q844" s="308"/>
      <c r="R844" s="308"/>
      <c r="S844" s="229">
        <v>252</v>
      </c>
      <c r="T844" s="229">
        <v>253</v>
      </c>
      <c r="U844" s="311"/>
      <c r="V844" s="311"/>
      <c r="W844" s="311"/>
      <c r="X844" s="311"/>
      <c r="Y844" s="311"/>
      <c r="Z844" s="191"/>
    </row>
    <row r="845" spans="1:26" ht="21.75" customHeight="1" x14ac:dyDescent="0.2">
      <c r="A845" s="191"/>
      <c r="B845" s="307" t="s">
        <v>223</v>
      </c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196">
        <v>9</v>
      </c>
      <c r="N845" s="196">
        <v>9</v>
      </c>
      <c r="O845" s="195" t="s">
        <v>348</v>
      </c>
      <c r="P845" s="194" t="s">
        <v>222</v>
      </c>
      <c r="Q845" s="308"/>
      <c r="R845" s="308"/>
      <c r="S845" s="229">
        <v>252</v>
      </c>
      <c r="T845" s="229">
        <v>253</v>
      </c>
      <c r="U845" s="311"/>
      <c r="V845" s="311"/>
      <c r="W845" s="311"/>
      <c r="X845" s="311"/>
      <c r="Y845" s="311"/>
      <c r="Z845" s="191"/>
    </row>
    <row r="846" spans="1:26" ht="21.75" customHeight="1" x14ac:dyDescent="0.2">
      <c r="A846" s="191"/>
      <c r="B846" s="307" t="s">
        <v>221</v>
      </c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196">
        <v>9</v>
      </c>
      <c r="N846" s="196">
        <v>9</v>
      </c>
      <c r="O846" s="195" t="s">
        <v>348</v>
      </c>
      <c r="P846" s="194" t="s">
        <v>220</v>
      </c>
      <c r="Q846" s="308"/>
      <c r="R846" s="308"/>
      <c r="S846" s="229">
        <v>252</v>
      </c>
      <c r="T846" s="229">
        <v>253</v>
      </c>
      <c r="U846" s="311"/>
      <c r="V846" s="311"/>
      <c r="W846" s="311"/>
      <c r="X846" s="311"/>
      <c r="Y846" s="311"/>
      <c r="Z846" s="191"/>
    </row>
    <row r="847" spans="1:26" ht="12.75" customHeight="1" x14ac:dyDescent="0.2">
      <c r="A847" s="191"/>
      <c r="B847" s="307" t="s">
        <v>219</v>
      </c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196">
        <v>9</v>
      </c>
      <c r="N847" s="196">
        <v>9</v>
      </c>
      <c r="O847" s="195" t="s">
        <v>348</v>
      </c>
      <c r="P847" s="194" t="s">
        <v>218</v>
      </c>
      <c r="Q847" s="308"/>
      <c r="R847" s="308"/>
      <c r="S847" s="229">
        <v>252</v>
      </c>
      <c r="T847" s="229">
        <v>253</v>
      </c>
      <c r="U847" s="311"/>
      <c r="V847" s="311"/>
      <c r="W847" s="311"/>
      <c r="X847" s="311"/>
      <c r="Y847" s="311"/>
      <c r="Z847" s="191"/>
    </row>
    <row r="848" spans="1:26" ht="12.75" customHeight="1" x14ac:dyDescent="0.2">
      <c r="A848" s="191"/>
      <c r="B848" s="307" t="s">
        <v>347</v>
      </c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196">
        <v>10</v>
      </c>
      <c r="N848" s="196">
        <v>0</v>
      </c>
      <c r="O848" s="195">
        <v>0</v>
      </c>
      <c r="P848" s="194">
        <v>0</v>
      </c>
      <c r="Q848" s="308"/>
      <c r="R848" s="308"/>
      <c r="S848" s="229">
        <v>477029</v>
      </c>
      <c r="T848" s="229">
        <v>508738</v>
      </c>
      <c r="U848" s="311"/>
      <c r="V848" s="311"/>
      <c r="W848" s="311"/>
      <c r="X848" s="311"/>
      <c r="Y848" s="311"/>
      <c r="Z848" s="191"/>
    </row>
    <row r="849" spans="1:26" ht="12.75" customHeight="1" x14ac:dyDescent="0.2">
      <c r="A849" s="191"/>
      <c r="B849" s="307" t="s">
        <v>346</v>
      </c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196">
        <v>10</v>
      </c>
      <c r="N849" s="196">
        <v>1</v>
      </c>
      <c r="O849" s="195">
        <v>0</v>
      </c>
      <c r="P849" s="194">
        <v>0</v>
      </c>
      <c r="Q849" s="308"/>
      <c r="R849" s="308"/>
      <c r="S849" s="229">
        <v>55</v>
      </c>
      <c r="T849" s="229">
        <v>55</v>
      </c>
      <c r="U849" s="311"/>
      <c r="V849" s="311"/>
      <c r="W849" s="311"/>
      <c r="X849" s="311"/>
      <c r="Y849" s="311"/>
      <c r="Z849" s="191"/>
    </row>
    <row r="850" spans="1:26" ht="21.75" customHeight="1" x14ac:dyDescent="0.2">
      <c r="A850" s="191"/>
      <c r="B850" s="307" t="s">
        <v>268</v>
      </c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196">
        <v>10</v>
      </c>
      <c r="N850" s="196">
        <v>1</v>
      </c>
      <c r="O850" s="195" t="s">
        <v>267</v>
      </c>
      <c r="P850" s="194">
        <v>0</v>
      </c>
      <c r="Q850" s="308"/>
      <c r="R850" s="308"/>
      <c r="S850" s="229">
        <v>55</v>
      </c>
      <c r="T850" s="229">
        <v>55</v>
      </c>
      <c r="U850" s="311"/>
      <c r="V850" s="311"/>
      <c r="W850" s="311"/>
      <c r="X850" s="311"/>
      <c r="Y850" s="311"/>
      <c r="Z850" s="191"/>
    </row>
    <row r="851" spans="1:26" ht="21.75" customHeight="1" x14ac:dyDescent="0.2">
      <c r="A851" s="191"/>
      <c r="B851" s="307" t="s">
        <v>691</v>
      </c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196">
        <v>10</v>
      </c>
      <c r="N851" s="196">
        <v>1</v>
      </c>
      <c r="O851" s="195" t="s">
        <v>287</v>
      </c>
      <c r="P851" s="194">
        <v>0</v>
      </c>
      <c r="Q851" s="308"/>
      <c r="R851" s="308"/>
      <c r="S851" s="229">
        <v>55</v>
      </c>
      <c r="T851" s="229">
        <v>55</v>
      </c>
      <c r="U851" s="311"/>
      <c r="V851" s="311"/>
      <c r="W851" s="311"/>
      <c r="X851" s="311"/>
      <c r="Y851" s="311"/>
      <c r="Z851" s="191"/>
    </row>
    <row r="852" spans="1:26" ht="12.75" customHeight="1" x14ac:dyDescent="0.2">
      <c r="A852" s="191"/>
      <c r="B852" s="307" t="s">
        <v>345</v>
      </c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196">
        <v>10</v>
      </c>
      <c r="N852" s="196">
        <v>1</v>
      </c>
      <c r="O852" s="195" t="s">
        <v>343</v>
      </c>
      <c r="P852" s="194">
        <v>0</v>
      </c>
      <c r="Q852" s="308"/>
      <c r="R852" s="308"/>
      <c r="S852" s="229">
        <v>55</v>
      </c>
      <c r="T852" s="229">
        <v>55</v>
      </c>
      <c r="U852" s="311"/>
      <c r="V852" s="311"/>
      <c r="W852" s="311"/>
      <c r="X852" s="311"/>
      <c r="Y852" s="311"/>
      <c r="Z852" s="191"/>
    </row>
    <row r="853" spans="1:26" ht="12.75" customHeight="1" x14ac:dyDescent="0.2">
      <c r="A853" s="191"/>
      <c r="B853" s="307" t="s">
        <v>242</v>
      </c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196">
        <v>10</v>
      </c>
      <c r="N853" s="196">
        <v>1</v>
      </c>
      <c r="O853" s="195" t="s">
        <v>343</v>
      </c>
      <c r="P853" s="194" t="s">
        <v>241</v>
      </c>
      <c r="Q853" s="308"/>
      <c r="R853" s="308"/>
      <c r="S853" s="229">
        <v>55</v>
      </c>
      <c r="T853" s="229">
        <v>55</v>
      </c>
      <c r="U853" s="311"/>
      <c r="V853" s="311"/>
      <c r="W853" s="311"/>
      <c r="X853" s="311"/>
      <c r="Y853" s="311"/>
      <c r="Z853" s="191"/>
    </row>
    <row r="854" spans="1:26" ht="12.75" customHeight="1" x14ac:dyDescent="0.2">
      <c r="A854" s="191"/>
      <c r="B854" s="307" t="s">
        <v>293</v>
      </c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196">
        <v>10</v>
      </c>
      <c r="N854" s="196">
        <v>1</v>
      </c>
      <c r="O854" s="195" t="s">
        <v>343</v>
      </c>
      <c r="P854" s="194" t="s">
        <v>292</v>
      </c>
      <c r="Q854" s="308"/>
      <c r="R854" s="308"/>
      <c r="S854" s="229">
        <v>55</v>
      </c>
      <c r="T854" s="229">
        <v>55</v>
      </c>
      <c r="U854" s="311"/>
      <c r="V854" s="311"/>
      <c r="W854" s="311"/>
      <c r="X854" s="311"/>
      <c r="Y854" s="311"/>
      <c r="Z854" s="191"/>
    </row>
    <row r="855" spans="1:26" ht="12.75" customHeight="1" x14ac:dyDescent="0.2">
      <c r="A855" s="191"/>
      <c r="B855" s="307" t="s">
        <v>344</v>
      </c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196">
        <v>10</v>
      </c>
      <c r="N855" s="196">
        <v>1</v>
      </c>
      <c r="O855" s="195" t="s">
        <v>343</v>
      </c>
      <c r="P855" s="194" t="s">
        <v>342</v>
      </c>
      <c r="Q855" s="308"/>
      <c r="R855" s="308"/>
      <c r="S855" s="229">
        <v>55</v>
      </c>
      <c r="T855" s="229">
        <v>55</v>
      </c>
      <c r="U855" s="311"/>
      <c r="V855" s="311"/>
      <c r="W855" s="311"/>
      <c r="X855" s="311"/>
      <c r="Y855" s="311"/>
      <c r="Z855" s="191"/>
    </row>
    <row r="856" spans="1:26" ht="12.75" customHeight="1" x14ac:dyDescent="0.2">
      <c r="A856" s="191"/>
      <c r="B856" s="307" t="s">
        <v>341</v>
      </c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196">
        <v>10</v>
      </c>
      <c r="N856" s="196">
        <v>2</v>
      </c>
      <c r="O856" s="195">
        <v>0</v>
      </c>
      <c r="P856" s="194">
        <v>0</v>
      </c>
      <c r="Q856" s="308"/>
      <c r="R856" s="308"/>
      <c r="S856" s="229">
        <v>5771</v>
      </c>
      <c r="T856" s="229">
        <v>5771</v>
      </c>
      <c r="U856" s="311"/>
      <c r="V856" s="311"/>
      <c r="W856" s="311"/>
      <c r="X856" s="311"/>
      <c r="Y856" s="311"/>
      <c r="Z856" s="191"/>
    </row>
    <row r="857" spans="1:26" ht="21.75" customHeight="1" x14ac:dyDescent="0.2">
      <c r="A857" s="191"/>
      <c r="B857" s="307" t="s">
        <v>250</v>
      </c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196">
        <v>10</v>
      </c>
      <c r="N857" s="196">
        <v>2</v>
      </c>
      <c r="O857" s="195" t="s">
        <v>249</v>
      </c>
      <c r="P857" s="194">
        <v>0</v>
      </c>
      <c r="Q857" s="308"/>
      <c r="R857" s="308"/>
      <c r="S857" s="229">
        <v>17</v>
      </c>
      <c r="T857" s="229">
        <v>17</v>
      </c>
      <c r="U857" s="311"/>
      <c r="V857" s="311"/>
      <c r="W857" s="311"/>
      <c r="X857" s="311"/>
      <c r="Y857" s="311"/>
      <c r="Z857" s="191"/>
    </row>
    <row r="858" spans="1:26" ht="21.75" customHeight="1" x14ac:dyDescent="0.2">
      <c r="A858" s="191"/>
      <c r="B858" s="307" t="s">
        <v>697</v>
      </c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196">
        <v>10</v>
      </c>
      <c r="N858" s="196">
        <v>2</v>
      </c>
      <c r="O858" s="195" t="s">
        <v>248</v>
      </c>
      <c r="P858" s="194">
        <v>0</v>
      </c>
      <c r="Q858" s="308"/>
      <c r="R858" s="308"/>
      <c r="S858" s="229">
        <v>17</v>
      </c>
      <c r="T858" s="229">
        <v>17</v>
      </c>
      <c r="U858" s="311"/>
      <c r="V858" s="311"/>
      <c r="W858" s="311"/>
      <c r="X858" s="311"/>
      <c r="Y858" s="311"/>
      <c r="Z858" s="191"/>
    </row>
    <row r="859" spans="1:26" ht="21.75" customHeight="1" x14ac:dyDescent="0.2">
      <c r="A859" s="191"/>
      <c r="B859" s="307" t="s">
        <v>223</v>
      </c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196">
        <v>10</v>
      </c>
      <c r="N859" s="196">
        <v>2</v>
      </c>
      <c r="O859" s="195" t="s">
        <v>248</v>
      </c>
      <c r="P859" s="194" t="s">
        <v>222</v>
      </c>
      <c r="Q859" s="308"/>
      <c r="R859" s="308"/>
      <c r="S859" s="229">
        <v>17</v>
      </c>
      <c r="T859" s="229">
        <v>17</v>
      </c>
      <c r="U859" s="311"/>
      <c r="V859" s="311"/>
      <c r="W859" s="311"/>
      <c r="X859" s="311"/>
      <c r="Y859" s="311"/>
      <c r="Z859" s="191"/>
    </row>
    <row r="860" spans="1:26" ht="21.75" customHeight="1" x14ac:dyDescent="0.2">
      <c r="A860" s="191"/>
      <c r="B860" s="307" t="s">
        <v>221</v>
      </c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196">
        <v>10</v>
      </c>
      <c r="N860" s="196">
        <v>2</v>
      </c>
      <c r="O860" s="195" t="s">
        <v>248</v>
      </c>
      <c r="P860" s="194" t="s">
        <v>220</v>
      </c>
      <c r="Q860" s="308"/>
      <c r="R860" s="308"/>
      <c r="S860" s="229">
        <v>17</v>
      </c>
      <c r="T860" s="229">
        <v>17</v>
      </c>
      <c r="U860" s="311"/>
      <c r="V860" s="311"/>
      <c r="W860" s="311"/>
      <c r="X860" s="311"/>
      <c r="Y860" s="311"/>
      <c r="Z860" s="191"/>
    </row>
    <row r="861" spans="1:26" ht="12.75" customHeight="1" x14ac:dyDescent="0.2">
      <c r="A861" s="191"/>
      <c r="B861" s="307" t="s">
        <v>219</v>
      </c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196">
        <v>10</v>
      </c>
      <c r="N861" s="196">
        <v>2</v>
      </c>
      <c r="O861" s="195" t="s">
        <v>248</v>
      </c>
      <c r="P861" s="194" t="s">
        <v>218</v>
      </c>
      <c r="Q861" s="308"/>
      <c r="R861" s="308"/>
      <c r="S861" s="229">
        <v>17</v>
      </c>
      <c r="T861" s="229">
        <v>17</v>
      </c>
      <c r="U861" s="311"/>
      <c r="V861" s="311"/>
      <c r="W861" s="311"/>
      <c r="X861" s="311"/>
      <c r="Y861" s="311"/>
      <c r="Z861" s="191"/>
    </row>
    <row r="862" spans="1:26" ht="21.75" customHeight="1" x14ac:dyDescent="0.2">
      <c r="A862" s="191"/>
      <c r="B862" s="307" t="s">
        <v>338</v>
      </c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196">
        <v>10</v>
      </c>
      <c r="N862" s="196">
        <v>2</v>
      </c>
      <c r="O862" s="195" t="s">
        <v>337</v>
      </c>
      <c r="P862" s="194">
        <v>0</v>
      </c>
      <c r="Q862" s="308"/>
      <c r="R862" s="308"/>
      <c r="S862" s="229">
        <v>326</v>
      </c>
      <c r="T862" s="229">
        <v>326</v>
      </c>
      <c r="U862" s="311"/>
      <c r="V862" s="311"/>
      <c r="W862" s="311"/>
      <c r="X862" s="311"/>
      <c r="Y862" s="311"/>
      <c r="Z862" s="191"/>
    </row>
    <row r="863" spans="1:26" ht="12.75" customHeight="1" x14ac:dyDescent="0.2">
      <c r="A863" s="191"/>
      <c r="B863" s="307" t="s">
        <v>329</v>
      </c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196">
        <v>10</v>
      </c>
      <c r="N863" s="196">
        <v>2</v>
      </c>
      <c r="O863" s="195" t="s">
        <v>340</v>
      </c>
      <c r="P863" s="194">
        <v>0</v>
      </c>
      <c r="Q863" s="308"/>
      <c r="R863" s="308"/>
      <c r="S863" s="229">
        <v>300</v>
      </c>
      <c r="T863" s="229">
        <v>300</v>
      </c>
      <c r="U863" s="311"/>
      <c r="V863" s="311"/>
      <c r="W863" s="311"/>
      <c r="X863" s="311"/>
      <c r="Y863" s="311"/>
      <c r="Z863" s="191"/>
    </row>
    <row r="864" spans="1:26" ht="21.75" customHeight="1" x14ac:dyDescent="0.2">
      <c r="A864" s="191"/>
      <c r="B864" s="307" t="s">
        <v>223</v>
      </c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196">
        <v>10</v>
      </c>
      <c r="N864" s="196">
        <v>2</v>
      </c>
      <c r="O864" s="195" t="s">
        <v>340</v>
      </c>
      <c r="P864" s="194" t="s">
        <v>222</v>
      </c>
      <c r="Q864" s="308"/>
      <c r="R864" s="308"/>
      <c r="S864" s="229">
        <v>300</v>
      </c>
      <c r="T864" s="229">
        <v>300</v>
      </c>
      <c r="U864" s="311"/>
      <c r="V864" s="311"/>
      <c r="W864" s="311"/>
      <c r="X864" s="311"/>
      <c r="Y864" s="311"/>
      <c r="Z864" s="191"/>
    </row>
    <row r="865" spans="1:26" ht="21.75" customHeight="1" x14ac:dyDescent="0.2">
      <c r="A865" s="191"/>
      <c r="B865" s="307" t="s">
        <v>221</v>
      </c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196">
        <v>10</v>
      </c>
      <c r="N865" s="196">
        <v>2</v>
      </c>
      <c r="O865" s="195" t="s">
        <v>340</v>
      </c>
      <c r="P865" s="194" t="s">
        <v>220</v>
      </c>
      <c r="Q865" s="308"/>
      <c r="R865" s="308"/>
      <c r="S865" s="229">
        <v>300</v>
      </c>
      <c r="T865" s="229">
        <v>300</v>
      </c>
      <c r="U865" s="311"/>
      <c r="V865" s="311"/>
      <c r="W865" s="311"/>
      <c r="X865" s="311"/>
      <c r="Y865" s="311"/>
      <c r="Z865" s="191"/>
    </row>
    <row r="866" spans="1:26" ht="21.75" customHeight="1" x14ac:dyDescent="0.2">
      <c r="A866" s="191"/>
      <c r="B866" s="307" t="s">
        <v>253</v>
      </c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196">
        <v>10</v>
      </c>
      <c r="N866" s="196">
        <v>2</v>
      </c>
      <c r="O866" s="195" t="s">
        <v>340</v>
      </c>
      <c r="P866" s="194" t="s">
        <v>252</v>
      </c>
      <c r="Q866" s="308"/>
      <c r="R866" s="308"/>
      <c r="S866" s="229">
        <v>113</v>
      </c>
      <c r="T866" s="229">
        <v>113</v>
      </c>
      <c r="U866" s="311"/>
      <c r="V866" s="311"/>
      <c r="W866" s="311"/>
      <c r="X866" s="311"/>
      <c r="Y866" s="311"/>
      <c r="Z866" s="191"/>
    </row>
    <row r="867" spans="1:26" ht="12.75" customHeight="1" x14ac:dyDescent="0.2">
      <c r="A867" s="191"/>
      <c r="B867" s="307" t="s">
        <v>219</v>
      </c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196">
        <v>10</v>
      </c>
      <c r="N867" s="196">
        <v>2</v>
      </c>
      <c r="O867" s="195" t="s">
        <v>340</v>
      </c>
      <c r="P867" s="194" t="s">
        <v>218</v>
      </c>
      <c r="Q867" s="308"/>
      <c r="R867" s="308"/>
      <c r="S867" s="229">
        <v>187</v>
      </c>
      <c r="T867" s="229">
        <v>187</v>
      </c>
      <c r="U867" s="311"/>
      <c r="V867" s="311"/>
      <c r="W867" s="311"/>
      <c r="X867" s="311"/>
      <c r="Y867" s="311"/>
      <c r="Z867" s="191"/>
    </row>
    <row r="868" spans="1:26" ht="12.75" customHeight="1" x14ac:dyDescent="0.2">
      <c r="A868" s="191"/>
      <c r="B868" s="307" t="s">
        <v>329</v>
      </c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196">
        <v>10</v>
      </c>
      <c r="N868" s="196">
        <v>2</v>
      </c>
      <c r="O868" s="195" t="s">
        <v>339</v>
      </c>
      <c r="P868" s="194">
        <v>0</v>
      </c>
      <c r="Q868" s="308"/>
      <c r="R868" s="308"/>
      <c r="S868" s="229">
        <v>26</v>
      </c>
      <c r="T868" s="229">
        <v>26</v>
      </c>
      <c r="U868" s="311"/>
      <c r="V868" s="311"/>
      <c r="W868" s="311"/>
      <c r="X868" s="311"/>
      <c r="Y868" s="311"/>
      <c r="Z868" s="191"/>
    </row>
    <row r="869" spans="1:26" ht="21.75" customHeight="1" x14ac:dyDescent="0.2">
      <c r="A869" s="191"/>
      <c r="B869" s="307" t="s">
        <v>223</v>
      </c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196">
        <v>10</v>
      </c>
      <c r="N869" s="196">
        <v>2</v>
      </c>
      <c r="O869" s="195" t="s">
        <v>339</v>
      </c>
      <c r="P869" s="194" t="s">
        <v>222</v>
      </c>
      <c r="Q869" s="308"/>
      <c r="R869" s="308"/>
      <c r="S869" s="229">
        <v>26</v>
      </c>
      <c r="T869" s="229">
        <v>26</v>
      </c>
      <c r="U869" s="311"/>
      <c r="V869" s="311"/>
      <c r="W869" s="311"/>
      <c r="X869" s="311"/>
      <c r="Y869" s="311"/>
      <c r="Z869" s="191"/>
    </row>
    <row r="870" spans="1:26" ht="21.75" customHeight="1" x14ac:dyDescent="0.2">
      <c r="A870" s="191"/>
      <c r="B870" s="307" t="s">
        <v>221</v>
      </c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196">
        <v>10</v>
      </c>
      <c r="N870" s="196">
        <v>2</v>
      </c>
      <c r="O870" s="195" t="s">
        <v>339</v>
      </c>
      <c r="P870" s="194" t="s">
        <v>220</v>
      </c>
      <c r="Q870" s="308"/>
      <c r="R870" s="308"/>
      <c r="S870" s="229">
        <v>26</v>
      </c>
      <c r="T870" s="229">
        <v>26</v>
      </c>
      <c r="U870" s="311"/>
      <c r="V870" s="311"/>
      <c r="W870" s="311"/>
      <c r="X870" s="311"/>
      <c r="Y870" s="311"/>
      <c r="Z870" s="191"/>
    </row>
    <row r="871" spans="1:26" ht="12.75" customHeight="1" x14ac:dyDescent="0.2">
      <c r="A871" s="191"/>
      <c r="B871" s="307" t="s">
        <v>731</v>
      </c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196">
        <v>10</v>
      </c>
      <c r="N871" s="196">
        <v>2</v>
      </c>
      <c r="O871" s="195" t="s">
        <v>339</v>
      </c>
      <c r="P871" s="194" t="s">
        <v>730</v>
      </c>
      <c r="Q871" s="308"/>
      <c r="R871" s="308"/>
      <c r="S871" s="229">
        <v>26</v>
      </c>
      <c r="T871" s="229">
        <v>26</v>
      </c>
      <c r="U871" s="311"/>
      <c r="V871" s="311"/>
      <c r="W871" s="311"/>
      <c r="X871" s="311"/>
      <c r="Y871" s="311"/>
      <c r="Z871" s="191"/>
    </row>
    <row r="872" spans="1:26" ht="21.75" customHeight="1" x14ac:dyDescent="0.2">
      <c r="A872" s="191"/>
      <c r="B872" s="307" t="s">
        <v>338</v>
      </c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196">
        <v>10</v>
      </c>
      <c r="N872" s="196">
        <v>2</v>
      </c>
      <c r="O872" s="195" t="s">
        <v>337</v>
      </c>
      <c r="P872" s="194">
        <v>0</v>
      </c>
      <c r="Q872" s="308"/>
      <c r="R872" s="308"/>
      <c r="S872" s="229">
        <v>5428</v>
      </c>
      <c r="T872" s="229">
        <v>5428</v>
      </c>
      <c r="U872" s="311"/>
      <c r="V872" s="311"/>
      <c r="W872" s="311"/>
      <c r="X872" s="311"/>
      <c r="Y872" s="311"/>
      <c r="Z872" s="191"/>
    </row>
    <row r="873" spans="1:26" ht="12.75" customHeight="1" x14ac:dyDescent="0.2">
      <c r="A873" s="191"/>
      <c r="B873" s="307" t="s">
        <v>329</v>
      </c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196">
        <v>10</v>
      </c>
      <c r="N873" s="196">
        <v>2</v>
      </c>
      <c r="O873" s="195" t="s">
        <v>331</v>
      </c>
      <c r="P873" s="194">
        <v>0</v>
      </c>
      <c r="Q873" s="308"/>
      <c r="R873" s="308"/>
      <c r="S873" s="229">
        <v>5349</v>
      </c>
      <c r="T873" s="229">
        <v>5349</v>
      </c>
      <c r="U873" s="311"/>
      <c r="V873" s="311"/>
      <c r="W873" s="311"/>
      <c r="X873" s="311"/>
      <c r="Y873" s="311"/>
      <c r="Z873" s="191"/>
    </row>
    <row r="874" spans="1:26" ht="42.75" customHeight="1" x14ac:dyDescent="0.2">
      <c r="A874" s="191"/>
      <c r="B874" s="307" t="s">
        <v>263</v>
      </c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196">
        <v>10</v>
      </c>
      <c r="N874" s="196">
        <v>2</v>
      </c>
      <c r="O874" s="195" t="s">
        <v>331</v>
      </c>
      <c r="P874" s="194" t="s">
        <v>262</v>
      </c>
      <c r="Q874" s="308"/>
      <c r="R874" s="308"/>
      <c r="S874" s="229">
        <v>5349</v>
      </c>
      <c r="T874" s="229">
        <v>5349</v>
      </c>
      <c r="U874" s="311"/>
      <c r="V874" s="311"/>
      <c r="W874" s="311"/>
      <c r="X874" s="311"/>
      <c r="Y874" s="311"/>
      <c r="Z874" s="191"/>
    </row>
    <row r="875" spans="1:26" ht="12.75" customHeight="1" x14ac:dyDescent="0.2">
      <c r="A875" s="191"/>
      <c r="B875" s="307" t="s">
        <v>336</v>
      </c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196">
        <v>10</v>
      </c>
      <c r="N875" s="196">
        <v>2</v>
      </c>
      <c r="O875" s="195" t="s">
        <v>331</v>
      </c>
      <c r="P875" s="194" t="s">
        <v>335</v>
      </c>
      <c r="Q875" s="308"/>
      <c r="R875" s="308"/>
      <c r="S875" s="229">
        <v>5349</v>
      </c>
      <c r="T875" s="229">
        <v>5349</v>
      </c>
      <c r="U875" s="311"/>
      <c r="V875" s="311"/>
      <c r="W875" s="311"/>
      <c r="X875" s="311"/>
      <c r="Y875" s="311"/>
      <c r="Z875" s="191"/>
    </row>
    <row r="876" spans="1:26" ht="12.75" customHeight="1" x14ac:dyDescent="0.2">
      <c r="A876" s="191"/>
      <c r="B876" s="307" t="s">
        <v>334</v>
      </c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196">
        <v>10</v>
      </c>
      <c r="N876" s="196">
        <v>2</v>
      </c>
      <c r="O876" s="195" t="s">
        <v>331</v>
      </c>
      <c r="P876" s="194" t="s">
        <v>333</v>
      </c>
      <c r="Q876" s="308"/>
      <c r="R876" s="308"/>
      <c r="S876" s="229">
        <v>4108</v>
      </c>
      <c r="T876" s="229">
        <v>4108</v>
      </c>
      <c r="U876" s="311"/>
      <c r="V876" s="311"/>
      <c r="W876" s="311"/>
      <c r="X876" s="311"/>
      <c r="Y876" s="311"/>
      <c r="Z876" s="191"/>
    </row>
    <row r="877" spans="1:26" ht="32.25" customHeight="1" x14ac:dyDescent="0.2">
      <c r="A877" s="191"/>
      <c r="B877" s="307" t="s">
        <v>332</v>
      </c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196">
        <v>10</v>
      </c>
      <c r="N877" s="196">
        <v>2</v>
      </c>
      <c r="O877" s="195" t="s">
        <v>331</v>
      </c>
      <c r="P877" s="194" t="s">
        <v>330</v>
      </c>
      <c r="Q877" s="308"/>
      <c r="R877" s="308"/>
      <c r="S877" s="229">
        <v>1241</v>
      </c>
      <c r="T877" s="229">
        <v>1241</v>
      </c>
      <c r="U877" s="311"/>
      <c r="V877" s="311"/>
      <c r="W877" s="311"/>
      <c r="X877" s="311"/>
      <c r="Y877" s="311"/>
      <c r="Z877" s="191"/>
    </row>
    <row r="878" spans="1:26" ht="12.75" customHeight="1" x14ac:dyDescent="0.2">
      <c r="A878" s="191"/>
      <c r="B878" s="307" t="s">
        <v>329</v>
      </c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196">
        <v>10</v>
      </c>
      <c r="N878" s="196">
        <v>2</v>
      </c>
      <c r="O878" s="195" t="s">
        <v>328</v>
      </c>
      <c r="P878" s="194">
        <v>0</v>
      </c>
      <c r="Q878" s="308"/>
      <c r="R878" s="308"/>
      <c r="S878" s="229">
        <v>79</v>
      </c>
      <c r="T878" s="229">
        <v>79</v>
      </c>
      <c r="U878" s="311"/>
      <c r="V878" s="311"/>
      <c r="W878" s="311"/>
      <c r="X878" s="311"/>
      <c r="Y878" s="311"/>
      <c r="Z878" s="191"/>
    </row>
    <row r="879" spans="1:26" ht="21.75" customHeight="1" x14ac:dyDescent="0.2">
      <c r="A879" s="191"/>
      <c r="B879" s="307" t="s">
        <v>223</v>
      </c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196">
        <v>10</v>
      </c>
      <c r="N879" s="196">
        <v>2</v>
      </c>
      <c r="O879" s="195" t="s">
        <v>328</v>
      </c>
      <c r="P879" s="194" t="s">
        <v>222</v>
      </c>
      <c r="Q879" s="308"/>
      <c r="R879" s="308"/>
      <c r="S879" s="229">
        <v>79</v>
      </c>
      <c r="T879" s="229">
        <v>79</v>
      </c>
      <c r="U879" s="311"/>
      <c r="V879" s="311"/>
      <c r="W879" s="311"/>
      <c r="X879" s="311"/>
      <c r="Y879" s="311"/>
      <c r="Z879" s="191"/>
    </row>
    <row r="880" spans="1:26" ht="21.75" customHeight="1" x14ac:dyDescent="0.2">
      <c r="A880" s="191"/>
      <c r="B880" s="307" t="s">
        <v>221</v>
      </c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196">
        <v>10</v>
      </c>
      <c r="N880" s="196">
        <v>2</v>
      </c>
      <c r="O880" s="195" t="s">
        <v>328</v>
      </c>
      <c r="P880" s="194" t="s">
        <v>220</v>
      </c>
      <c r="Q880" s="308"/>
      <c r="R880" s="308"/>
      <c r="S880" s="229">
        <v>79</v>
      </c>
      <c r="T880" s="229">
        <v>79</v>
      </c>
      <c r="U880" s="311"/>
      <c r="V880" s="311"/>
      <c r="W880" s="311"/>
      <c r="X880" s="311"/>
      <c r="Y880" s="311"/>
      <c r="Z880" s="191"/>
    </row>
    <row r="881" spans="1:26" ht="12.75" customHeight="1" x14ac:dyDescent="0.2">
      <c r="A881" s="191"/>
      <c r="B881" s="307" t="s">
        <v>219</v>
      </c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196">
        <v>10</v>
      </c>
      <c r="N881" s="196">
        <v>2</v>
      </c>
      <c r="O881" s="195" t="s">
        <v>328</v>
      </c>
      <c r="P881" s="194" t="s">
        <v>218</v>
      </c>
      <c r="Q881" s="308"/>
      <c r="R881" s="308"/>
      <c r="S881" s="229">
        <v>13</v>
      </c>
      <c r="T881" s="229">
        <v>13</v>
      </c>
      <c r="U881" s="311"/>
      <c r="V881" s="311"/>
      <c r="W881" s="311"/>
      <c r="X881" s="311"/>
      <c r="Y881" s="311"/>
      <c r="Z881" s="191"/>
    </row>
    <row r="882" spans="1:26" ht="12.75" customHeight="1" x14ac:dyDescent="0.2">
      <c r="A882" s="191"/>
      <c r="B882" s="307" t="s">
        <v>731</v>
      </c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196">
        <v>10</v>
      </c>
      <c r="N882" s="196">
        <v>2</v>
      </c>
      <c r="O882" s="195" t="s">
        <v>328</v>
      </c>
      <c r="P882" s="194" t="s">
        <v>730</v>
      </c>
      <c r="Q882" s="308"/>
      <c r="R882" s="308"/>
      <c r="S882" s="229">
        <v>66</v>
      </c>
      <c r="T882" s="229">
        <v>66</v>
      </c>
      <c r="U882" s="311"/>
      <c r="V882" s="311"/>
      <c r="W882" s="311"/>
      <c r="X882" s="311"/>
      <c r="Y882" s="311"/>
      <c r="Z882" s="191"/>
    </row>
    <row r="883" spans="1:26" ht="12.75" customHeight="1" x14ac:dyDescent="0.2">
      <c r="A883" s="191"/>
      <c r="B883" s="307" t="s">
        <v>327</v>
      </c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196">
        <v>10</v>
      </c>
      <c r="N883" s="196">
        <v>3</v>
      </c>
      <c r="O883" s="195">
        <v>0</v>
      </c>
      <c r="P883" s="194">
        <v>0</v>
      </c>
      <c r="Q883" s="308"/>
      <c r="R883" s="308"/>
      <c r="S883" s="229">
        <v>59900</v>
      </c>
      <c r="T883" s="229">
        <v>62726</v>
      </c>
      <c r="U883" s="311"/>
      <c r="V883" s="311"/>
      <c r="W883" s="311"/>
      <c r="X883" s="311"/>
      <c r="Y883" s="311"/>
      <c r="Z883" s="191"/>
    </row>
    <row r="884" spans="1:26" ht="21.75" customHeight="1" x14ac:dyDescent="0.2">
      <c r="A884" s="191"/>
      <c r="B884" s="307" t="s">
        <v>268</v>
      </c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196">
        <v>10</v>
      </c>
      <c r="N884" s="196">
        <v>3</v>
      </c>
      <c r="O884" s="195" t="s">
        <v>267</v>
      </c>
      <c r="P884" s="194">
        <v>0</v>
      </c>
      <c r="Q884" s="308"/>
      <c r="R884" s="308"/>
      <c r="S884" s="229">
        <v>8404</v>
      </c>
      <c r="T884" s="229">
        <v>8404</v>
      </c>
      <c r="U884" s="311"/>
      <c r="V884" s="311"/>
      <c r="W884" s="311"/>
      <c r="X884" s="311"/>
      <c r="Y884" s="311"/>
      <c r="Z884" s="191"/>
    </row>
    <row r="885" spans="1:26" ht="21.75" customHeight="1" x14ac:dyDescent="0.2">
      <c r="A885" s="191"/>
      <c r="B885" s="307" t="s">
        <v>691</v>
      </c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196">
        <v>10</v>
      </c>
      <c r="N885" s="196">
        <v>3</v>
      </c>
      <c r="O885" s="195" t="s">
        <v>287</v>
      </c>
      <c r="P885" s="194">
        <v>0</v>
      </c>
      <c r="Q885" s="308"/>
      <c r="R885" s="308"/>
      <c r="S885" s="229">
        <v>8404</v>
      </c>
      <c r="T885" s="229">
        <v>8404</v>
      </c>
      <c r="U885" s="311"/>
      <c r="V885" s="311"/>
      <c r="W885" s="311"/>
      <c r="X885" s="311"/>
      <c r="Y885" s="311"/>
      <c r="Z885" s="191"/>
    </row>
    <row r="886" spans="1:26" ht="21.75" customHeight="1" x14ac:dyDescent="0.2">
      <c r="A886" s="191"/>
      <c r="B886" s="307" t="s">
        <v>41</v>
      </c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196">
        <v>10</v>
      </c>
      <c r="N886" s="196">
        <v>3</v>
      </c>
      <c r="O886" s="195" t="s">
        <v>326</v>
      </c>
      <c r="P886" s="194">
        <v>0</v>
      </c>
      <c r="Q886" s="308"/>
      <c r="R886" s="308"/>
      <c r="S886" s="229">
        <v>8404</v>
      </c>
      <c r="T886" s="229">
        <v>8404</v>
      </c>
      <c r="U886" s="311"/>
      <c r="V886" s="311"/>
      <c r="W886" s="311"/>
      <c r="X886" s="311"/>
      <c r="Y886" s="311"/>
      <c r="Z886" s="191"/>
    </row>
    <row r="887" spans="1:26" ht="21.75" customHeight="1" x14ac:dyDescent="0.2">
      <c r="A887" s="191"/>
      <c r="B887" s="307" t="s">
        <v>223</v>
      </c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196">
        <v>10</v>
      </c>
      <c r="N887" s="196">
        <v>3</v>
      </c>
      <c r="O887" s="195" t="s">
        <v>326</v>
      </c>
      <c r="P887" s="194" t="s">
        <v>222</v>
      </c>
      <c r="Q887" s="308"/>
      <c r="R887" s="308"/>
      <c r="S887" s="229">
        <v>126</v>
      </c>
      <c r="T887" s="229">
        <v>126</v>
      </c>
      <c r="U887" s="311"/>
      <c r="V887" s="311"/>
      <c r="W887" s="311"/>
      <c r="X887" s="311"/>
      <c r="Y887" s="311"/>
      <c r="Z887" s="191"/>
    </row>
    <row r="888" spans="1:26" ht="21.75" customHeight="1" x14ac:dyDescent="0.2">
      <c r="A888" s="191"/>
      <c r="B888" s="307" t="s">
        <v>221</v>
      </c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196">
        <v>10</v>
      </c>
      <c r="N888" s="196">
        <v>3</v>
      </c>
      <c r="O888" s="195" t="s">
        <v>326</v>
      </c>
      <c r="P888" s="194" t="s">
        <v>220</v>
      </c>
      <c r="Q888" s="308"/>
      <c r="R888" s="308"/>
      <c r="S888" s="229">
        <v>126</v>
      </c>
      <c r="T888" s="229">
        <v>126</v>
      </c>
      <c r="U888" s="311"/>
      <c r="V888" s="311"/>
      <c r="W888" s="311"/>
      <c r="X888" s="311"/>
      <c r="Y888" s="311"/>
      <c r="Z888" s="191"/>
    </row>
    <row r="889" spans="1:26" ht="12.75" customHeight="1" x14ac:dyDescent="0.2">
      <c r="A889" s="191"/>
      <c r="B889" s="307" t="s">
        <v>219</v>
      </c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196">
        <v>10</v>
      </c>
      <c r="N889" s="196">
        <v>3</v>
      </c>
      <c r="O889" s="195" t="s">
        <v>326</v>
      </c>
      <c r="P889" s="194" t="s">
        <v>218</v>
      </c>
      <c r="Q889" s="308"/>
      <c r="R889" s="308"/>
      <c r="S889" s="229">
        <v>126</v>
      </c>
      <c r="T889" s="229">
        <v>126</v>
      </c>
      <c r="U889" s="311"/>
      <c r="V889" s="311"/>
      <c r="W889" s="311"/>
      <c r="X889" s="311"/>
      <c r="Y889" s="311"/>
      <c r="Z889" s="191"/>
    </row>
    <row r="890" spans="1:26" ht="12.75" customHeight="1" x14ac:dyDescent="0.2">
      <c r="A890" s="191"/>
      <c r="B890" s="307" t="s">
        <v>242</v>
      </c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196">
        <v>10</v>
      </c>
      <c r="N890" s="196">
        <v>3</v>
      </c>
      <c r="O890" s="195" t="s">
        <v>326</v>
      </c>
      <c r="P890" s="194" t="s">
        <v>241</v>
      </c>
      <c r="Q890" s="308"/>
      <c r="R890" s="308"/>
      <c r="S890" s="229">
        <v>8278</v>
      </c>
      <c r="T890" s="229">
        <v>8278</v>
      </c>
      <c r="U890" s="311"/>
      <c r="V890" s="311"/>
      <c r="W890" s="311"/>
      <c r="X890" s="311"/>
      <c r="Y890" s="311"/>
      <c r="Z890" s="191"/>
    </row>
    <row r="891" spans="1:26" ht="21.75" customHeight="1" x14ac:dyDescent="0.2">
      <c r="A891" s="191"/>
      <c r="B891" s="307" t="s">
        <v>240</v>
      </c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196">
        <v>10</v>
      </c>
      <c r="N891" s="196">
        <v>3</v>
      </c>
      <c r="O891" s="195" t="s">
        <v>326</v>
      </c>
      <c r="P891" s="194" t="s">
        <v>239</v>
      </c>
      <c r="Q891" s="308"/>
      <c r="R891" s="308"/>
      <c r="S891" s="229">
        <v>8278</v>
      </c>
      <c r="T891" s="229">
        <v>8278</v>
      </c>
      <c r="U891" s="311"/>
      <c r="V891" s="311"/>
      <c r="W891" s="311"/>
      <c r="X891" s="311"/>
      <c r="Y891" s="311"/>
      <c r="Z891" s="191"/>
    </row>
    <row r="892" spans="1:26" ht="21.75" customHeight="1" x14ac:dyDescent="0.2">
      <c r="A892" s="191"/>
      <c r="B892" s="307" t="s">
        <v>238</v>
      </c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196">
        <v>10</v>
      </c>
      <c r="N892" s="196">
        <v>3</v>
      </c>
      <c r="O892" s="195" t="s">
        <v>326</v>
      </c>
      <c r="P892" s="194" t="s">
        <v>236</v>
      </c>
      <c r="Q892" s="308"/>
      <c r="R892" s="308"/>
      <c r="S892" s="229">
        <v>8278</v>
      </c>
      <c r="T892" s="229">
        <v>8278</v>
      </c>
      <c r="U892" s="311"/>
      <c r="V892" s="311"/>
      <c r="W892" s="311"/>
      <c r="X892" s="311"/>
      <c r="Y892" s="311"/>
      <c r="Z892" s="191"/>
    </row>
    <row r="893" spans="1:26" ht="21.75" customHeight="1" x14ac:dyDescent="0.2">
      <c r="A893" s="191"/>
      <c r="B893" s="307" t="s">
        <v>268</v>
      </c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196">
        <v>10</v>
      </c>
      <c r="N893" s="196">
        <v>3</v>
      </c>
      <c r="O893" s="195" t="s">
        <v>267</v>
      </c>
      <c r="P893" s="194">
        <v>0</v>
      </c>
      <c r="Q893" s="308"/>
      <c r="R893" s="308"/>
      <c r="S893" s="229">
        <v>50486</v>
      </c>
      <c r="T893" s="229">
        <v>53312</v>
      </c>
      <c r="U893" s="311"/>
      <c r="V893" s="311"/>
      <c r="W893" s="311"/>
      <c r="X893" s="311"/>
      <c r="Y893" s="311"/>
      <c r="Z893" s="191"/>
    </row>
    <row r="894" spans="1:26" ht="21.75" customHeight="1" x14ac:dyDescent="0.2">
      <c r="A894" s="191"/>
      <c r="B894" s="307" t="s">
        <v>691</v>
      </c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196">
        <v>10</v>
      </c>
      <c r="N894" s="196">
        <v>3</v>
      </c>
      <c r="O894" s="195" t="s">
        <v>287</v>
      </c>
      <c r="P894" s="194">
        <v>0</v>
      </c>
      <c r="Q894" s="308"/>
      <c r="R894" s="308"/>
      <c r="S894" s="229">
        <v>50486</v>
      </c>
      <c r="T894" s="229">
        <v>53312</v>
      </c>
      <c r="U894" s="311"/>
      <c r="V894" s="311"/>
      <c r="W894" s="311"/>
      <c r="X894" s="311"/>
      <c r="Y894" s="311"/>
      <c r="Z894" s="191"/>
    </row>
    <row r="895" spans="1:26" ht="21.75" customHeight="1" x14ac:dyDescent="0.2">
      <c r="A895" s="191"/>
      <c r="B895" s="307" t="s">
        <v>729</v>
      </c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196">
        <v>10</v>
      </c>
      <c r="N895" s="196">
        <v>3</v>
      </c>
      <c r="O895" s="195" t="s">
        <v>728</v>
      </c>
      <c r="P895" s="194">
        <v>0</v>
      </c>
      <c r="Q895" s="308"/>
      <c r="R895" s="308"/>
      <c r="S895" s="229">
        <v>42034</v>
      </c>
      <c r="T895" s="229">
        <v>44395</v>
      </c>
      <c r="U895" s="311"/>
      <c r="V895" s="311"/>
      <c r="W895" s="311"/>
      <c r="X895" s="311"/>
      <c r="Y895" s="311"/>
      <c r="Z895" s="191"/>
    </row>
    <row r="896" spans="1:26" ht="21.75" customHeight="1" x14ac:dyDescent="0.2">
      <c r="A896" s="191"/>
      <c r="B896" s="307" t="s">
        <v>223</v>
      </c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196">
        <v>10</v>
      </c>
      <c r="N896" s="196">
        <v>3</v>
      </c>
      <c r="O896" s="195" t="s">
        <v>728</v>
      </c>
      <c r="P896" s="194" t="s">
        <v>222</v>
      </c>
      <c r="Q896" s="308"/>
      <c r="R896" s="308"/>
      <c r="S896" s="229">
        <v>631</v>
      </c>
      <c r="T896" s="229">
        <v>666</v>
      </c>
      <c r="U896" s="311"/>
      <c r="V896" s="311"/>
      <c r="W896" s="311"/>
      <c r="X896" s="311"/>
      <c r="Y896" s="311"/>
      <c r="Z896" s="191"/>
    </row>
    <row r="897" spans="1:26" ht="21.75" customHeight="1" x14ac:dyDescent="0.2">
      <c r="A897" s="191"/>
      <c r="B897" s="307" t="s">
        <v>221</v>
      </c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196">
        <v>10</v>
      </c>
      <c r="N897" s="196">
        <v>3</v>
      </c>
      <c r="O897" s="195" t="s">
        <v>728</v>
      </c>
      <c r="P897" s="194" t="s">
        <v>220</v>
      </c>
      <c r="Q897" s="308"/>
      <c r="R897" s="308"/>
      <c r="S897" s="229">
        <v>631</v>
      </c>
      <c r="T897" s="229">
        <v>666</v>
      </c>
      <c r="U897" s="311"/>
      <c r="V897" s="311"/>
      <c r="W897" s="311"/>
      <c r="X897" s="311"/>
      <c r="Y897" s="311"/>
      <c r="Z897" s="191"/>
    </row>
    <row r="898" spans="1:26" ht="12.75" customHeight="1" x14ac:dyDescent="0.2">
      <c r="A898" s="191"/>
      <c r="B898" s="307" t="s">
        <v>219</v>
      </c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196">
        <v>10</v>
      </c>
      <c r="N898" s="196">
        <v>3</v>
      </c>
      <c r="O898" s="195" t="s">
        <v>728</v>
      </c>
      <c r="P898" s="194" t="s">
        <v>218</v>
      </c>
      <c r="Q898" s="308"/>
      <c r="R898" s="308"/>
      <c r="S898" s="229">
        <v>631</v>
      </c>
      <c r="T898" s="229">
        <v>666</v>
      </c>
      <c r="U898" s="311"/>
      <c r="V898" s="311"/>
      <c r="W898" s="311"/>
      <c r="X898" s="311"/>
      <c r="Y898" s="311"/>
      <c r="Z898" s="191"/>
    </row>
    <row r="899" spans="1:26" ht="12.75" customHeight="1" x14ac:dyDescent="0.2">
      <c r="A899" s="191"/>
      <c r="B899" s="307" t="s">
        <v>242</v>
      </c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196">
        <v>10</v>
      </c>
      <c r="N899" s="196">
        <v>3</v>
      </c>
      <c r="O899" s="195" t="s">
        <v>728</v>
      </c>
      <c r="P899" s="194" t="s">
        <v>241</v>
      </c>
      <c r="Q899" s="308"/>
      <c r="R899" s="308"/>
      <c r="S899" s="229">
        <v>41403</v>
      </c>
      <c r="T899" s="229">
        <v>43729</v>
      </c>
      <c r="U899" s="311"/>
      <c r="V899" s="311"/>
      <c r="W899" s="311"/>
      <c r="X899" s="311"/>
      <c r="Y899" s="311"/>
      <c r="Z899" s="191"/>
    </row>
    <row r="900" spans="1:26" ht="21.75" customHeight="1" x14ac:dyDescent="0.2">
      <c r="A900" s="191"/>
      <c r="B900" s="307" t="s">
        <v>240</v>
      </c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196">
        <v>10</v>
      </c>
      <c r="N900" s="196">
        <v>3</v>
      </c>
      <c r="O900" s="195" t="s">
        <v>728</v>
      </c>
      <c r="P900" s="194" t="s">
        <v>239</v>
      </c>
      <c r="Q900" s="308"/>
      <c r="R900" s="308"/>
      <c r="S900" s="229">
        <v>41403</v>
      </c>
      <c r="T900" s="229">
        <v>43729</v>
      </c>
      <c r="U900" s="311"/>
      <c r="V900" s="311"/>
      <c r="W900" s="311"/>
      <c r="X900" s="311"/>
      <c r="Y900" s="311"/>
      <c r="Z900" s="191"/>
    </row>
    <row r="901" spans="1:26" ht="21.75" customHeight="1" x14ac:dyDescent="0.2">
      <c r="A901" s="191"/>
      <c r="B901" s="307" t="s">
        <v>238</v>
      </c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196">
        <v>10</v>
      </c>
      <c r="N901" s="196">
        <v>3</v>
      </c>
      <c r="O901" s="195" t="s">
        <v>728</v>
      </c>
      <c r="P901" s="194" t="s">
        <v>236</v>
      </c>
      <c r="Q901" s="308"/>
      <c r="R901" s="308"/>
      <c r="S901" s="229">
        <v>20702</v>
      </c>
      <c r="T901" s="229">
        <v>21865</v>
      </c>
      <c r="U901" s="311"/>
      <c r="V901" s="311"/>
      <c r="W901" s="311"/>
      <c r="X901" s="311"/>
      <c r="Y901" s="311"/>
      <c r="Z901" s="191"/>
    </row>
    <row r="902" spans="1:26" ht="21.75" customHeight="1" x14ac:dyDescent="0.2">
      <c r="A902" s="191"/>
      <c r="B902" s="307" t="s">
        <v>724</v>
      </c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196">
        <v>10</v>
      </c>
      <c r="N902" s="196">
        <v>3</v>
      </c>
      <c r="O902" s="195" t="s">
        <v>728</v>
      </c>
      <c r="P902" s="194" t="s">
        <v>722</v>
      </c>
      <c r="Q902" s="308"/>
      <c r="R902" s="308"/>
      <c r="S902" s="229">
        <v>20701</v>
      </c>
      <c r="T902" s="229">
        <v>21864</v>
      </c>
      <c r="U902" s="311"/>
      <c r="V902" s="311"/>
      <c r="W902" s="311"/>
      <c r="X902" s="311"/>
      <c r="Y902" s="311"/>
      <c r="Z902" s="191"/>
    </row>
    <row r="903" spans="1:26" ht="21.75" customHeight="1" x14ac:dyDescent="0.2">
      <c r="A903" s="191"/>
      <c r="B903" s="307" t="s">
        <v>325</v>
      </c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196">
        <v>10</v>
      </c>
      <c r="N903" s="196">
        <v>3</v>
      </c>
      <c r="O903" s="195" t="s">
        <v>324</v>
      </c>
      <c r="P903" s="194">
        <v>0</v>
      </c>
      <c r="Q903" s="308"/>
      <c r="R903" s="308"/>
      <c r="S903" s="229">
        <v>7371</v>
      </c>
      <c r="T903" s="229">
        <v>7786</v>
      </c>
      <c r="U903" s="311"/>
      <c r="V903" s="311"/>
      <c r="W903" s="311"/>
      <c r="X903" s="311"/>
      <c r="Y903" s="311"/>
      <c r="Z903" s="191"/>
    </row>
    <row r="904" spans="1:26" ht="21.75" customHeight="1" x14ac:dyDescent="0.2">
      <c r="A904" s="191"/>
      <c r="B904" s="307" t="s">
        <v>223</v>
      </c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196">
        <v>10</v>
      </c>
      <c r="N904" s="196">
        <v>3</v>
      </c>
      <c r="O904" s="195" t="s">
        <v>324</v>
      </c>
      <c r="P904" s="194" t="s">
        <v>222</v>
      </c>
      <c r="Q904" s="308"/>
      <c r="R904" s="308"/>
      <c r="S904" s="229">
        <v>110</v>
      </c>
      <c r="T904" s="229">
        <v>117</v>
      </c>
      <c r="U904" s="311"/>
      <c r="V904" s="311"/>
      <c r="W904" s="311"/>
      <c r="X904" s="311"/>
      <c r="Y904" s="311"/>
      <c r="Z904" s="191"/>
    </row>
    <row r="905" spans="1:26" ht="21.75" customHeight="1" x14ac:dyDescent="0.2">
      <c r="A905" s="191"/>
      <c r="B905" s="307" t="s">
        <v>221</v>
      </c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196">
        <v>10</v>
      </c>
      <c r="N905" s="196">
        <v>3</v>
      </c>
      <c r="O905" s="195" t="s">
        <v>324</v>
      </c>
      <c r="P905" s="194" t="s">
        <v>220</v>
      </c>
      <c r="Q905" s="308"/>
      <c r="R905" s="308"/>
      <c r="S905" s="229">
        <v>110</v>
      </c>
      <c r="T905" s="229">
        <v>117</v>
      </c>
      <c r="U905" s="311"/>
      <c r="V905" s="311"/>
      <c r="W905" s="311"/>
      <c r="X905" s="311"/>
      <c r="Y905" s="311"/>
      <c r="Z905" s="191"/>
    </row>
    <row r="906" spans="1:26" ht="12.75" customHeight="1" x14ac:dyDescent="0.2">
      <c r="A906" s="191"/>
      <c r="B906" s="307" t="s">
        <v>219</v>
      </c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196">
        <v>10</v>
      </c>
      <c r="N906" s="196">
        <v>3</v>
      </c>
      <c r="O906" s="195" t="s">
        <v>324</v>
      </c>
      <c r="P906" s="194" t="s">
        <v>218</v>
      </c>
      <c r="Q906" s="308"/>
      <c r="R906" s="308"/>
      <c r="S906" s="229">
        <v>110</v>
      </c>
      <c r="T906" s="229">
        <v>117</v>
      </c>
      <c r="U906" s="311"/>
      <c r="V906" s="311"/>
      <c r="W906" s="311"/>
      <c r="X906" s="311"/>
      <c r="Y906" s="311"/>
      <c r="Z906" s="191"/>
    </row>
    <row r="907" spans="1:26" ht="12.75" customHeight="1" x14ac:dyDescent="0.2">
      <c r="A907" s="191"/>
      <c r="B907" s="307" t="s">
        <v>242</v>
      </c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196">
        <v>10</v>
      </c>
      <c r="N907" s="196">
        <v>3</v>
      </c>
      <c r="O907" s="195" t="s">
        <v>324</v>
      </c>
      <c r="P907" s="194" t="s">
        <v>241</v>
      </c>
      <c r="Q907" s="308"/>
      <c r="R907" s="308"/>
      <c r="S907" s="229">
        <v>7261</v>
      </c>
      <c r="T907" s="229">
        <v>7669</v>
      </c>
      <c r="U907" s="311"/>
      <c r="V907" s="311"/>
      <c r="W907" s="311"/>
      <c r="X907" s="311"/>
      <c r="Y907" s="311"/>
      <c r="Z907" s="191"/>
    </row>
    <row r="908" spans="1:26" ht="12.75" customHeight="1" x14ac:dyDescent="0.2">
      <c r="A908" s="191"/>
      <c r="B908" s="307" t="s">
        <v>293</v>
      </c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196">
        <v>10</v>
      </c>
      <c r="N908" s="196">
        <v>3</v>
      </c>
      <c r="O908" s="195" t="s">
        <v>324</v>
      </c>
      <c r="P908" s="194" t="s">
        <v>292</v>
      </c>
      <c r="Q908" s="308"/>
      <c r="R908" s="308"/>
      <c r="S908" s="229">
        <v>7261</v>
      </c>
      <c r="T908" s="229">
        <v>7669</v>
      </c>
      <c r="U908" s="311"/>
      <c r="V908" s="311"/>
      <c r="W908" s="311"/>
      <c r="X908" s="311"/>
      <c r="Y908" s="311"/>
      <c r="Z908" s="191"/>
    </row>
    <row r="909" spans="1:26" ht="21.75" customHeight="1" x14ac:dyDescent="0.2">
      <c r="A909" s="191"/>
      <c r="B909" s="307" t="s">
        <v>291</v>
      </c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196">
        <v>10</v>
      </c>
      <c r="N909" s="196">
        <v>3</v>
      </c>
      <c r="O909" s="195" t="s">
        <v>324</v>
      </c>
      <c r="P909" s="194" t="s">
        <v>289</v>
      </c>
      <c r="Q909" s="308"/>
      <c r="R909" s="308"/>
      <c r="S909" s="229">
        <v>7261</v>
      </c>
      <c r="T909" s="229">
        <v>7669</v>
      </c>
      <c r="U909" s="311"/>
      <c r="V909" s="311"/>
      <c r="W909" s="311"/>
      <c r="X909" s="311"/>
      <c r="Y909" s="311"/>
      <c r="Z909" s="191"/>
    </row>
    <row r="910" spans="1:26" ht="32.25" customHeight="1" x14ac:dyDescent="0.2">
      <c r="A910" s="191"/>
      <c r="B910" s="307" t="s">
        <v>323</v>
      </c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196">
        <v>10</v>
      </c>
      <c r="N910" s="196">
        <v>3</v>
      </c>
      <c r="O910" s="195" t="s">
        <v>322</v>
      </c>
      <c r="P910" s="194">
        <v>0</v>
      </c>
      <c r="Q910" s="308"/>
      <c r="R910" s="308"/>
      <c r="S910" s="229">
        <v>36</v>
      </c>
      <c r="T910" s="229">
        <v>38</v>
      </c>
      <c r="U910" s="311"/>
      <c r="V910" s="311"/>
      <c r="W910" s="311"/>
      <c r="X910" s="311"/>
      <c r="Y910" s="311"/>
      <c r="Z910" s="191"/>
    </row>
    <row r="911" spans="1:26" ht="21.75" customHeight="1" x14ac:dyDescent="0.2">
      <c r="A911" s="191"/>
      <c r="B911" s="307" t="s">
        <v>223</v>
      </c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196">
        <v>10</v>
      </c>
      <c r="N911" s="196">
        <v>3</v>
      </c>
      <c r="O911" s="195" t="s">
        <v>322</v>
      </c>
      <c r="P911" s="194" t="s">
        <v>222</v>
      </c>
      <c r="Q911" s="308"/>
      <c r="R911" s="308"/>
      <c r="S911" s="229">
        <v>1</v>
      </c>
      <c r="T911" s="229">
        <v>1</v>
      </c>
      <c r="U911" s="311"/>
      <c r="V911" s="311"/>
      <c r="W911" s="311"/>
      <c r="X911" s="311"/>
      <c r="Y911" s="311"/>
      <c r="Z911" s="191"/>
    </row>
    <row r="912" spans="1:26" ht="21.75" customHeight="1" x14ac:dyDescent="0.2">
      <c r="A912" s="191"/>
      <c r="B912" s="307" t="s">
        <v>221</v>
      </c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196">
        <v>10</v>
      </c>
      <c r="N912" s="196">
        <v>3</v>
      </c>
      <c r="O912" s="195" t="s">
        <v>322</v>
      </c>
      <c r="P912" s="194" t="s">
        <v>220</v>
      </c>
      <c r="Q912" s="308"/>
      <c r="R912" s="308"/>
      <c r="S912" s="229">
        <v>1</v>
      </c>
      <c r="T912" s="229">
        <v>1</v>
      </c>
      <c r="U912" s="311"/>
      <c r="V912" s="311"/>
      <c r="W912" s="311"/>
      <c r="X912" s="311"/>
      <c r="Y912" s="311"/>
      <c r="Z912" s="191"/>
    </row>
    <row r="913" spans="1:26" ht="12.75" customHeight="1" x14ac:dyDescent="0.2">
      <c r="A913" s="191"/>
      <c r="B913" s="307" t="s">
        <v>219</v>
      </c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196">
        <v>10</v>
      </c>
      <c r="N913" s="196">
        <v>3</v>
      </c>
      <c r="O913" s="195" t="s">
        <v>322</v>
      </c>
      <c r="P913" s="194" t="s">
        <v>218</v>
      </c>
      <c r="Q913" s="308"/>
      <c r="R913" s="308"/>
      <c r="S913" s="229">
        <v>1</v>
      </c>
      <c r="T913" s="229">
        <v>1</v>
      </c>
      <c r="U913" s="311"/>
      <c r="V913" s="311"/>
      <c r="W913" s="311"/>
      <c r="X913" s="311"/>
      <c r="Y913" s="311"/>
      <c r="Z913" s="191"/>
    </row>
    <row r="914" spans="1:26" ht="12.75" customHeight="1" x14ac:dyDescent="0.2">
      <c r="A914" s="191"/>
      <c r="B914" s="307" t="s">
        <v>242</v>
      </c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196">
        <v>10</v>
      </c>
      <c r="N914" s="196">
        <v>3</v>
      </c>
      <c r="O914" s="195" t="s">
        <v>322</v>
      </c>
      <c r="P914" s="194" t="s">
        <v>241</v>
      </c>
      <c r="Q914" s="308"/>
      <c r="R914" s="308"/>
      <c r="S914" s="229">
        <v>35</v>
      </c>
      <c r="T914" s="229">
        <v>37</v>
      </c>
      <c r="U914" s="311"/>
      <c r="V914" s="311"/>
      <c r="W914" s="311"/>
      <c r="X914" s="311"/>
      <c r="Y914" s="311"/>
      <c r="Z914" s="191"/>
    </row>
    <row r="915" spans="1:26" ht="12.75" customHeight="1" x14ac:dyDescent="0.2">
      <c r="A915" s="191"/>
      <c r="B915" s="307" t="s">
        <v>293</v>
      </c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196">
        <v>10</v>
      </c>
      <c r="N915" s="196">
        <v>3</v>
      </c>
      <c r="O915" s="195" t="s">
        <v>322</v>
      </c>
      <c r="P915" s="194" t="s">
        <v>292</v>
      </c>
      <c r="Q915" s="308"/>
      <c r="R915" s="308"/>
      <c r="S915" s="229">
        <v>35</v>
      </c>
      <c r="T915" s="229">
        <v>37</v>
      </c>
      <c r="U915" s="311"/>
      <c r="V915" s="311"/>
      <c r="W915" s="311"/>
      <c r="X915" s="311"/>
      <c r="Y915" s="311"/>
      <c r="Z915" s="191"/>
    </row>
    <row r="916" spans="1:26" ht="21.75" customHeight="1" x14ac:dyDescent="0.2">
      <c r="A916" s="191"/>
      <c r="B916" s="307" t="s">
        <v>291</v>
      </c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196">
        <v>10</v>
      </c>
      <c r="N916" s="196">
        <v>3</v>
      </c>
      <c r="O916" s="195" t="s">
        <v>322</v>
      </c>
      <c r="P916" s="194" t="s">
        <v>289</v>
      </c>
      <c r="Q916" s="308"/>
      <c r="R916" s="308"/>
      <c r="S916" s="229">
        <v>35</v>
      </c>
      <c r="T916" s="229">
        <v>37</v>
      </c>
      <c r="U916" s="311"/>
      <c r="V916" s="311"/>
      <c r="W916" s="311"/>
      <c r="X916" s="311"/>
      <c r="Y916" s="311"/>
      <c r="Z916" s="191"/>
    </row>
    <row r="917" spans="1:26" ht="21.75" customHeight="1" x14ac:dyDescent="0.2">
      <c r="A917" s="191"/>
      <c r="B917" s="307" t="s">
        <v>321</v>
      </c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196">
        <v>10</v>
      </c>
      <c r="N917" s="196">
        <v>3</v>
      </c>
      <c r="O917" s="195" t="s">
        <v>320</v>
      </c>
      <c r="P917" s="194">
        <v>0</v>
      </c>
      <c r="Q917" s="308"/>
      <c r="R917" s="308"/>
      <c r="S917" s="229">
        <v>241</v>
      </c>
      <c r="T917" s="229">
        <v>255</v>
      </c>
      <c r="U917" s="311"/>
      <c r="V917" s="311"/>
      <c r="W917" s="311"/>
      <c r="X917" s="311"/>
      <c r="Y917" s="311"/>
      <c r="Z917" s="191"/>
    </row>
    <row r="918" spans="1:26" ht="12.75" customHeight="1" x14ac:dyDescent="0.2">
      <c r="A918" s="191"/>
      <c r="B918" s="307" t="s">
        <v>242</v>
      </c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196">
        <v>10</v>
      </c>
      <c r="N918" s="196">
        <v>3</v>
      </c>
      <c r="O918" s="195" t="s">
        <v>320</v>
      </c>
      <c r="P918" s="194" t="s">
        <v>241</v>
      </c>
      <c r="Q918" s="308"/>
      <c r="R918" s="308"/>
      <c r="S918" s="229">
        <v>241</v>
      </c>
      <c r="T918" s="229">
        <v>255</v>
      </c>
      <c r="U918" s="311"/>
      <c r="V918" s="311"/>
      <c r="W918" s="311"/>
      <c r="X918" s="311"/>
      <c r="Y918" s="311"/>
      <c r="Z918" s="191"/>
    </row>
    <row r="919" spans="1:26" ht="12.75" customHeight="1" x14ac:dyDescent="0.2">
      <c r="A919" s="191"/>
      <c r="B919" s="307" t="s">
        <v>293</v>
      </c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196">
        <v>10</v>
      </c>
      <c r="N919" s="196">
        <v>3</v>
      </c>
      <c r="O919" s="195" t="s">
        <v>320</v>
      </c>
      <c r="P919" s="194" t="s">
        <v>292</v>
      </c>
      <c r="Q919" s="308"/>
      <c r="R919" s="308"/>
      <c r="S919" s="229">
        <v>241</v>
      </c>
      <c r="T919" s="229">
        <v>255</v>
      </c>
      <c r="U919" s="311"/>
      <c r="V919" s="311"/>
      <c r="W919" s="311"/>
      <c r="X919" s="311"/>
      <c r="Y919" s="311"/>
      <c r="Z919" s="191"/>
    </row>
    <row r="920" spans="1:26" ht="21.75" customHeight="1" x14ac:dyDescent="0.2">
      <c r="A920" s="191"/>
      <c r="B920" s="307" t="s">
        <v>291</v>
      </c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196">
        <v>10</v>
      </c>
      <c r="N920" s="196">
        <v>3</v>
      </c>
      <c r="O920" s="195" t="s">
        <v>320</v>
      </c>
      <c r="P920" s="194" t="s">
        <v>289</v>
      </c>
      <c r="Q920" s="308"/>
      <c r="R920" s="308"/>
      <c r="S920" s="229">
        <v>241</v>
      </c>
      <c r="T920" s="229">
        <v>255</v>
      </c>
      <c r="U920" s="311"/>
      <c r="V920" s="311"/>
      <c r="W920" s="311"/>
      <c r="X920" s="311"/>
      <c r="Y920" s="311"/>
      <c r="Z920" s="191"/>
    </row>
    <row r="921" spans="1:26" ht="21.75" customHeight="1" x14ac:dyDescent="0.2">
      <c r="A921" s="191"/>
      <c r="B921" s="307" t="s">
        <v>319</v>
      </c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196">
        <v>10</v>
      </c>
      <c r="N921" s="196">
        <v>3</v>
      </c>
      <c r="O921" s="195" t="s">
        <v>318</v>
      </c>
      <c r="P921" s="194">
        <v>0</v>
      </c>
      <c r="Q921" s="308"/>
      <c r="R921" s="308"/>
      <c r="S921" s="229">
        <v>614</v>
      </c>
      <c r="T921" s="229">
        <v>648</v>
      </c>
      <c r="U921" s="311"/>
      <c r="V921" s="311"/>
      <c r="W921" s="311"/>
      <c r="X921" s="311"/>
      <c r="Y921" s="311"/>
      <c r="Z921" s="191"/>
    </row>
    <row r="922" spans="1:26" ht="12.75" customHeight="1" x14ac:dyDescent="0.2">
      <c r="A922" s="191"/>
      <c r="B922" s="307" t="s">
        <v>242</v>
      </c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196">
        <v>10</v>
      </c>
      <c r="N922" s="196">
        <v>3</v>
      </c>
      <c r="O922" s="195" t="s">
        <v>318</v>
      </c>
      <c r="P922" s="194" t="s">
        <v>241</v>
      </c>
      <c r="Q922" s="308"/>
      <c r="R922" s="308"/>
      <c r="S922" s="229">
        <v>614</v>
      </c>
      <c r="T922" s="229">
        <v>648</v>
      </c>
      <c r="U922" s="311"/>
      <c r="V922" s="311"/>
      <c r="W922" s="311"/>
      <c r="X922" s="311"/>
      <c r="Y922" s="311"/>
      <c r="Z922" s="191"/>
    </row>
    <row r="923" spans="1:26" ht="12.75" customHeight="1" x14ac:dyDescent="0.2">
      <c r="A923" s="191"/>
      <c r="B923" s="307" t="s">
        <v>293</v>
      </c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196">
        <v>10</v>
      </c>
      <c r="N923" s="196">
        <v>3</v>
      </c>
      <c r="O923" s="195" t="s">
        <v>318</v>
      </c>
      <c r="P923" s="194" t="s">
        <v>292</v>
      </c>
      <c r="Q923" s="308"/>
      <c r="R923" s="308"/>
      <c r="S923" s="229">
        <v>614</v>
      </c>
      <c r="T923" s="229">
        <v>648</v>
      </c>
      <c r="U923" s="311"/>
      <c r="V923" s="311"/>
      <c r="W923" s="311"/>
      <c r="X923" s="311"/>
      <c r="Y923" s="311"/>
      <c r="Z923" s="191"/>
    </row>
    <row r="924" spans="1:26" ht="21.75" customHeight="1" x14ac:dyDescent="0.2">
      <c r="A924" s="191"/>
      <c r="B924" s="307" t="s">
        <v>291</v>
      </c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196">
        <v>10</v>
      </c>
      <c r="N924" s="196">
        <v>3</v>
      </c>
      <c r="O924" s="195" t="s">
        <v>318</v>
      </c>
      <c r="P924" s="194" t="s">
        <v>289</v>
      </c>
      <c r="Q924" s="308"/>
      <c r="R924" s="308"/>
      <c r="S924" s="229">
        <v>614</v>
      </c>
      <c r="T924" s="229">
        <v>648</v>
      </c>
      <c r="U924" s="311"/>
      <c r="V924" s="311"/>
      <c r="W924" s="311"/>
      <c r="X924" s="311"/>
      <c r="Y924" s="311"/>
      <c r="Z924" s="191"/>
    </row>
    <row r="925" spans="1:26" ht="12.75" customHeight="1" x14ac:dyDescent="0.2">
      <c r="A925" s="191"/>
      <c r="B925" s="307" t="s">
        <v>317</v>
      </c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196">
        <v>10</v>
      </c>
      <c r="N925" s="196">
        <v>3</v>
      </c>
      <c r="O925" s="195" t="s">
        <v>316</v>
      </c>
      <c r="P925" s="194">
        <v>0</v>
      </c>
      <c r="Q925" s="308"/>
      <c r="R925" s="308"/>
      <c r="S925" s="229">
        <v>190</v>
      </c>
      <c r="T925" s="229">
        <v>190</v>
      </c>
      <c r="U925" s="311"/>
      <c r="V925" s="311"/>
      <c r="W925" s="311"/>
      <c r="X925" s="311"/>
      <c r="Y925" s="311"/>
      <c r="Z925" s="191"/>
    </row>
    <row r="926" spans="1:26" ht="12.75" customHeight="1" x14ac:dyDescent="0.2">
      <c r="A926" s="191"/>
      <c r="B926" s="307" t="s">
        <v>242</v>
      </c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196">
        <v>10</v>
      </c>
      <c r="N926" s="196">
        <v>3</v>
      </c>
      <c r="O926" s="195" t="s">
        <v>316</v>
      </c>
      <c r="P926" s="194" t="s">
        <v>241</v>
      </c>
      <c r="Q926" s="308"/>
      <c r="R926" s="308"/>
      <c r="S926" s="229">
        <v>190</v>
      </c>
      <c r="T926" s="229">
        <v>190</v>
      </c>
      <c r="U926" s="311"/>
      <c r="V926" s="311"/>
      <c r="W926" s="311"/>
      <c r="X926" s="311"/>
      <c r="Y926" s="311"/>
      <c r="Z926" s="191"/>
    </row>
    <row r="927" spans="1:26" ht="21.75" customHeight="1" x14ac:dyDescent="0.2">
      <c r="A927" s="191"/>
      <c r="B927" s="307" t="s">
        <v>240</v>
      </c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196">
        <v>10</v>
      </c>
      <c r="N927" s="196">
        <v>3</v>
      </c>
      <c r="O927" s="195" t="s">
        <v>316</v>
      </c>
      <c r="P927" s="194" t="s">
        <v>239</v>
      </c>
      <c r="Q927" s="308"/>
      <c r="R927" s="308"/>
      <c r="S927" s="229">
        <v>190</v>
      </c>
      <c r="T927" s="229">
        <v>190</v>
      </c>
      <c r="U927" s="311"/>
      <c r="V927" s="311"/>
      <c r="W927" s="311"/>
      <c r="X927" s="311"/>
      <c r="Y927" s="311"/>
      <c r="Z927" s="191"/>
    </row>
    <row r="928" spans="1:26" ht="21.75" customHeight="1" x14ac:dyDescent="0.2">
      <c r="A928" s="191"/>
      <c r="B928" s="307" t="s">
        <v>238</v>
      </c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196">
        <v>10</v>
      </c>
      <c r="N928" s="196">
        <v>3</v>
      </c>
      <c r="O928" s="195" t="s">
        <v>316</v>
      </c>
      <c r="P928" s="194" t="s">
        <v>236</v>
      </c>
      <c r="Q928" s="308"/>
      <c r="R928" s="308"/>
      <c r="S928" s="229">
        <v>190</v>
      </c>
      <c r="T928" s="229">
        <v>190</v>
      </c>
      <c r="U928" s="311"/>
      <c r="V928" s="311"/>
      <c r="W928" s="311"/>
      <c r="X928" s="311"/>
      <c r="Y928" s="311"/>
      <c r="Z928" s="191"/>
    </row>
    <row r="929" spans="1:26" ht="21.75" customHeight="1" x14ac:dyDescent="0.2">
      <c r="A929" s="191"/>
      <c r="B929" s="307" t="s">
        <v>268</v>
      </c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196">
        <v>10</v>
      </c>
      <c r="N929" s="196">
        <v>3</v>
      </c>
      <c r="O929" s="195" t="s">
        <v>267</v>
      </c>
      <c r="P929" s="194">
        <v>0</v>
      </c>
      <c r="Q929" s="308"/>
      <c r="R929" s="308"/>
      <c r="S929" s="229">
        <v>10</v>
      </c>
      <c r="T929" s="229">
        <v>10</v>
      </c>
      <c r="U929" s="311"/>
      <c r="V929" s="311"/>
      <c r="W929" s="311"/>
      <c r="X929" s="311"/>
      <c r="Y929" s="311"/>
      <c r="Z929" s="191"/>
    </row>
    <row r="930" spans="1:26" ht="21.75" customHeight="1" x14ac:dyDescent="0.2">
      <c r="A930" s="191"/>
      <c r="B930" s="307" t="s">
        <v>691</v>
      </c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196">
        <v>10</v>
      </c>
      <c r="N930" s="196">
        <v>3</v>
      </c>
      <c r="O930" s="195" t="s">
        <v>287</v>
      </c>
      <c r="P930" s="194">
        <v>0</v>
      </c>
      <c r="Q930" s="308"/>
      <c r="R930" s="308"/>
      <c r="S930" s="229">
        <v>10</v>
      </c>
      <c r="T930" s="229">
        <v>10</v>
      </c>
      <c r="U930" s="311"/>
      <c r="V930" s="311"/>
      <c r="W930" s="311"/>
      <c r="X930" s="311"/>
      <c r="Y930" s="311"/>
      <c r="Z930" s="191"/>
    </row>
    <row r="931" spans="1:26" ht="32.25" customHeight="1" x14ac:dyDescent="0.2">
      <c r="A931" s="191"/>
      <c r="B931" s="307" t="s">
        <v>315</v>
      </c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196">
        <v>10</v>
      </c>
      <c r="N931" s="196">
        <v>3</v>
      </c>
      <c r="O931" s="195" t="s">
        <v>314</v>
      </c>
      <c r="P931" s="194">
        <v>0</v>
      </c>
      <c r="Q931" s="308"/>
      <c r="R931" s="308"/>
      <c r="S931" s="229">
        <v>10</v>
      </c>
      <c r="T931" s="229">
        <v>10</v>
      </c>
      <c r="U931" s="311"/>
      <c r="V931" s="311"/>
      <c r="W931" s="311"/>
      <c r="X931" s="311"/>
      <c r="Y931" s="311"/>
      <c r="Z931" s="191"/>
    </row>
    <row r="932" spans="1:26" ht="12.75" customHeight="1" x14ac:dyDescent="0.2">
      <c r="A932" s="191"/>
      <c r="B932" s="307" t="s">
        <v>242</v>
      </c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196">
        <v>10</v>
      </c>
      <c r="N932" s="196">
        <v>3</v>
      </c>
      <c r="O932" s="195" t="s">
        <v>314</v>
      </c>
      <c r="P932" s="194" t="s">
        <v>241</v>
      </c>
      <c r="Q932" s="308"/>
      <c r="R932" s="308"/>
      <c r="S932" s="229">
        <v>10</v>
      </c>
      <c r="T932" s="229">
        <v>10</v>
      </c>
      <c r="U932" s="311"/>
      <c r="V932" s="311"/>
      <c r="W932" s="311"/>
      <c r="X932" s="311"/>
      <c r="Y932" s="311"/>
      <c r="Z932" s="191"/>
    </row>
    <row r="933" spans="1:26" ht="12.75" customHeight="1" x14ac:dyDescent="0.2">
      <c r="A933" s="191"/>
      <c r="B933" s="307" t="s">
        <v>293</v>
      </c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196">
        <v>10</v>
      </c>
      <c r="N933" s="196">
        <v>3</v>
      </c>
      <c r="O933" s="195" t="s">
        <v>314</v>
      </c>
      <c r="P933" s="194" t="s">
        <v>292</v>
      </c>
      <c r="Q933" s="308"/>
      <c r="R933" s="308"/>
      <c r="S933" s="229">
        <v>10</v>
      </c>
      <c r="T933" s="229">
        <v>10</v>
      </c>
      <c r="U933" s="311"/>
      <c r="V933" s="311"/>
      <c r="W933" s="311"/>
      <c r="X933" s="311"/>
      <c r="Y933" s="311"/>
      <c r="Z933" s="191"/>
    </row>
    <row r="934" spans="1:26" ht="21.75" customHeight="1" x14ac:dyDescent="0.2">
      <c r="A934" s="191"/>
      <c r="B934" s="307" t="s">
        <v>291</v>
      </c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196">
        <v>10</v>
      </c>
      <c r="N934" s="196">
        <v>3</v>
      </c>
      <c r="O934" s="195" t="s">
        <v>314</v>
      </c>
      <c r="P934" s="194" t="s">
        <v>289</v>
      </c>
      <c r="Q934" s="308"/>
      <c r="R934" s="308"/>
      <c r="S934" s="229">
        <v>10</v>
      </c>
      <c r="T934" s="229">
        <v>10</v>
      </c>
      <c r="U934" s="311"/>
      <c r="V934" s="311"/>
      <c r="W934" s="311"/>
      <c r="X934" s="311"/>
      <c r="Y934" s="311"/>
      <c r="Z934" s="191"/>
    </row>
    <row r="935" spans="1:26" ht="32.25" customHeight="1" x14ac:dyDescent="0.2">
      <c r="A935" s="191"/>
      <c r="B935" s="307" t="s">
        <v>313</v>
      </c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196">
        <v>10</v>
      </c>
      <c r="N935" s="196">
        <v>3</v>
      </c>
      <c r="O935" s="195" t="s">
        <v>312</v>
      </c>
      <c r="P935" s="194">
        <v>0</v>
      </c>
      <c r="Q935" s="308"/>
      <c r="R935" s="308"/>
      <c r="S935" s="229">
        <v>1000</v>
      </c>
      <c r="T935" s="229">
        <v>1000</v>
      </c>
      <c r="U935" s="311"/>
      <c r="V935" s="311"/>
      <c r="W935" s="311"/>
      <c r="X935" s="311"/>
      <c r="Y935" s="311"/>
      <c r="Z935" s="191"/>
    </row>
    <row r="936" spans="1:26" ht="21.75" customHeight="1" x14ac:dyDescent="0.2">
      <c r="A936" s="191"/>
      <c r="B936" s="307" t="s">
        <v>311</v>
      </c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196">
        <v>10</v>
      </c>
      <c r="N936" s="196">
        <v>3</v>
      </c>
      <c r="O936" s="195" t="s">
        <v>309</v>
      </c>
      <c r="P936" s="194">
        <v>0</v>
      </c>
      <c r="Q936" s="308"/>
      <c r="R936" s="308"/>
      <c r="S936" s="229">
        <v>1000</v>
      </c>
      <c r="T936" s="229">
        <v>1000</v>
      </c>
      <c r="U936" s="311"/>
      <c r="V936" s="311"/>
      <c r="W936" s="311"/>
      <c r="X936" s="311"/>
      <c r="Y936" s="311"/>
      <c r="Z936" s="191"/>
    </row>
    <row r="937" spans="1:26" ht="12.75" customHeight="1" x14ac:dyDescent="0.2">
      <c r="A937" s="191"/>
      <c r="B937" s="307" t="s">
        <v>242</v>
      </c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196">
        <v>10</v>
      </c>
      <c r="N937" s="196">
        <v>3</v>
      </c>
      <c r="O937" s="195" t="s">
        <v>309</v>
      </c>
      <c r="P937" s="194" t="s">
        <v>241</v>
      </c>
      <c r="Q937" s="308"/>
      <c r="R937" s="308"/>
      <c r="S937" s="229">
        <v>1000</v>
      </c>
      <c r="T937" s="229">
        <v>1000</v>
      </c>
      <c r="U937" s="311"/>
      <c r="V937" s="311"/>
      <c r="W937" s="311"/>
      <c r="X937" s="311"/>
      <c r="Y937" s="311"/>
      <c r="Z937" s="191"/>
    </row>
    <row r="938" spans="1:26" ht="21.75" customHeight="1" x14ac:dyDescent="0.2">
      <c r="A938" s="191"/>
      <c r="B938" s="307" t="s">
        <v>240</v>
      </c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196">
        <v>10</v>
      </c>
      <c r="N938" s="196">
        <v>3</v>
      </c>
      <c r="O938" s="195" t="s">
        <v>309</v>
      </c>
      <c r="P938" s="194" t="s">
        <v>239</v>
      </c>
      <c r="Q938" s="308"/>
      <c r="R938" s="308"/>
      <c r="S938" s="229">
        <v>1000</v>
      </c>
      <c r="T938" s="229">
        <v>1000</v>
      </c>
      <c r="U938" s="311"/>
      <c r="V938" s="311"/>
      <c r="W938" s="311"/>
      <c r="X938" s="311"/>
      <c r="Y938" s="311"/>
      <c r="Z938" s="191"/>
    </row>
    <row r="939" spans="1:26" ht="12.75" customHeight="1" x14ac:dyDescent="0.2">
      <c r="A939" s="191"/>
      <c r="B939" s="307" t="s">
        <v>310</v>
      </c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196">
        <v>10</v>
      </c>
      <c r="N939" s="196">
        <v>3</v>
      </c>
      <c r="O939" s="195" t="s">
        <v>309</v>
      </c>
      <c r="P939" s="194" t="s">
        <v>308</v>
      </c>
      <c r="Q939" s="308"/>
      <c r="R939" s="308"/>
      <c r="S939" s="229">
        <v>1000</v>
      </c>
      <c r="T939" s="229">
        <v>1000</v>
      </c>
      <c r="U939" s="311"/>
      <c r="V939" s="311"/>
      <c r="W939" s="311"/>
      <c r="X939" s="311"/>
      <c r="Y939" s="311"/>
      <c r="Z939" s="191"/>
    </row>
    <row r="940" spans="1:26" ht="12.75" customHeight="1" x14ac:dyDescent="0.2">
      <c r="A940" s="191"/>
      <c r="B940" s="307" t="s">
        <v>307</v>
      </c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196">
        <v>10</v>
      </c>
      <c r="N940" s="196">
        <v>4</v>
      </c>
      <c r="O940" s="195">
        <v>0</v>
      </c>
      <c r="P940" s="194">
        <v>0</v>
      </c>
      <c r="Q940" s="308"/>
      <c r="R940" s="308"/>
      <c r="S940" s="229">
        <v>404624</v>
      </c>
      <c r="T940" s="229">
        <v>433430</v>
      </c>
      <c r="U940" s="311"/>
      <c r="V940" s="311"/>
      <c r="W940" s="311"/>
      <c r="X940" s="311"/>
      <c r="Y940" s="311"/>
      <c r="Z940" s="191"/>
    </row>
    <row r="941" spans="1:26" ht="21.75" customHeight="1" x14ac:dyDescent="0.2">
      <c r="A941" s="191"/>
      <c r="B941" s="307" t="s">
        <v>268</v>
      </c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196">
        <v>10</v>
      </c>
      <c r="N941" s="196">
        <v>4</v>
      </c>
      <c r="O941" s="195" t="s">
        <v>267</v>
      </c>
      <c r="P941" s="194">
        <v>0</v>
      </c>
      <c r="Q941" s="308"/>
      <c r="R941" s="308"/>
      <c r="S941" s="229">
        <v>15709</v>
      </c>
      <c r="T941" s="229">
        <v>16592</v>
      </c>
      <c r="U941" s="311"/>
      <c r="V941" s="311"/>
      <c r="W941" s="311"/>
      <c r="X941" s="311"/>
      <c r="Y941" s="311"/>
      <c r="Z941" s="191"/>
    </row>
    <row r="942" spans="1:26" ht="21.75" customHeight="1" x14ac:dyDescent="0.2">
      <c r="A942" s="191"/>
      <c r="B942" s="307" t="s">
        <v>691</v>
      </c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196">
        <v>10</v>
      </c>
      <c r="N942" s="196">
        <v>4</v>
      </c>
      <c r="O942" s="195" t="s">
        <v>287</v>
      </c>
      <c r="P942" s="194">
        <v>0</v>
      </c>
      <c r="Q942" s="308"/>
      <c r="R942" s="308"/>
      <c r="S942" s="229">
        <v>15709</v>
      </c>
      <c r="T942" s="229">
        <v>16592</v>
      </c>
      <c r="U942" s="311"/>
      <c r="V942" s="311"/>
      <c r="W942" s="311"/>
      <c r="X942" s="311"/>
      <c r="Y942" s="311"/>
      <c r="Z942" s="191"/>
    </row>
    <row r="943" spans="1:26" ht="12.75" customHeight="1" x14ac:dyDescent="0.2">
      <c r="A943" s="191"/>
      <c r="B943" s="307" t="s">
        <v>306</v>
      </c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196">
        <v>10</v>
      </c>
      <c r="N943" s="196">
        <v>4</v>
      </c>
      <c r="O943" s="195" t="s">
        <v>305</v>
      </c>
      <c r="P943" s="194">
        <v>0</v>
      </c>
      <c r="Q943" s="308"/>
      <c r="R943" s="308"/>
      <c r="S943" s="229">
        <v>15709</v>
      </c>
      <c r="T943" s="229">
        <v>16592</v>
      </c>
      <c r="U943" s="311"/>
      <c r="V943" s="311"/>
      <c r="W943" s="311"/>
      <c r="X943" s="311"/>
      <c r="Y943" s="311"/>
      <c r="Z943" s="191"/>
    </row>
    <row r="944" spans="1:26" ht="12.75" customHeight="1" x14ac:dyDescent="0.2">
      <c r="A944" s="191"/>
      <c r="B944" s="307" t="s">
        <v>242</v>
      </c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196">
        <v>10</v>
      </c>
      <c r="N944" s="196">
        <v>4</v>
      </c>
      <c r="O944" s="195" t="s">
        <v>305</v>
      </c>
      <c r="P944" s="194" t="s">
        <v>241</v>
      </c>
      <c r="Q944" s="308"/>
      <c r="R944" s="308"/>
      <c r="S944" s="229">
        <v>15709</v>
      </c>
      <c r="T944" s="229">
        <v>16592</v>
      </c>
      <c r="U944" s="311"/>
      <c r="V944" s="311"/>
      <c r="W944" s="311"/>
      <c r="X944" s="311"/>
      <c r="Y944" s="311"/>
      <c r="Z944" s="191"/>
    </row>
    <row r="945" spans="1:26" ht="12.75" customHeight="1" x14ac:dyDescent="0.2">
      <c r="A945" s="191"/>
      <c r="B945" s="307" t="s">
        <v>293</v>
      </c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196">
        <v>10</v>
      </c>
      <c r="N945" s="196">
        <v>4</v>
      </c>
      <c r="O945" s="195" t="s">
        <v>305</v>
      </c>
      <c r="P945" s="194" t="s">
        <v>292</v>
      </c>
      <c r="Q945" s="308"/>
      <c r="R945" s="308"/>
      <c r="S945" s="229">
        <v>15709</v>
      </c>
      <c r="T945" s="229">
        <v>16592</v>
      </c>
      <c r="U945" s="311"/>
      <c r="V945" s="311"/>
      <c r="W945" s="311"/>
      <c r="X945" s="311"/>
      <c r="Y945" s="311"/>
      <c r="Z945" s="191"/>
    </row>
    <row r="946" spans="1:26" ht="21.75" customHeight="1" x14ac:dyDescent="0.2">
      <c r="A946" s="191"/>
      <c r="B946" s="307" t="s">
        <v>291</v>
      </c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196">
        <v>10</v>
      </c>
      <c r="N946" s="196">
        <v>4</v>
      </c>
      <c r="O946" s="195" t="s">
        <v>305</v>
      </c>
      <c r="P946" s="194" t="s">
        <v>289</v>
      </c>
      <c r="Q946" s="308"/>
      <c r="R946" s="308"/>
      <c r="S946" s="229">
        <v>15709</v>
      </c>
      <c r="T946" s="229">
        <v>16592</v>
      </c>
      <c r="U946" s="311"/>
      <c r="V946" s="311"/>
      <c r="W946" s="311"/>
      <c r="X946" s="311"/>
      <c r="Y946" s="311"/>
      <c r="Z946" s="191"/>
    </row>
    <row r="947" spans="1:26" ht="21.75" customHeight="1" x14ac:dyDescent="0.2">
      <c r="A947" s="191"/>
      <c r="B947" s="307" t="s">
        <v>304</v>
      </c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196">
        <v>10</v>
      </c>
      <c r="N947" s="196">
        <v>4</v>
      </c>
      <c r="O947" s="195" t="s">
        <v>303</v>
      </c>
      <c r="P947" s="194">
        <v>0</v>
      </c>
      <c r="Q947" s="308"/>
      <c r="R947" s="308"/>
      <c r="S947" s="229">
        <v>9810</v>
      </c>
      <c r="T947" s="229">
        <v>10361</v>
      </c>
      <c r="U947" s="311"/>
      <c r="V947" s="311"/>
      <c r="W947" s="311"/>
      <c r="X947" s="311"/>
      <c r="Y947" s="311"/>
      <c r="Z947" s="191"/>
    </row>
    <row r="948" spans="1:26" ht="21.75" customHeight="1" x14ac:dyDescent="0.2">
      <c r="A948" s="191"/>
      <c r="B948" s="307" t="s">
        <v>302</v>
      </c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196">
        <v>10</v>
      </c>
      <c r="N948" s="196">
        <v>4</v>
      </c>
      <c r="O948" s="195" t="s">
        <v>301</v>
      </c>
      <c r="P948" s="194">
        <v>0</v>
      </c>
      <c r="Q948" s="308"/>
      <c r="R948" s="308"/>
      <c r="S948" s="229">
        <v>9810</v>
      </c>
      <c r="T948" s="229">
        <v>10361</v>
      </c>
      <c r="U948" s="311"/>
      <c r="V948" s="311"/>
      <c r="W948" s="311"/>
      <c r="X948" s="311"/>
      <c r="Y948" s="311"/>
      <c r="Z948" s="191"/>
    </row>
    <row r="949" spans="1:26" ht="32.25" customHeight="1" x14ac:dyDescent="0.2">
      <c r="A949" s="191"/>
      <c r="B949" s="307" t="s">
        <v>300</v>
      </c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196">
        <v>10</v>
      </c>
      <c r="N949" s="196">
        <v>4</v>
      </c>
      <c r="O949" s="195" t="s">
        <v>299</v>
      </c>
      <c r="P949" s="194">
        <v>0</v>
      </c>
      <c r="Q949" s="308"/>
      <c r="R949" s="308"/>
      <c r="S949" s="229">
        <v>9810</v>
      </c>
      <c r="T949" s="229">
        <v>10361</v>
      </c>
      <c r="U949" s="311"/>
      <c r="V949" s="311"/>
      <c r="W949" s="311"/>
      <c r="X949" s="311"/>
      <c r="Y949" s="311"/>
      <c r="Z949" s="191"/>
    </row>
    <row r="950" spans="1:26" ht="12.75" customHeight="1" x14ac:dyDescent="0.2">
      <c r="A950" s="191"/>
      <c r="B950" s="307" t="s">
        <v>242</v>
      </c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196">
        <v>10</v>
      </c>
      <c r="N950" s="196">
        <v>4</v>
      </c>
      <c r="O950" s="195" t="s">
        <v>299</v>
      </c>
      <c r="P950" s="194" t="s">
        <v>241</v>
      </c>
      <c r="Q950" s="308"/>
      <c r="R950" s="308"/>
      <c r="S950" s="229">
        <v>9810</v>
      </c>
      <c r="T950" s="229">
        <v>10361</v>
      </c>
      <c r="U950" s="311"/>
      <c r="V950" s="311"/>
      <c r="W950" s="311"/>
      <c r="X950" s="311"/>
      <c r="Y950" s="311"/>
      <c r="Z950" s="191"/>
    </row>
    <row r="951" spans="1:26" ht="12.75" customHeight="1" x14ac:dyDescent="0.2">
      <c r="A951" s="191"/>
      <c r="B951" s="307" t="s">
        <v>293</v>
      </c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196">
        <v>10</v>
      </c>
      <c r="N951" s="196">
        <v>4</v>
      </c>
      <c r="O951" s="195" t="s">
        <v>299</v>
      </c>
      <c r="P951" s="194" t="s">
        <v>292</v>
      </c>
      <c r="Q951" s="308"/>
      <c r="R951" s="308"/>
      <c r="S951" s="229">
        <v>9810</v>
      </c>
      <c r="T951" s="229">
        <v>10361</v>
      </c>
      <c r="U951" s="311"/>
      <c r="V951" s="311"/>
      <c r="W951" s="311"/>
      <c r="X951" s="311"/>
      <c r="Y951" s="311"/>
      <c r="Z951" s="191"/>
    </row>
    <row r="952" spans="1:26" ht="21.75" customHeight="1" x14ac:dyDescent="0.2">
      <c r="A952" s="191"/>
      <c r="B952" s="307" t="s">
        <v>291</v>
      </c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196">
        <v>10</v>
      </c>
      <c r="N952" s="196">
        <v>4</v>
      </c>
      <c r="O952" s="195" t="s">
        <v>299</v>
      </c>
      <c r="P952" s="194" t="s">
        <v>289</v>
      </c>
      <c r="Q952" s="308"/>
      <c r="R952" s="308"/>
      <c r="S952" s="229">
        <v>9810</v>
      </c>
      <c r="T952" s="229">
        <v>10361</v>
      </c>
      <c r="U952" s="311"/>
      <c r="V952" s="311"/>
      <c r="W952" s="311"/>
      <c r="X952" s="311"/>
      <c r="Y952" s="311"/>
      <c r="Z952" s="191"/>
    </row>
    <row r="953" spans="1:26" ht="32.25" customHeight="1" x14ac:dyDescent="0.2">
      <c r="A953" s="191"/>
      <c r="B953" s="307" t="s">
        <v>313</v>
      </c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196">
        <v>10</v>
      </c>
      <c r="N953" s="196">
        <v>4</v>
      </c>
      <c r="O953" s="195" t="s">
        <v>312</v>
      </c>
      <c r="P953" s="194">
        <v>0</v>
      </c>
      <c r="Q953" s="308"/>
      <c r="R953" s="308"/>
      <c r="S953" s="229">
        <v>8160</v>
      </c>
      <c r="T953" s="229">
        <v>8939</v>
      </c>
      <c r="U953" s="311"/>
      <c r="V953" s="311"/>
      <c r="W953" s="311"/>
      <c r="X953" s="311"/>
      <c r="Y953" s="311"/>
      <c r="Z953" s="191"/>
    </row>
    <row r="954" spans="1:26" ht="21.75" customHeight="1" x14ac:dyDescent="0.2">
      <c r="A954" s="191"/>
      <c r="B954" s="307" t="s">
        <v>311</v>
      </c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196">
        <v>10</v>
      </c>
      <c r="N954" s="196">
        <v>4</v>
      </c>
      <c r="O954" s="195" t="s">
        <v>309</v>
      </c>
      <c r="P954" s="194">
        <v>0</v>
      </c>
      <c r="Q954" s="308"/>
      <c r="R954" s="308"/>
      <c r="S954" s="229">
        <v>8160</v>
      </c>
      <c r="T954" s="229">
        <v>8939</v>
      </c>
      <c r="U954" s="311"/>
      <c r="V954" s="311"/>
      <c r="W954" s="311"/>
      <c r="X954" s="311"/>
      <c r="Y954" s="311"/>
      <c r="Z954" s="191"/>
    </row>
    <row r="955" spans="1:26" ht="12.75" customHeight="1" x14ac:dyDescent="0.2">
      <c r="A955" s="191"/>
      <c r="B955" s="307" t="s">
        <v>242</v>
      </c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196">
        <v>10</v>
      </c>
      <c r="N955" s="196">
        <v>4</v>
      </c>
      <c r="O955" s="195" t="s">
        <v>309</v>
      </c>
      <c r="P955" s="194" t="s">
        <v>241</v>
      </c>
      <c r="Q955" s="308"/>
      <c r="R955" s="308"/>
      <c r="S955" s="229">
        <v>8160</v>
      </c>
      <c r="T955" s="229">
        <v>8939</v>
      </c>
      <c r="U955" s="311"/>
      <c r="V955" s="311"/>
      <c r="W955" s="311"/>
      <c r="X955" s="311"/>
      <c r="Y955" s="311"/>
      <c r="Z955" s="191"/>
    </row>
    <row r="956" spans="1:26" ht="21.75" customHeight="1" x14ac:dyDescent="0.2">
      <c r="A956" s="191"/>
      <c r="B956" s="307" t="s">
        <v>240</v>
      </c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196">
        <v>10</v>
      </c>
      <c r="N956" s="196">
        <v>4</v>
      </c>
      <c r="O956" s="195" t="s">
        <v>309</v>
      </c>
      <c r="P956" s="194" t="s">
        <v>239</v>
      </c>
      <c r="Q956" s="308"/>
      <c r="R956" s="308"/>
      <c r="S956" s="229">
        <v>8160</v>
      </c>
      <c r="T956" s="229">
        <v>8939</v>
      </c>
      <c r="U956" s="311"/>
      <c r="V956" s="311"/>
      <c r="W956" s="311"/>
      <c r="X956" s="311"/>
      <c r="Y956" s="311"/>
      <c r="Z956" s="191"/>
    </row>
    <row r="957" spans="1:26" ht="12.75" customHeight="1" x14ac:dyDescent="0.2">
      <c r="A957" s="191"/>
      <c r="B957" s="307" t="s">
        <v>310</v>
      </c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196">
        <v>10</v>
      </c>
      <c r="N957" s="196">
        <v>4</v>
      </c>
      <c r="O957" s="195" t="s">
        <v>309</v>
      </c>
      <c r="P957" s="194" t="s">
        <v>308</v>
      </c>
      <c r="Q957" s="308"/>
      <c r="R957" s="308"/>
      <c r="S957" s="229">
        <v>8160</v>
      </c>
      <c r="T957" s="229">
        <v>8939</v>
      </c>
      <c r="U957" s="311"/>
      <c r="V957" s="311"/>
      <c r="W957" s="311"/>
      <c r="X957" s="311"/>
      <c r="Y957" s="311"/>
      <c r="Z957" s="191"/>
    </row>
    <row r="958" spans="1:26" ht="32.25" customHeight="1" x14ac:dyDescent="0.2">
      <c r="A958" s="191"/>
      <c r="B958" s="307" t="s">
        <v>245</v>
      </c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196">
        <v>10</v>
      </c>
      <c r="N958" s="196">
        <v>4</v>
      </c>
      <c r="O958" s="195" t="s">
        <v>244</v>
      </c>
      <c r="P958" s="194">
        <v>0</v>
      </c>
      <c r="Q958" s="308"/>
      <c r="R958" s="308"/>
      <c r="S958" s="229">
        <v>260463</v>
      </c>
      <c r="T958" s="229">
        <v>280635</v>
      </c>
      <c r="U958" s="311"/>
      <c r="V958" s="311"/>
      <c r="W958" s="311"/>
      <c r="X958" s="311"/>
      <c r="Y958" s="311"/>
      <c r="Z958" s="191"/>
    </row>
    <row r="959" spans="1:26" ht="21.75" customHeight="1" x14ac:dyDescent="0.2">
      <c r="A959" s="191"/>
      <c r="B959" s="307" t="s">
        <v>298</v>
      </c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196">
        <v>10</v>
      </c>
      <c r="N959" s="196">
        <v>4</v>
      </c>
      <c r="O959" s="195" t="s">
        <v>297</v>
      </c>
      <c r="P959" s="194">
        <v>0</v>
      </c>
      <c r="Q959" s="308"/>
      <c r="R959" s="308"/>
      <c r="S959" s="229">
        <v>260463</v>
      </c>
      <c r="T959" s="229">
        <v>280635</v>
      </c>
      <c r="U959" s="311"/>
      <c r="V959" s="311"/>
      <c r="W959" s="311"/>
      <c r="X959" s="311"/>
      <c r="Y959" s="311"/>
      <c r="Z959" s="191"/>
    </row>
    <row r="960" spans="1:26" ht="12.75" customHeight="1" x14ac:dyDescent="0.2">
      <c r="A960" s="191"/>
      <c r="B960" s="307" t="s">
        <v>242</v>
      </c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196">
        <v>10</v>
      </c>
      <c r="N960" s="196">
        <v>4</v>
      </c>
      <c r="O960" s="195" t="s">
        <v>297</v>
      </c>
      <c r="P960" s="194" t="s">
        <v>241</v>
      </c>
      <c r="Q960" s="308"/>
      <c r="R960" s="308"/>
      <c r="S960" s="229">
        <v>260463</v>
      </c>
      <c r="T960" s="229">
        <v>280635</v>
      </c>
      <c r="U960" s="311"/>
      <c r="V960" s="311"/>
      <c r="W960" s="311"/>
      <c r="X960" s="311"/>
      <c r="Y960" s="311"/>
      <c r="Z960" s="191"/>
    </row>
    <row r="961" spans="1:26" ht="12.75" customHeight="1" x14ac:dyDescent="0.2">
      <c r="A961" s="191"/>
      <c r="B961" s="307" t="s">
        <v>293</v>
      </c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196">
        <v>10</v>
      </c>
      <c r="N961" s="196">
        <v>4</v>
      </c>
      <c r="O961" s="195" t="s">
        <v>297</v>
      </c>
      <c r="P961" s="194" t="s">
        <v>292</v>
      </c>
      <c r="Q961" s="308"/>
      <c r="R961" s="308"/>
      <c r="S961" s="229">
        <v>260463</v>
      </c>
      <c r="T961" s="229">
        <v>280635</v>
      </c>
      <c r="U961" s="311"/>
      <c r="V961" s="311"/>
      <c r="W961" s="311"/>
      <c r="X961" s="311"/>
      <c r="Y961" s="311"/>
      <c r="Z961" s="191"/>
    </row>
    <row r="962" spans="1:26" ht="21.75" customHeight="1" x14ac:dyDescent="0.2">
      <c r="A962" s="191"/>
      <c r="B962" s="307" t="s">
        <v>291</v>
      </c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196">
        <v>10</v>
      </c>
      <c r="N962" s="196">
        <v>4</v>
      </c>
      <c r="O962" s="195" t="s">
        <v>297</v>
      </c>
      <c r="P962" s="194" t="s">
        <v>289</v>
      </c>
      <c r="Q962" s="308"/>
      <c r="R962" s="308"/>
      <c r="S962" s="229">
        <v>260463</v>
      </c>
      <c r="T962" s="229">
        <v>280635</v>
      </c>
      <c r="U962" s="311"/>
      <c r="V962" s="311"/>
      <c r="W962" s="311"/>
      <c r="X962" s="311"/>
      <c r="Y962" s="311"/>
      <c r="Z962" s="191"/>
    </row>
    <row r="963" spans="1:26" ht="32.25" customHeight="1" x14ac:dyDescent="0.2">
      <c r="A963" s="191"/>
      <c r="B963" s="307" t="s">
        <v>245</v>
      </c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196">
        <v>10</v>
      </c>
      <c r="N963" s="196">
        <v>4</v>
      </c>
      <c r="O963" s="195" t="s">
        <v>244</v>
      </c>
      <c r="P963" s="194">
        <v>0</v>
      </c>
      <c r="Q963" s="308"/>
      <c r="R963" s="308"/>
      <c r="S963" s="229">
        <v>110476</v>
      </c>
      <c r="T963" s="229">
        <v>116897</v>
      </c>
      <c r="U963" s="311"/>
      <c r="V963" s="311"/>
      <c r="W963" s="311"/>
      <c r="X963" s="311"/>
      <c r="Y963" s="311"/>
      <c r="Z963" s="191"/>
    </row>
    <row r="964" spans="1:26" ht="32.25" customHeight="1" x14ac:dyDescent="0.2">
      <c r="A964" s="191"/>
      <c r="B964" s="307" t="s">
        <v>296</v>
      </c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196">
        <v>10</v>
      </c>
      <c r="N964" s="196">
        <v>4</v>
      </c>
      <c r="O964" s="195" t="s">
        <v>295</v>
      </c>
      <c r="P964" s="194">
        <v>0</v>
      </c>
      <c r="Q964" s="308"/>
      <c r="R964" s="308"/>
      <c r="S964" s="229">
        <v>74982</v>
      </c>
      <c r="T964" s="229">
        <v>79186</v>
      </c>
      <c r="U964" s="311"/>
      <c r="V964" s="311"/>
      <c r="W964" s="311"/>
      <c r="X964" s="311"/>
      <c r="Y964" s="311"/>
      <c r="Z964" s="191"/>
    </row>
    <row r="965" spans="1:26" ht="12.75" customHeight="1" x14ac:dyDescent="0.2">
      <c r="A965" s="191"/>
      <c r="B965" s="307" t="s">
        <v>242</v>
      </c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196">
        <v>10</v>
      </c>
      <c r="N965" s="196">
        <v>4</v>
      </c>
      <c r="O965" s="195" t="s">
        <v>295</v>
      </c>
      <c r="P965" s="194" t="s">
        <v>241</v>
      </c>
      <c r="Q965" s="308"/>
      <c r="R965" s="308"/>
      <c r="S965" s="229">
        <v>74982</v>
      </c>
      <c r="T965" s="229">
        <v>79186</v>
      </c>
      <c r="U965" s="311"/>
      <c r="V965" s="311"/>
      <c r="W965" s="311"/>
      <c r="X965" s="311"/>
      <c r="Y965" s="311"/>
      <c r="Z965" s="191"/>
    </row>
    <row r="966" spans="1:26" ht="12.75" customHeight="1" x14ac:dyDescent="0.2">
      <c r="A966" s="191"/>
      <c r="B966" s="307" t="s">
        <v>293</v>
      </c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196">
        <v>10</v>
      </c>
      <c r="N966" s="196">
        <v>4</v>
      </c>
      <c r="O966" s="195" t="s">
        <v>295</v>
      </c>
      <c r="P966" s="194" t="s">
        <v>292</v>
      </c>
      <c r="Q966" s="308"/>
      <c r="R966" s="308"/>
      <c r="S966" s="229">
        <v>74982</v>
      </c>
      <c r="T966" s="229">
        <v>79186</v>
      </c>
      <c r="U966" s="311"/>
      <c r="V966" s="311"/>
      <c r="W966" s="311"/>
      <c r="X966" s="311"/>
      <c r="Y966" s="311"/>
      <c r="Z966" s="191"/>
    </row>
    <row r="967" spans="1:26" ht="21.75" customHeight="1" x14ac:dyDescent="0.2">
      <c r="A967" s="191"/>
      <c r="B967" s="307" t="s">
        <v>291</v>
      </c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196">
        <v>10</v>
      </c>
      <c r="N967" s="196">
        <v>4</v>
      </c>
      <c r="O967" s="195" t="s">
        <v>295</v>
      </c>
      <c r="P967" s="194" t="s">
        <v>289</v>
      </c>
      <c r="Q967" s="308"/>
      <c r="R967" s="308"/>
      <c r="S967" s="229">
        <v>74982</v>
      </c>
      <c r="T967" s="229">
        <v>79186</v>
      </c>
      <c r="U967" s="311"/>
      <c r="V967" s="311"/>
      <c r="W967" s="311"/>
      <c r="X967" s="311"/>
      <c r="Y967" s="311"/>
      <c r="Z967" s="191"/>
    </row>
    <row r="968" spans="1:26" ht="32.25" customHeight="1" x14ac:dyDescent="0.2">
      <c r="A968" s="191"/>
      <c r="B968" s="307" t="s">
        <v>294</v>
      </c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196">
        <v>10</v>
      </c>
      <c r="N968" s="196">
        <v>4</v>
      </c>
      <c r="O968" s="195" t="s">
        <v>290</v>
      </c>
      <c r="P968" s="194">
        <v>0</v>
      </c>
      <c r="Q968" s="308"/>
      <c r="R968" s="308"/>
      <c r="S968" s="229">
        <v>35494</v>
      </c>
      <c r="T968" s="229">
        <v>37711</v>
      </c>
      <c r="U968" s="311"/>
      <c r="V968" s="311"/>
      <c r="W968" s="311"/>
      <c r="X968" s="311"/>
      <c r="Y968" s="311"/>
      <c r="Z968" s="191"/>
    </row>
    <row r="969" spans="1:26" ht="12.75" customHeight="1" x14ac:dyDescent="0.2">
      <c r="A969" s="191"/>
      <c r="B969" s="307" t="s">
        <v>242</v>
      </c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196">
        <v>10</v>
      </c>
      <c r="N969" s="196">
        <v>4</v>
      </c>
      <c r="O969" s="195" t="s">
        <v>290</v>
      </c>
      <c r="P969" s="194" t="s">
        <v>241</v>
      </c>
      <c r="Q969" s="308"/>
      <c r="R969" s="308"/>
      <c r="S969" s="229">
        <v>35494</v>
      </c>
      <c r="T969" s="229">
        <v>37711</v>
      </c>
      <c r="U969" s="311"/>
      <c r="V969" s="311"/>
      <c r="W969" s="311"/>
      <c r="X969" s="311"/>
      <c r="Y969" s="311"/>
      <c r="Z969" s="191"/>
    </row>
    <row r="970" spans="1:26" ht="12.75" customHeight="1" x14ac:dyDescent="0.2">
      <c r="A970" s="191"/>
      <c r="B970" s="307" t="s">
        <v>293</v>
      </c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196">
        <v>10</v>
      </c>
      <c r="N970" s="196">
        <v>4</v>
      </c>
      <c r="O970" s="195" t="s">
        <v>290</v>
      </c>
      <c r="P970" s="194" t="s">
        <v>292</v>
      </c>
      <c r="Q970" s="308"/>
      <c r="R970" s="308"/>
      <c r="S970" s="229">
        <v>35494</v>
      </c>
      <c r="T970" s="229">
        <v>37711</v>
      </c>
      <c r="U970" s="311"/>
      <c r="V970" s="311"/>
      <c r="W970" s="311"/>
      <c r="X970" s="311"/>
      <c r="Y970" s="311"/>
      <c r="Z970" s="191"/>
    </row>
    <row r="971" spans="1:26" ht="21.75" customHeight="1" x14ac:dyDescent="0.2">
      <c r="A971" s="191"/>
      <c r="B971" s="307" t="s">
        <v>291</v>
      </c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196">
        <v>10</v>
      </c>
      <c r="N971" s="196">
        <v>4</v>
      </c>
      <c r="O971" s="195" t="s">
        <v>290</v>
      </c>
      <c r="P971" s="194" t="s">
        <v>289</v>
      </c>
      <c r="Q971" s="308"/>
      <c r="R971" s="308"/>
      <c r="S971" s="229">
        <v>35494</v>
      </c>
      <c r="T971" s="229">
        <v>37711</v>
      </c>
      <c r="U971" s="311"/>
      <c r="V971" s="311"/>
      <c r="W971" s="311"/>
      <c r="X971" s="311"/>
      <c r="Y971" s="311"/>
      <c r="Z971" s="191"/>
    </row>
    <row r="972" spans="1:26" ht="21.75" customHeight="1" x14ac:dyDescent="0.2">
      <c r="A972" s="191"/>
      <c r="B972" s="307" t="s">
        <v>338</v>
      </c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196">
        <v>10</v>
      </c>
      <c r="N972" s="196">
        <v>4</v>
      </c>
      <c r="O972" s="195" t="s">
        <v>337</v>
      </c>
      <c r="P972" s="194">
        <v>0</v>
      </c>
      <c r="Q972" s="308"/>
      <c r="R972" s="308"/>
      <c r="S972" s="229">
        <v>6</v>
      </c>
      <c r="T972" s="229">
        <v>6</v>
      </c>
      <c r="U972" s="311"/>
      <c r="V972" s="311"/>
      <c r="W972" s="311"/>
      <c r="X972" s="311"/>
      <c r="Y972" s="311"/>
      <c r="Z972" s="191"/>
    </row>
    <row r="973" spans="1:26" ht="12.75" customHeight="1" x14ac:dyDescent="0.2">
      <c r="A973" s="191"/>
      <c r="B973" s="307" t="s">
        <v>329</v>
      </c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196">
        <v>10</v>
      </c>
      <c r="N973" s="196">
        <v>4</v>
      </c>
      <c r="O973" s="195" t="s">
        <v>339</v>
      </c>
      <c r="P973" s="194">
        <v>0</v>
      </c>
      <c r="Q973" s="308"/>
      <c r="R973" s="308"/>
      <c r="S973" s="229">
        <v>6</v>
      </c>
      <c r="T973" s="229">
        <v>6</v>
      </c>
      <c r="U973" s="311"/>
      <c r="V973" s="311"/>
      <c r="W973" s="311"/>
      <c r="X973" s="311"/>
      <c r="Y973" s="311"/>
      <c r="Z973" s="191"/>
    </row>
    <row r="974" spans="1:26" ht="21.75" customHeight="1" x14ac:dyDescent="0.2">
      <c r="A974" s="191"/>
      <c r="B974" s="307" t="s">
        <v>223</v>
      </c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196">
        <v>10</v>
      </c>
      <c r="N974" s="196">
        <v>4</v>
      </c>
      <c r="O974" s="195" t="s">
        <v>339</v>
      </c>
      <c r="P974" s="194" t="s">
        <v>222</v>
      </c>
      <c r="Q974" s="308"/>
      <c r="R974" s="308"/>
      <c r="S974" s="229">
        <v>6</v>
      </c>
      <c r="T974" s="229">
        <v>6</v>
      </c>
      <c r="U974" s="311"/>
      <c r="V974" s="311"/>
      <c r="W974" s="311"/>
      <c r="X974" s="311"/>
      <c r="Y974" s="311"/>
      <c r="Z974" s="191"/>
    </row>
    <row r="975" spans="1:26" ht="21.75" customHeight="1" x14ac:dyDescent="0.2">
      <c r="A975" s="191"/>
      <c r="B975" s="307" t="s">
        <v>221</v>
      </c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196">
        <v>10</v>
      </c>
      <c r="N975" s="196">
        <v>4</v>
      </c>
      <c r="O975" s="195" t="s">
        <v>339</v>
      </c>
      <c r="P975" s="194" t="s">
        <v>220</v>
      </c>
      <c r="Q975" s="308"/>
      <c r="R975" s="308"/>
      <c r="S975" s="229">
        <v>6</v>
      </c>
      <c r="T975" s="229">
        <v>6</v>
      </c>
      <c r="U975" s="311"/>
      <c r="V975" s="311"/>
      <c r="W975" s="311"/>
      <c r="X975" s="311"/>
      <c r="Y975" s="311"/>
      <c r="Z975" s="191"/>
    </row>
    <row r="976" spans="1:26" ht="12.75" customHeight="1" x14ac:dyDescent="0.2">
      <c r="A976" s="191"/>
      <c r="B976" s="307" t="s">
        <v>219</v>
      </c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196">
        <v>10</v>
      </c>
      <c r="N976" s="196">
        <v>4</v>
      </c>
      <c r="O976" s="195" t="s">
        <v>339</v>
      </c>
      <c r="P976" s="194" t="s">
        <v>218</v>
      </c>
      <c r="Q976" s="308"/>
      <c r="R976" s="308"/>
      <c r="S976" s="229">
        <v>6</v>
      </c>
      <c r="T976" s="229">
        <v>6</v>
      </c>
      <c r="U976" s="311"/>
      <c r="V976" s="311"/>
      <c r="W976" s="311"/>
      <c r="X976" s="311"/>
      <c r="Y976" s="311"/>
      <c r="Z976" s="191"/>
    </row>
    <row r="977" spans="1:26" ht="12.75" customHeight="1" x14ac:dyDescent="0.2">
      <c r="A977" s="191"/>
      <c r="B977" s="307" t="s">
        <v>288</v>
      </c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196">
        <v>10</v>
      </c>
      <c r="N977" s="196">
        <v>6</v>
      </c>
      <c r="O977" s="195">
        <v>0</v>
      </c>
      <c r="P977" s="194">
        <v>0</v>
      </c>
      <c r="Q977" s="308"/>
      <c r="R977" s="308"/>
      <c r="S977" s="229">
        <v>6679</v>
      </c>
      <c r="T977" s="229">
        <v>6756</v>
      </c>
      <c r="U977" s="311"/>
      <c r="V977" s="311"/>
      <c r="W977" s="311"/>
      <c r="X977" s="311"/>
      <c r="Y977" s="311"/>
      <c r="Z977" s="191"/>
    </row>
    <row r="978" spans="1:26" ht="21.75" customHeight="1" x14ac:dyDescent="0.2">
      <c r="A978" s="191"/>
      <c r="B978" s="307" t="s">
        <v>268</v>
      </c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196">
        <v>10</v>
      </c>
      <c r="N978" s="196">
        <v>6</v>
      </c>
      <c r="O978" s="195" t="s">
        <v>267</v>
      </c>
      <c r="P978" s="194">
        <v>0</v>
      </c>
      <c r="Q978" s="308"/>
      <c r="R978" s="308"/>
      <c r="S978" s="229">
        <v>120</v>
      </c>
      <c r="T978" s="229">
        <v>120</v>
      </c>
      <c r="U978" s="311"/>
      <c r="V978" s="311"/>
      <c r="W978" s="311"/>
      <c r="X978" s="311"/>
      <c r="Y978" s="311"/>
      <c r="Z978" s="191"/>
    </row>
    <row r="979" spans="1:26" ht="21.75" customHeight="1" x14ac:dyDescent="0.2">
      <c r="A979" s="191"/>
      <c r="B979" s="307" t="s">
        <v>691</v>
      </c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196">
        <v>10</v>
      </c>
      <c r="N979" s="196">
        <v>6</v>
      </c>
      <c r="O979" s="195" t="s">
        <v>287</v>
      </c>
      <c r="P979" s="194">
        <v>0</v>
      </c>
      <c r="Q979" s="308"/>
      <c r="R979" s="308"/>
      <c r="S979" s="229">
        <v>120</v>
      </c>
      <c r="T979" s="229">
        <v>120</v>
      </c>
      <c r="U979" s="311"/>
      <c r="V979" s="311"/>
      <c r="W979" s="311"/>
      <c r="X979" s="311"/>
      <c r="Y979" s="311"/>
      <c r="Z979" s="191"/>
    </row>
    <row r="980" spans="1:26" ht="12.75" customHeight="1" x14ac:dyDescent="0.2">
      <c r="A980" s="191"/>
      <c r="B980" s="307" t="s">
        <v>286</v>
      </c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196">
        <v>10</v>
      </c>
      <c r="N980" s="196">
        <v>6</v>
      </c>
      <c r="O980" s="195" t="s">
        <v>285</v>
      </c>
      <c r="P980" s="194">
        <v>0</v>
      </c>
      <c r="Q980" s="308"/>
      <c r="R980" s="308"/>
      <c r="S980" s="229">
        <v>120</v>
      </c>
      <c r="T980" s="229">
        <v>120</v>
      </c>
      <c r="U980" s="311"/>
      <c r="V980" s="311"/>
      <c r="W980" s="311"/>
      <c r="X980" s="311"/>
      <c r="Y980" s="311"/>
      <c r="Z980" s="191"/>
    </row>
    <row r="981" spans="1:26" ht="21.75" customHeight="1" x14ac:dyDescent="0.2">
      <c r="A981" s="191"/>
      <c r="B981" s="307" t="s">
        <v>223</v>
      </c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196">
        <v>10</v>
      </c>
      <c r="N981" s="196">
        <v>6</v>
      </c>
      <c r="O981" s="195" t="s">
        <v>285</v>
      </c>
      <c r="P981" s="194" t="s">
        <v>222</v>
      </c>
      <c r="Q981" s="308"/>
      <c r="R981" s="308"/>
      <c r="S981" s="229">
        <v>120</v>
      </c>
      <c r="T981" s="229">
        <v>120</v>
      </c>
      <c r="U981" s="311"/>
      <c r="V981" s="311"/>
      <c r="W981" s="311"/>
      <c r="X981" s="311"/>
      <c r="Y981" s="311"/>
      <c r="Z981" s="191"/>
    </row>
    <row r="982" spans="1:26" ht="21.75" customHeight="1" x14ac:dyDescent="0.2">
      <c r="A982" s="191"/>
      <c r="B982" s="307" t="s">
        <v>221</v>
      </c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196">
        <v>10</v>
      </c>
      <c r="N982" s="196">
        <v>6</v>
      </c>
      <c r="O982" s="195" t="s">
        <v>285</v>
      </c>
      <c r="P982" s="194" t="s">
        <v>220</v>
      </c>
      <c r="Q982" s="308"/>
      <c r="R982" s="308"/>
      <c r="S982" s="229">
        <v>120</v>
      </c>
      <c r="T982" s="229">
        <v>120</v>
      </c>
      <c r="U982" s="311"/>
      <c r="V982" s="311"/>
      <c r="W982" s="311"/>
      <c r="X982" s="311"/>
      <c r="Y982" s="311"/>
      <c r="Z982" s="191"/>
    </row>
    <row r="983" spans="1:26" ht="12.75" customHeight="1" x14ac:dyDescent="0.2">
      <c r="A983" s="191"/>
      <c r="B983" s="307" t="s">
        <v>219</v>
      </c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196">
        <v>10</v>
      </c>
      <c r="N983" s="196">
        <v>6</v>
      </c>
      <c r="O983" s="195" t="s">
        <v>285</v>
      </c>
      <c r="P983" s="194" t="s">
        <v>218</v>
      </c>
      <c r="Q983" s="308"/>
      <c r="R983" s="308"/>
      <c r="S983" s="229">
        <v>120</v>
      </c>
      <c r="T983" s="229">
        <v>120</v>
      </c>
      <c r="U983" s="311"/>
      <c r="V983" s="311"/>
      <c r="W983" s="311"/>
      <c r="X983" s="311"/>
      <c r="Y983" s="311"/>
      <c r="Z983" s="191"/>
    </row>
    <row r="984" spans="1:26" ht="21.75" customHeight="1" x14ac:dyDescent="0.2">
      <c r="A984" s="191"/>
      <c r="B984" s="307" t="s">
        <v>268</v>
      </c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196">
        <v>10</v>
      </c>
      <c r="N984" s="196">
        <v>6</v>
      </c>
      <c r="O984" s="195" t="s">
        <v>267</v>
      </c>
      <c r="P984" s="194">
        <v>0</v>
      </c>
      <c r="Q984" s="308"/>
      <c r="R984" s="308"/>
      <c r="S984" s="229">
        <v>15</v>
      </c>
      <c r="T984" s="229">
        <v>15</v>
      </c>
      <c r="U984" s="311"/>
      <c r="V984" s="311"/>
      <c r="W984" s="311"/>
      <c r="X984" s="311"/>
      <c r="Y984" s="311"/>
      <c r="Z984" s="191"/>
    </row>
    <row r="985" spans="1:26" ht="21.75" customHeight="1" x14ac:dyDescent="0.2">
      <c r="A985" s="191"/>
      <c r="B985" s="307" t="s">
        <v>284</v>
      </c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196">
        <v>10</v>
      </c>
      <c r="N985" s="196">
        <v>6</v>
      </c>
      <c r="O985" s="195" t="s">
        <v>283</v>
      </c>
      <c r="P985" s="194">
        <v>0</v>
      </c>
      <c r="Q985" s="308"/>
      <c r="R985" s="308"/>
      <c r="S985" s="229">
        <v>15</v>
      </c>
      <c r="T985" s="229">
        <v>15</v>
      </c>
      <c r="U985" s="311"/>
      <c r="V985" s="311"/>
      <c r="W985" s="311"/>
      <c r="X985" s="311"/>
      <c r="Y985" s="311"/>
      <c r="Z985" s="191"/>
    </row>
    <row r="986" spans="1:26" ht="12.75" customHeight="1" x14ac:dyDescent="0.2">
      <c r="A986" s="191"/>
      <c r="B986" s="307" t="s">
        <v>282</v>
      </c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196">
        <v>10</v>
      </c>
      <c r="N986" s="196">
        <v>6</v>
      </c>
      <c r="O986" s="195" t="s">
        <v>281</v>
      </c>
      <c r="P986" s="194">
        <v>0</v>
      </c>
      <c r="Q986" s="308"/>
      <c r="R986" s="308"/>
      <c r="S986" s="229">
        <v>15</v>
      </c>
      <c r="T986" s="229">
        <v>15</v>
      </c>
      <c r="U986" s="311"/>
      <c r="V986" s="311"/>
      <c r="W986" s="311"/>
      <c r="X986" s="311"/>
      <c r="Y986" s="311"/>
      <c r="Z986" s="191"/>
    </row>
    <row r="987" spans="1:26" ht="21.75" customHeight="1" x14ac:dyDescent="0.2">
      <c r="A987" s="191"/>
      <c r="B987" s="307" t="s">
        <v>223</v>
      </c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196">
        <v>10</v>
      </c>
      <c r="N987" s="196">
        <v>6</v>
      </c>
      <c r="O987" s="195" t="s">
        <v>281</v>
      </c>
      <c r="P987" s="194" t="s">
        <v>222</v>
      </c>
      <c r="Q987" s="308"/>
      <c r="R987" s="308"/>
      <c r="S987" s="229">
        <v>15</v>
      </c>
      <c r="T987" s="229">
        <v>15</v>
      </c>
      <c r="U987" s="311"/>
      <c r="V987" s="311"/>
      <c r="W987" s="311"/>
      <c r="X987" s="311"/>
      <c r="Y987" s="311"/>
      <c r="Z987" s="191"/>
    </row>
    <row r="988" spans="1:26" ht="21.75" customHeight="1" x14ac:dyDescent="0.2">
      <c r="A988" s="191"/>
      <c r="B988" s="307" t="s">
        <v>221</v>
      </c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196">
        <v>10</v>
      </c>
      <c r="N988" s="196">
        <v>6</v>
      </c>
      <c r="O988" s="195" t="s">
        <v>281</v>
      </c>
      <c r="P988" s="194" t="s">
        <v>220</v>
      </c>
      <c r="Q988" s="308"/>
      <c r="R988" s="308"/>
      <c r="S988" s="229">
        <v>15</v>
      </c>
      <c r="T988" s="229">
        <v>15</v>
      </c>
      <c r="U988" s="311"/>
      <c r="V988" s="311"/>
      <c r="W988" s="311"/>
      <c r="X988" s="311"/>
      <c r="Y988" s="311"/>
      <c r="Z988" s="191"/>
    </row>
    <row r="989" spans="1:26" ht="12.75" customHeight="1" x14ac:dyDescent="0.2">
      <c r="A989" s="191"/>
      <c r="B989" s="307" t="s">
        <v>219</v>
      </c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196">
        <v>10</v>
      </c>
      <c r="N989" s="196">
        <v>6</v>
      </c>
      <c r="O989" s="195" t="s">
        <v>281</v>
      </c>
      <c r="P989" s="194" t="s">
        <v>218</v>
      </c>
      <c r="Q989" s="308"/>
      <c r="R989" s="308"/>
      <c r="S989" s="229">
        <v>15</v>
      </c>
      <c r="T989" s="229">
        <v>15</v>
      </c>
      <c r="U989" s="311"/>
      <c r="V989" s="311"/>
      <c r="W989" s="311"/>
      <c r="X989" s="311"/>
      <c r="Y989" s="311"/>
      <c r="Z989" s="191"/>
    </row>
    <row r="990" spans="1:26" ht="21.75" customHeight="1" x14ac:dyDescent="0.2">
      <c r="A990" s="191"/>
      <c r="B990" s="307" t="s">
        <v>268</v>
      </c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196">
        <v>10</v>
      </c>
      <c r="N990" s="196">
        <v>6</v>
      </c>
      <c r="O990" s="195" t="s">
        <v>267</v>
      </c>
      <c r="P990" s="194">
        <v>0</v>
      </c>
      <c r="Q990" s="308"/>
      <c r="R990" s="308"/>
      <c r="S990" s="229">
        <v>1167</v>
      </c>
      <c r="T990" s="229">
        <v>1167</v>
      </c>
      <c r="U990" s="311"/>
      <c r="V990" s="311"/>
      <c r="W990" s="311"/>
      <c r="X990" s="311"/>
      <c r="Y990" s="311"/>
      <c r="Z990" s="191"/>
    </row>
    <row r="991" spans="1:26" ht="21.75" customHeight="1" x14ac:dyDescent="0.2">
      <c r="A991" s="191"/>
      <c r="B991" s="307" t="s">
        <v>266</v>
      </c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196">
        <v>10</v>
      </c>
      <c r="N991" s="196">
        <v>6</v>
      </c>
      <c r="O991" s="195" t="s">
        <v>265</v>
      </c>
      <c r="P991" s="194">
        <v>0</v>
      </c>
      <c r="Q991" s="308"/>
      <c r="R991" s="308"/>
      <c r="S991" s="229">
        <v>1167</v>
      </c>
      <c r="T991" s="229">
        <v>1167</v>
      </c>
      <c r="U991" s="311"/>
      <c r="V991" s="311"/>
      <c r="W991" s="311"/>
      <c r="X991" s="311"/>
      <c r="Y991" s="311"/>
      <c r="Z991" s="191"/>
    </row>
    <row r="992" spans="1:26" ht="21.75" customHeight="1" x14ac:dyDescent="0.2">
      <c r="A992" s="191"/>
      <c r="B992" s="307" t="s">
        <v>280</v>
      </c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196">
        <v>10</v>
      </c>
      <c r="N992" s="196">
        <v>6</v>
      </c>
      <c r="O992" s="195" t="s">
        <v>270</v>
      </c>
      <c r="P992" s="194">
        <v>0</v>
      </c>
      <c r="Q992" s="308"/>
      <c r="R992" s="308"/>
      <c r="S992" s="229">
        <v>1167</v>
      </c>
      <c r="T992" s="229">
        <v>1167</v>
      </c>
      <c r="U992" s="311"/>
      <c r="V992" s="311"/>
      <c r="W992" s="311"/>
      <c r="X992" s="311"/>
      <c r="Y992" s="311"/>
      <c r="Z992" s="191"/>
    </row>
    <row r="993" spans="1:26" ht="42.75" customHeight="1" x14ac:dyDescent="0.2">
      <c r="A993" s="191"/>
      <c r="B993" s="307" t="s">
        <v>263</v>
      </c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196">
        <v>10</v>
      </c>
      <c r="N993" s="196">
        <v>6</v>
      </c>
      <c r="O993" s="195" t="s">
        <v>270</v>
      </c>
      <c r="P993" s="194" t="s">
        <v>262</v>
      </c>
      <c r="Q993" s="308"/>
      <c r="R993" s="308"/>
      <c r="S993" s="229">
        <v>24</v>
      </c>
      <c r="T993" s="229">
        <v>24</v>
      </c>
      <c r="U993" s="311"/>
      <c r="V993" s="311"/>
      <c r="W993" s="311"/>
      <c r="X993" s="311"/>
      <c r="Y993" s="311"/>
      <c r="Z993" s="191"/>
    </row>
    <row r="994" spans="1:26" ht="21.75" customHeight="1" x14ac:dyDescent="0.2">
      <c r="A994" s="191"/>
      <c r="B994" s="307" t="s">
        <v>261</v>
      </c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196">
        <v>10</v>
      </c>
      <c r="N994" s="196">
        <v>6</v>
      </c>
      <c r="O994" s="195" t="s">
        <v>270</v>
      </c>
      <c r="P994" s="194" t="s">
        <v>260</v>
      </c>
      <c r="Q994" s="308"/>
      <c r="R994" s="308"/>
      <c r="S994" s="229">
        <v>24</v>
      </c>
      <c r="T994" s="229">
        <v>24</v>
      </c>
      <c r="U994" s="311"/>
      <c r="V994" s="311"/>
      <c r="W994" s="311"/>
      <c r="X994" s="311"/>
      <c r="Y994" s="311"/>
      <c r="Z994" s="191"/>
    </row>
    <row r="995" spans="1:26" ht="21.75" customHeight="1" x14ac:dyDescent="0.2">
      <c r="A995" s="191"/>
      <c r="B995" s="307" t="s">
        <v>279</v>
      </c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196">
        <v>10</v>
      </c>
      <c r="N995" s="196">
        <v>6</v>
      </c>
      <c r="O995" s="195" t="s">
        <v>270</v>
      </c>
      <c r="P995" s="194" t="s">
        <v>278</v>
      </c>
      <c r="Q995" s="308"/>
      <c r="R995" s="308"/>
      <c r="S995" s="229">
        <v>24</v>
      </c>
      <c r="T995" s="229">
        <v>24</v>
      </c>
      <c r="U995" s="311"/>
      <c r="V995" s="311"/>
      <c r="W995" s="311"/>
      <c r="X995" s="311"/>
      <c r="Y995" s="311"/>
      <c r="Z995" s="191"/>
    </row>
    <row r="996" spans="1:26" ht="21.75" customHeight="1" x14ac:dyDescent="0.2">
      <c r="A996" s="191"/>
      <c r="B996" s="307" t="s">
        <v>223</v>
      </c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196">
        <v>10</v>
      </c>
      <c r="N996" s="196">
        <v>6</v>
      </c>
      <c r="O996" s="195" t="s">
        <v>270</v>
      </c>
      <c r="P996" s="194" t="s">
        <v>222</v>
      </c>
      <c r="Q996" s="308"/>
      <c r="R996" s="308"/>
      <c r="S996" s="229">
        <v>1136</v>
      </c>
      <c r="T996" s="229">
        <v>1136</v>
      </c>
      <c r="U996" s="311"/>
      <c r="V996" s="311"/>
      <c r="W996" s="311"/>
      <c r="X996" s="311"/>
      <c r="Y996" s="311"/>
      <c r="Z996" s="191"/>
    </row>
    <row r="997" spans="1:26" ht="21.75" customHeight="1" x14ac:dyDescent="0.2">
      <c r="A997" s="191"/>
      <c r="B997" s="307" t="s">
        <v>221</v>
      </c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196">
        <v>10</v>
      </c>
      <c r="N997" s="196">
        <v>6</v>
      </c>
      <c r="O997" s="195" t="s">
        <v>270</v>
      </c>
      <c r="P997" s="194" t="s">
        <v>220</v>
      </c>
      <c r="Q997" s="308"/>
      <c r="R997" s="308"/>
      <c r="S997" s="229">
        <v>1136</v>
      </c>
      <c r="T997" s="229">
        <v>1136</v>
      </c>
      <c r="U997" s="311"/>
      <c r="V997" s="311"/>
      <c r="W997" s="311"/>
      <c r="X997" s="311"/>
      <c r="Y997" s="311"/>
      <c r="Z997" s="191"/>
    </row>
    <row r="998" spans="1:26" ht="21.75" customHeight="1" x14ac:dyDescent="0.2">
      <c r="A998" s="191"/>
      <c r="B998" s="307" t="s">
        <v>253</v>
      </c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196">
        <v>10</v>
      </c>
      <c r="N998" s="196">
        <v>6</v>
      </c>
      <c r="O998" s="195" t="s">
        <v>270</v>
      </c>
      <c r="P998" s="194" t="s">
        <v>252</v>
      </c>
      <c r="Q998" s="308"/>
      <c r="R998" s="308"/>
      <c r="S998" s="229">
        <v>343</v>
      </c>
      <c r="T998" s="229">
        <v>343</v>
      </c>
      <c r="U998" s="311"/>
      <c r="V998" s="311"/>
      <c r="W998" s="311"/>
      <c r="X998" s="311"/>
      <c r="Y998" s="311"/>
      <c r="Z998" s="191"/>
    </row>
    <row r="999" spans="1:26" ht="12.75" customHeight="1" x14ac:dyDescent="0.2">
      <c r="A999" s="191"/>
      <c r="B999" s="307" t="s">
        <v>219</v>
      </c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196">
        <v>10</v>
      </c>
      <c r="N999" s="196">
        <v>6</v>
      </c>
      <c r="O999" s="195" t="s">
        <v>270</v>
      </c>
      <c r="P999" s="194" t="s">
        <v>218</v>
      </c>
      <c r="Q999" s="308"/>
      <c r="R999" s="308"/>
      <c r="S999" s="229">
        <v>793</v>
      </c>
      <c r="T999" s="229">
        <v>793</v>
      </c>
      <c r="U999" s="311"/>
      <c r="V999" s="311"/>
      <c r="W999" s="311"/>
      <c r="X999" s="311"/>
      <c r="Y999" s="311"/>
      <c r="Z999" s="191"/>
    </row>
    <row r="1000" spans="1:26" ht="12.75" customHeight="1" x14ac:dyDescent="0.2">
      <c r="A1000" s="191"/>
      <c r="B1000" s="307" t="s">
        <v>277</v>
      </c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196">
        <v>10</v>
      </c>
      <c r="N1000" s="196">
        <v>6</v>
      </c>
      <c r="O1000" s="195" t="s">
        <v>270</v>
      </c>
      <c r="P1000" s="194" t="s">
        <v>276</v>
      </c>
      <c r="Q1000" s="308"/>
      <c r="R1000" s="308"/>
      <c r="S1000" s="229">
        <v>7</v>
      </c>
      <c r="T1000" s="229">
        <v>7</v>
      </c>
      <c r="U1000" s="311"/>
      <c r="V1000" s="311"/>
      <c r="W1000" s="311"/>
      <c r="X1000" s="311"/>
      <c r="Y1000" s="311"/>
      <c r="Z1000" s="191"/>
    </row>
    <row r="1001" spans="1:26" ht="12.75" customHeight="1" x14ac:dyDescent="0.2">
      <c r="A1001" s="191"/>
      <c r="B1001" s="307" t="s">
        <v>275</v>
      </c>
      <c r="C1001" s="307"/>
      <c r="D1001" s="307"/>
      <c r="E1001" s="307"/>
      <c r="F1001" s="307"/>
      <c r="G1001" s="307"/>
      <c r="H1001" s="307"/>
      <c r="I1001" s="307"/>
      <c r="J1001" s="307"/>
      <c r="K1001" s="307"/>
      <c r="L1001" s="307"/>
      <c r="M1001" s="196">
        <v>10</v>
      </c>
      <c r="N1001" s="196">
        <v>6</v>
      </c>
      <c r="O1001" s="195" t="s">
        <v>270</v>
      </c>
      <c r="P1001" s="194" t="s">
        <v>274</v>
      </c>
      <c r="Q1001" s="308"/>
      <c r="R1001" s="308"/>
      <c r="S1001" s="229">
        <v>7</v>
      </c>
      <c r="T1001" s="229">
        <v>7</v>
      </c>
      <c r="U1001" s="311"/>
      <c r="V1001" s="311"/>
      <c r="W1001" s="311"/>
      <c r="X1001" s="311"/>
      <c r="Y1001" s="311"/>
      <c r="Z1001" s="191"/>
    </row>
    <row r="1002" spans="1:26" ht="12.75" customHeight="1" x14ac:dyDescent="0.2">
      <c r="A1002" s="191"/>
      <c r="B1002" s="307" t="s">
        <v>273</v>
      </c>
      <c r="C1002" s="307"/>
      <c r="D1002" s="307"/>
      <c r="E1002" s="307"/>
      <c r="F1002" s="307"/>
      <c r="G1002" s="307"/>
      <c r="H1002" s="307"/>
      <c r="I1002" s="307"/>
      <c r="J1002" s="307"/>
      <c r="K1002" s="307"/>
      <c r="L1002" s="307"/>
      <c r="M1002" s="196">
        <v>10</v>
      </c>
      <c r="N1002" s="196">
        <v>6</v>
      </c>
      <c r="O1002" s="195" t="s">
        <v>270</v>
      </c>
      <c r="P1002" s="194" t="s">
        <v>272</v>
      </c>
      <c r="Q1002" s="308"/>
      <c r="R1002" s="308"/>
      <c r="S1002" s="229">
        <v>3</v>
      </c>
      <c r="T1002" s="229">
        <v>3</v>
      </c>
      <c r="U1002" s="311"/>
      <c r="V1002" s="311"/>
      <c r="W1002" s="311"/>
      <c r="X1002" s="311"/>
      <c r="Y1002" s="311"/>
      <c r="Z1002" s="191"/>
    </row>
    <row r="1003" spans="1:26" ht="12.75" customHeight="1" x14ac:dyDescent="0.2">
      <c r="A1003" s="191"/>
      <c r="B1003" s="307" t="s">
        <v>271</v>
      </c>
      <c r="C1003" s="307"/>
      <c r="D1003" s="307"/>
      <c r="E1003" s="307"/>
      <c r="F1003" s="307"/>
      <c r="G1003" s="307"/>
      <c r="H1003" s="307"/>
      <c r="I1003" s="307"/>
      <c r="J1003" s="307"/>
      <c r="K1003" s="307"/>
      <c r="L1003" s="307"/>
      <c r="M1003" s="196">
        <v>10</v>
      </c>
      <c r="N1003" s="196">
        <v>6</v>
      </c>
      <c r="O1003" s="195" t="s">
        <v>270</v>
      </c>
      <c r="P1003" s="194" t="s">
        <v>269</v>
      </c>
      <c r="Q1003" s="308"/>
      <c r="R1003" s="308"/>
      <c r="S1003" s="229">
        <v>4</v>
      </c>
      <c r="T1003" s="229">
        <v>4</v>
      </c>
      <c r="U1003" s="311"/>
      <c r="V1003" s="311"/>
      <c r="W1003" s="311"/>
      <c r="X1003" s="311"/>
      <c r="Y1003" s="311"/>
      <c r="Z1003" s="191"/>
    </row>
    <row r="1004" spans="1:26" ht="21.75" customHeight="1" x14ac:dyDescent="0.2">
      <c r="A1004" s="191"/>
      <c r="B1004" s="307" t="s">
        <v>268</v>
      </c>
      <c r="C1004" s="307"/>
      <c r="D1004" s="307"/>
      <c r="E1004" s="307"/>
      <c r="F1004" s="307"/>
      <c r="G1004" s="307"/>
      <c r="H1004" s="307"/>
      <c r="I1004" s="307"/>
      <c r="J1004" s="307"/>
      <c r="K1004" s="307"/>
      <c r="L1004" s="307"/>
      <c r="M1004" s="196">
        <v>10</v>
      </c>
      <c r="N1004" s="196">
        <v>6</v>
      </c>
      <c r="O1004" s="195" t="s">
        <v>267</v>
      </c>
      <c r="P1004" s="194">
        <v>0</v>
      </c>
      <c r="Q1004" s="308"/>
      <c r="R1004" s="308"/>
      <c r="S1004" s="229">
        <v>5252</v>
      </c>
      <c r="T1004" s="229">
        <v>5329</v>
      </c>
      <c r="U1004" s="311"/>
      <c r="V1004" s="311"/>
      <c r="W1004" s="311"/>
      <c r="X1004" s="311"/>
      <c r="Y1004" s="311"/>
      <c r="Z1004" s="191"/>
    </row>
    <row r="1005" spans="1:26" ht="21.75" customHeight="1" x14ac:dyDescent="0.2">
      <c r="A1005" s="191"/>
      <c r="B1005" s="307" t="s">
        <v>266</v>
      </c>
      <c r="C1005" s="307"/>
      <c r="D1005" s="307"/>
      <c r="E1005" s="307"/>
      <c r="F1005" s="307"/>
      <c r="G1005" s="307"/>
      <c r="H1005" s="307"/>
      <c r="I1005" s="307"/>
      <c r="J1005" s="307"/>
      <c r="K1005" s="307"/>
      <c r="L1005" s="307"/>
      <c r="M1005" s="196">
        <v>10</v>
      </c>
      <c r="N1005" s="196">
        <v>6</v>
      </c>
      <c r="O1005" s="195" t="s">
        <v>265</v>
      </c>
      <c r="P1005" s="194">
        <v>0</v>
      </c>
      <c r="Q1005" s="308"/>
      <c r="R1005" s="308"/>
      <c r="S1005" s="229">
        <v>5252</v>
      </c>
      <c r="T1005" s="229">
        <v>5329</v>
      </c>
      <c r="U1005" s="311"/>
      <c r="V1005" s="311"/>
      <c r="W1005" s="311"/>
      <c r="X1005" s="311"/>
      <c r="Y1005" s="311"/>
      <c r="Z1005" s="191"/>
    </row>
    <row r="1006" spans="1:26" ht="21.75" customHeight="1" x14ac:dyDescent="0.2">
      <c r="A1006" s="191"/>
      <c r="B1006" s="307" t="s">
        <v>264</v>
      </c>
      <c r="C1006" s="307"/>
      <c r="D1006" s="307"/>
      <c r="E1006" s="307"/>
      <c r="F1006" s="307"/>
      <c r="G1006" s="307"/>
      <c r="H1006" s="307"/>
      <c r="I1006" s="307"/>
      <c r="J1006" s="307"/>
      <c r="K1006" s="307"/>
      <c r="L1006" s="307"/>
      <c r="M1006" s="196">
        <v>10</v>
      </c>
      <c r="N1006" s="196">
        <v>6</v>
      </c>
      <c r="O1006" s="195" t="s">
        <v>256</v>
      </c>
      <c r="P1006" s="194">
        <v>0</v>
      </c>
      <c r="Q1006" s="308"/>
      <c r="R1006" s="308"/>
      <c r="S1006" s="229">
        <v>3897</v>
      </c>
      <c r="T1006" s="229">
        <v>3897</v>
      </c>
      <c r="U1006" s="311"/>
      <c r="V1006" s="311"/>
      <c r="W1006" s="311"/>
      <c r="X1006" s="311"/>
      <c r="Y1006" s="311"/>
      <c r="Z1006" s="191"/>
    </row>
    <row r="1007" spans="1:26" ht="42.75" customHeight="1" x14ac:dyDescent="0.2">
      <c r="A1007" s="191"/>
      <c r="B1007" s="307" t="s">
        <v>263</v>
      </c>
      <c r="C1007" s="307"/>
      <c r="D1007" s="307"/>
      <c r="E1007" s="307"/>
      <c r="F1007" s="307"/>
      <c r="G1007" s="307"/>
      <c r="H1007" s="307"/>
      <c r="I1007" s="307"/>
      <c r="J1007" s="307"/>
      <c r="K1007" s="307"/>
      <c r="L1007" s="307"/>
      <c r="M1007" s="196">
        <v>10</v>
      </c>
      <c r="N1007" s="196">
        <v>6</v>
      </c>
      <c r="O1007" s="195" t="s">
        <v>256</v>
      </c>
      <c r="P1007" s="194" t="s">
        <v>262</v>
      </c>
      <c r="Q1007" s="308"/>
      <c r="R1007" s="308"/>
      <c r="S1007" s="229">
        <v>3897</v>
      </c>
      <c r="T1007" s="229">
        <v>3897</v>
      </c>
      <c r="U1007" s="311"/>
      <c r="V1007" s="311"/>
      <c r="W1007" s="311"/>
      <c r="X1007" s="311"/>
      <c r="Y1007" s="311"/>
      <c r="Z1007" s="191"/>
    </row>
    <row r="1008" spans="1:26" ht="21.75" customHeight="1" x14ac:dyDescent="0.2">
      <c r="A1008" s="191"/>
      <c r="B1008" s="307" t="s">
        <v>261</v>
      </c>
      <c r="C1008" s="307"/>
      <c r="D1008" s="307"/>
      <c r="E1008" s="307"/>
      <c r="F1008" s="307"/>
      <c r="G1008" s="307"/>
      <c r="H1008" s="307"/>
      <c r="I1008" s="307"/>
      <c r="J1008" s="307"/>
      <c r="K1008" s="307"/>
      <c r="L1008" s="307"/>
      <c r="M1008" s="196">
        <v>10</v>
      </c>
      <c r="N1008" s="196">
        <v>6</v>
      </c>
      <c r="O1008" s="195" t="s">
        <v>256</v>
      </c>
      <c r="P1008" s="194" t="s">
        <v>260</v>
      </c>
      <c r="Q1008" s="308"/>
      <c r="R1008" s="308"/>
      <c r="S1008" s="229">
        <v>3897</v>
      </c>
      <c r="T1008" s="229">
        <v>3897</v>
      </c>
      <c r="U1008" s="311"/>
      <c r="V1008" s="311"/>
      <c r="W1008" s="311"/>
      <c r="X1008" s="311"/>
      <c r="Y1008" s="311"/>
      <c r="Z1008" s="191"/>
    </row>
    <row r="1009" spans="1:26" ht="32.25" customHeight="1" x14ac:dyDescent="0.2">
      <c r="A1009" s="191"/>
      <c r="B1009" s="307" t="s">
        <v>259</v>
      </c>
      <c r="C1009" s="307"/>
      <c r="D1009" s="307"/>
      <c r="E1009" s="307"/>
      <c r="F1009" s="307"/>
      <c r="G1009" s="307"/>
      <c r="H1009" s="307"/>
      <c r="I1009" s="307"/>
      <c r="J1009" s="307"/>
      <c r="K1009" s="307"/>
      <c r="L1009" s="307"/>
      <c r="M1009" s="196">
        <v>10</v>
      </c>
      <c r="N1009" s="196">
        <v>6</v>
      </c>
      <c r="O1009" s="195" t="s">
        <v>256</v>
      </c>
      <c r="P1009" s="194" t="s">
        <v>258</v>
      </c>
      <c r="Q1009" s="308"/>
      <c r="R1009" s="308"/>
      <c r="S1009" s="229">
        <v>2993</v>
      </c>
      <c r="T1009" s="229">
        <v>2993</v>
      </c>
      <c r="U1009" s="311"/>
      <c r="V1009" s="311"/>
      <c r="W1009" s="311"/>
      <c r="X1009" s="311"/>
      <c r="Y1009" s="311"/>
      <c r="Z1009" s="191"/>
    </row>
    <row r="1010" spans="1:26" ht="32.25" customHeight="1" x14ac:dyDescent="0.2">
      <c r="A1010" s="191"/>
      <c r="B1010" s="307" t="s">
        <v>257</v>
      </c>
      <c r="C1010" s="307"/>
      <c r="D1010" s="307"/>
      <c r="E1010" s="307"/>
      <c r="F1010" s="307"/>
      <c r="G1010" s="307"/>
      <c r="H1010" s="307"/>
      <c r="I1010" s="307"/>
      <c r="J1010" s="307"/>
      <c r="K1010" s="307"/>
      <c r="L1010" s="307"/>
      <c r="M1010" s="196">
        <v>10</v>
      </c>
      <c r="N1010" s="196">
        <v>6</v>
      </c>
      <c r="O1010" s="195" t="s">
        <v>256</v>
      </c>
      <c r="P1010" s="194" t="s">
        <v>255</v>
      </c>
      <c r="Q1010" s="308"/>
      <c r="R1010" s="308"/>
      <c r="S1010" s="229">
        <v>904</v>
      </c>
      <c r="T1010" s="229">
        <v>904</v>
      </c>
      <c r="U1010" s="311"/>
      <c r="V1010" s="311"/>
      <c r="W1010" s="311"/>
      <c r="X1010" s="311"/>
      <c r="Y1010" s="311"/>
      <c r="Z1010" s="191"/>
    </row>
    <row r="1011" spans="1:26" ht="42.75" customHeight="1" x14ac:dyDescent="0.2">
      <c r="A1011" s="191"/>
      <c r="B1011" s="307" t="s">
        <v>254</v>
      </c>
      <c r="C1011" s="307"/>
      <c r="D1011" s="307"/>
      <c r="E1011" s="307"/>
      <c r="F1011" s="307"/>
      <c r="G1011" s="307"/>
      <c r="H1011" s="307"/>
      <c r="I1011" s="307"/>
      <c r="J1011" s="307"/>
      <c r="K1011" s="307"/>
      <c r="L1011" s="307"/>
      <c r="M1011" s="196">
        <v>10</v>
      </c>
      <c r="N1011" s="196">
        <v>6</v>
      </c>
      <c r="O1011" s="195" t="s">
        <v>251</v>
      </c>
      <c r="P1011" s="194">
        <v>0</v>
      </c>
      <c r="Q1011" s="308"/>
      <c r="R1011" s="308"/>
      <c r="S1011" s="229">
        <v>1355</v>
      </c>
      <c r="T1011" s="229">
        <v>1432</v>
      </c>
      <c r="U1011" s="311"/>
      <c r="V1011" s="311"/>
      <c r="W1011" s="311"/>
      <c r="X1011" s="311"/>
      <c r="Y1011" s="311"/>
      <c r="Z1011" s="191"/>
    </row>
    <row r="1012" spans="1:26" ht="21.75" customHeight="1" x14ac:dyDescent="0.2">
      <c r="A1012" s="191"/>
      <c r="B1012" s="307" t="s">
        <v>223</v>
      </c>
      <c r="C1012" s="307"/>
      <c r="D1012" s="307"/>
      <c r="E1012" s="307"/>
      <c r="F1012" s="307"/>
      <c r="G1012" s="307"/>
      <c r="H1012" s="307"/>
      <c r="I1012" s="307"/>
      <c r="J1012" s="307"/>
      <c r="K1012" s="307"/>
      <c r="L1012" s="307"/>
      <c r="M1012" s="196">
        <v>10</v>
      </c>
      <c r="N1012" s="196">
        <v>6</v>
      </c>
      <c r="O1012" s="195" t="s">
        <v>251</v>
      </c>
      <c r="P1012" s="194" t="s">
        <v>222</v>
      </c>
      <c r="Q1012" s="308"/>
      <c r="R1012" s="308"/>
      <c r="S1012" s="229">
        <v>1355</v>
      </c>
      <c r="T1012" s="229">
        <v>1432</v>
      </c>
      <c r="U1012" s="311"/>
      <c r="V1012" s="311"/>
      <c r="W1012" s="311"/>
      <c r="X1012" s="311"/>
      <c r="Y1012" s="311"/>
      <c r="Z1012" s="191"/>
    </row>
    <row r="1013" spans="1:26" ht="21.75" customHeight="1" x14ac:dyDescent="0.2">
      <c r="A1013" s="191"/>
      <c r="B1013" s="307" t="s">
        <v>221</v>
      </c>
      <c r="C1013" s="307"/>
      <c r="D1013" s="307"/>
      <c r="E1013" s="307"/>
      <c r="F1013" s="307"/>
      <c r="G1013" s="307"/>
      <c r="H1013" s="307"/>
      <c r="I1013" s="307"/>
      <c r="J1013" s="307"/>
      <c r="K1013" s="307"/>
      <c r="L1013" s="307"/>
      <c r="M1013" s="196">
        <v>10</v>
      </c>
      <c r="N1013" s="196">
        <v>6</v>
      </c>
      <c r="O1013" s="195" t="s">
        <v>251</v>
      </c>
      <c r="P1013" s="194" t="s">
        <v>220</v>
      </c>
      <c r="Q1013" s="308"/>
      <c r="R1013" s="308"/>
      <c r="S1013" s="229">
        <v>1355</v>
      </c>
      <c r="T1013" s="229">
        <v>1432</v>
      </c>
      <c r="U1013" s="311"/>
      <c r="V1013" s="311"/>
      <c r="W1013" s="311"/>
      <c r="X1013" s="311"/>
      <c r="Y1013" s="311"/>
      <c r="Z1013" s="191"/>
    </row>
    <row r="1014" spans="1:26" ht="21.75" customHeight="1" x14ac:dyDescent="0.2">
      <c r="A1014" s="191"/>
      <c r="B1014" s="307" t="s">
        <v>253</v>
      </c>
      <c r="C1014" s="307"/>
      <c r="D1014" s="307"/>
      <c r="E1014" s="307"/>
      <c r="F1014" s="307"/>
      <c r="G1014" s="307"/>
      <c r="H1014" s="307"/>
      <c r="I1014" s="307"/>
      <c r="J1014" s="307"/>
      <c r="K1014" s="307"/>
      <c r="L1014" s="307"/>
      <c r="M1014" s="196">
        <v>10</v>
      </c>
      <c r="N1014" s="196">
        <v>6</v>
      </c>
      <c r="O1014" s="195" t="s">
        <v>251</v>
      </c>
      <c r="P1014" s="194" t="s">
        <v>252</v>
      </c>
      <c r="Q1014" s="308"/>
      <c r="R1014" s="308"/>
      <c r="S1014" s="229">
        <v>21</v>
      </c>
      <c r="T1014" s="229">
        <v>22</v>
      </c>
      <c r="U1014" s="311"/>
      <c r="V1014" s="311"/>
      <c r="W1014" s="311"/>
      <c r="X1014" s="311"/>
      <c r="Y1014" s="311"/>
      <c r="Z1014" s="191"/>
    </row>
    <row r="1015" spans="1:26" ht="12.75" customHeight="1" x14ac:dyDescent="0.2">
      <c r="A1015" s="191"/>
      <c r="B1015" s="307" t="s">
        <v>219</v>
      </c>
      <c r="C1015" s="307"/>
      <c r="D1015" s="307"/>
      <c r="E1015" s="307"/>
      <c r="F1015" s="307"/>
      <c r="G1015" s="307"/>
      <c r="H1015" s="307"/>
      <c r="I1015" s="307"/>
      <c r="J1015" s="307"/>
      <c r="K1015" s="307"/>
      <c r="L1015" s="307"/>
      <c r="M1015" s="196">
        <v>10</v>
      </c>
      <c r="N1015" s="196">
        <v>6</v>
      </c>
      <c r="O1015" s="195" t="s">
        <v>251</v>
      </c>
      <c r="P1015" s="194" t="s">
        <v>218</v>
      </c>
      <c r="Q1015" s="308"/>
      <c r="R1015" s="308"/>
      <c r="S1015" s="229">
        <v>1334</v>
      </c>
      <c r="T1015" s="229">
        <v>1410</v>
      </c>
      <c r="U1015" s="311"/>
      <c r="V1015" s="311"/>
      <c r="W1015" s="311"/>
      <c r="X1015" s="311"/>
      <c r="Y1015" s="311"/>
      <c r="Z1015" s="191"/>
    </row>
    <row r="1016" spans="1:26" ht="21.75" customHeight="1" x14ac:dyDescent="0.2">
      <c r="A1016" s="191"/>
      <c r="B1016" s="307" t="s">
        <v>250</v>
      </c>
      <c r="C1016" s="307"/>
      <c r="D1016" s="307"/>
      <c r="E1016" s="307"/>
      <c r="F1016" s="307"/>
      <c r="G1016" s="307"/>
      <c r="H1016" s="307"/>
      <c r="I1016" s="307"/>
      <c r="J1016" s="307"/>
      <c r="K1016" s="307"/>
      <c r="L1016" s="307"/>
      <c r="M1016" s="196">
        <v>10</v>
      </c>
      <c r="N1016" s="196">
        <v>6</v>
      </c>
      <c r="O1016" s="195" t="s">
        <v>249</v>
      </c>
      <c r="P1016" s="194">
        <v>0</v>
      </c>
      <c r="Q1016" s="308"/>
      <c r="R1016" s="308"/>
      <c r="S1016" s="229">
        <v>50</v>
      </c>
      <c r="T1016" s="229">
        <v>50</v>
      </c>
      <c r="U1016" s="311"/>
      <c r="V1016" s="311"/>
      <c r="W1016" s="311"/>
      <c r="X1016" s="311"/>
      <c r="Y1016" s="311"/>
      <c r="Z1016" s="191"/>
    </row>
    <row r="1017" spans="1:26" ht="21.75" customHeight="1" x14ac:dyDescent="0.2">
      <c r="A1017" s="191"/>
      <c r="B1017" s="307" t="s">
        <v>697</v>
      </c>
      <c r="C1017" s="307"/>
      <c r="D1017" s="307"/>
      <c r="E1017" s="307"/>
      <c r="F1017" s="307"/>
      <c r="G1017" s="307"/>
      <c r="H1017" s="307"/>
      <c r="I1017" s="307"/>
      <c r="J1017" s="307"/>
      <c r="K1017" s="307"/>
      <c r="L1017" s="307"/>
      <c r="M1017" s="196">
        <v>10</v>
      </c>
      <c r="N1017" s="196">
        <v>6</v>
      </c>
      <c r="O1017" s="195" t="s">
        <v>248</v>
      </c>
      <c r="P1017" s="194">
        <v>0</v>
      </c>
      <c r="Q1017" s="308"/>
      <c r="R1017" s="308"/>
      <c r="S1017" s="229">
        <v>50</v>
      </c>
      <c r="T1017" s="229">
        <v>50</v>
      </c>
      <c r="U1017" s="311"/>
      <c r="V1017" s="311"/>
      <c r="W1017" s="311"/>
      <c r="X1017" s="311"/>
      <c r="Y1017" s="311"/>
      <c r="Z1017" s="191"/>
    </row>
    <row r="1018" spans="1:26" ht="21.75" customHeight="1" x14ac:dyDescent="0.2">
      <c r="A1018" s="191"/>
      <c r="B1018" s="307" t="s">
        <v>223</v>
      </c>
      <c r="C1018" s="307"/>
      <c r="D1018" s="307"/>
      <c r="E1018" s="307"/>
      <c r="F1018" s="307"/>
      <c r="G1018" s="307"/>
      <c r="H1018" s="307"/>
      <c r="I1018" s="307"/>
      <c r="J1018" s="307"/>
      <c r="K1018" s="307"/>
      <c r="L1018" s="307"/>
      <c r="M1018" s="196">
        <v>10</v>
      </c>
      <c r="N1018" s="196">
        <v>6</v>
      </c>
      <c r="O1018" s="195" t="s">
        <v>248</v>
      </c>
      <c r="P1018" s="194" t="s">
        <v>222</v>
      </c>
      <c r="Q1018" s="308"/>
      <c r="R1018" s="308"/>
      <c r="S1018" s="229">
        <v>50</v>
      </c>
      <c r="T1018" s="229">
        <v>50</v>
      </c>
      <c r="U1018" s="311"/>
      <c r="V1018" s="311"/>
      <c r="W1018" s="311"/>
      <c r="X1018" s="311"/>
      <c r="Y1018" s="311"/>
      <c r="Z1018" s="191"/>
    </row>
    <row r="1019" spans="1:26" ht="21.75" customHeight="1" x14ac:dyDescent="0.2">
      <c r="A1019" s="191"/>
      <c r="B1019" s="307" t="s">
        <v>221</v>
      </c>
      <c r="C1019" s="307"/>
      <c r="D1019" s="307"/>
      <c r="E1019" s="307"/>
      <c r="F1019" s="307"/>
      <c r="G1019" s="307"/>
      <c r="H1019" s="307"/>
      <c r="I1019" s="307"/>
      <c r="J1019" s="307"/>
      <c r="K1019" s="307"/>
      <c r="L1019" s="307"/>
      <c r="M1019" s="196">
        <v>10</v>
      </c>
      <c r="N1019" s="196">
        <v>6</v>
      </c>
      <c r="O1019" s="195" t="s">
        <v>248</v>
      </c>
      <c r="P1019" s="194" t="s">
        <v>220</v>
      </c>
      <c r="Q1019" s="308"/>
      <c r="R1019" s="308"/>
      <c r="S1019" s="229">
        <v>50</v>
      </c>
      <c r="T1019" s="229">
        <v>50</v>
      </c>
      <c r="U1019" s="311"/>
      <c r="V1019" s="311"/>
      <c r="W1019" s="311"/>
      <c r="X1019" s="311"/>
      <c r="Y1019" s="311"/>
      <c r="Z1019" s="191"/>
    </row>
    <row r="1020" spans="1:26" ht="12.75" customHeight="1" x14ac:dyDescent="0.2">
      <c r="A1020" s="191"/>
      <c r="B1020" s="307" t="s">
        <v>219</v>
      </c>
      <c r="C1020" s="307"/>
      <c r="D1020" s="307"/>
      <c r="E1020" s="307"/>
      <c r="F1020" s="307"/>
      <c r="G1020" s="307"/>
      <c r="H1020" s="307"/>
      <c r="I1020" s="307"/>
      <c r="J1020" s="307"/>
      <c r="K1020" s="307"/>
      <c r="L1020" s="307"/>
      <c r="M1020" s="196">
        <v>10</v>
      </c>
      <c r="N1020" s="196">
        <v>6</v>
      </c>
      <c r="O1020" s="195" t="s">
        <v>248</v>
      </c>
      <c r="P1020" s="194" t="s">
        <v>218</v>
      </c>
      <c r="Q1020" s="308"/>
      <c r="R1020" s="308"/>
      <c r="S1020" s="229">
        <v>50</v>
      </c>
      <c r="T1020" s="229">
        <v>50</v>
      </c>
      <c r="U1020" s="311"/>
      <c r="V1020" s="311"/>
      <c r="W1020" s="311"/>
      <c r="X1020" s="311"/>
      <c r="Y1020" s="311"/>
      <c r="Z1020" s="191"/>
    </row>
    <row r="1021" spans="1:26" ht="12.75" customHeight="1" x14ac:dyDescent="0.2">
      <c r="A1021" s="191"/>
      <c r="B1021" s="307" t="s">
        <v>727</v>
      </c>
      <c r="C1021" s="307"/>
      <c r="D1021" s="307"/>
      <c r="E1021" s="307"/>
      <c r="F1021" s="307"/>
      <c r="G1021" s="307"/>
      <c r="H1021" s="307"/>
      <c r="I1021" s="307"/>
      <c r="J1021" s="307"/>
      <c r="K1021" s="307"/>
      <c r="L1021" s="307"/>
      <c r="M1021" s="196">
        <v>10</v>
      </c>
      <c r="N1021" s="196">
        <v>6</v>
      </c>
      <c r="O1021" s="195" t="s">
        <v>247</v>
      </c>
      <c r="P1021" s="194">
        <v>0</v>
      </c>
      <c r="Q1021" s="308"/>
      <c r="R1021" s="308"/>
      <c r="S1021" s="229">
        <v>50</v>
      </c>
      <c r="T1021" s="229">
        <v>50</v>
      </c>
      <c r="U1021" s="311"/>
      <c r="V1021" s="311"/>
      <c r="W1021" s="311"/>
      <c r="X1021" s="311"/>
      <c r="Y1021" s="311"/>
      <c r="Z1021" s="191"/>
    </row>
    <row r="1022" spans="1:26" ht="21.75" customHeight="1" x14ac:dyDescent="0.2">
      <c r="A1022" s="191"/>
      <c r="B1022" s="307" t="s">
        <v>726</v>
      </c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196">
        <v>10</v>
      </c>
      <c r="N1022" s="196">
        <v>6</v>
      </c>
      <c r="O1022" s="195" t="s">
        <v>246</v>
      </c>
      <c r="P1022" s="194">
        <v>0</v>
      </c>
      <c r="Q1022" s="308"/>
      <c r="R1022" s="308"/>
      <c r="S1022" s="229">
        <v>50</v>
      </c>
      <c r="T1022" s="229">
        <v>50</v>
      </c>
      <c r="U1022" s="311"/>
      <c r="V1022" s="311"/>
      <c r="W1022" s="311"/>
      <c r="X1022" s="311"/>
      <c r="Y1022" s="311"/>
      <c r="Z1022" s="191"/>
    </row>
    <row r="1023" spans="1:26" ht="21.75" customHeight="1" x14ac:dyDescent="0.2">
      <c r="A1023" s="191"/>
      <c r="B1023" s="307" t="s">
        <v>223</v>
      </c>
      <c r="C1023" s="307"/>
      <c r="D1023" s="307"/>
      <c r="E1023" s="307"/>
      <c r="F1023" s="307"/>
      <c r="G1023" s="307"/>
      <c r="H1023" s="307"/>
      <c r="I1023" s="307"/>
      <c r="J1023" s="307"/>
      <c r="K1023" s="307"/>
      <c r="L1023" s="307"/>
      <c r="M1023" s="196">
        <v>10</v>
      </c>
      <c r="N1023" s="196">
        <v>6</v>
      </c>
      <c r="O1023" s="195" t="s">
        <v>246</v>
      </c>
      <c r="P1023" s="194" t="s">
        <v>222</v>
      </c>
      <c r="Q1023" s="308"/>
      <c r="R1023" s="308"/>
      <c r="S1023" s="229">
        <v>50</v>
      </c>
      <c r="T1023" s="229">
        <v>50</v>
      </c>
      <c r="U1023" s="311"/>
      <c r="V1023" s="311"/>
      <c r="W1023" s="311"/>
      <c r="X1023" s="311"/>
      <c r="Y1023" s="311"/>
      <c r="Z1023" s="191"/>
    </row>
    <row r="1024" spans="1:26" ht="21.75" customHeight="1" x14ac:dyDescent="0.2">
      <c r="A1024" s="191"/>
      <c r="B1024" s="307" t="s">
        <v>221</v>
      </c>
      <c r="C1024" s="307"/>
      <c r="D1024" s="307"/>
      <c r="E1024" s="307"/>
      <c r="F1024" s="307"/>
      <c r="G1024" s="307"/>
      <c r="H1024" s="307"/>
      <c r="I1024" s="307"/>
      <c r="J1024" s="307"/>
      <c r="K1024" s="307"/>
      <c r="L1024" s="307"/>
      <c r="M1024" s="196">
        <v>10</v>
      </c>
      <c r="N1024" s="196">
        <v>6</v>
      </c>
      <c r="O1024" s="195" t="s">
        <v>246</v>
      </c>
      <c r="P1024" s="194" t="s">
        <v>220</v>
      </c>
      <c r="Q1024" s="308"/>
      <c r="R1024" s="308"/>
      <c r="S1024" s="229">
        <v>50</v>
      </c>
      <c r="T1024" s="229">
        <v>50</v>
      </c>
      <c r="U1024" s="311"/>
      <c r="V1024" s="311"/>
      <c r="W1024" s="311"/>
      <c r="X1024" s="311"/>
      <c r="Y1024" s="311"/>
      <c r="Z1024" s="191"/>
    </row>
    <row r="1025" spans="1:26" ht="12.75" customHeight="1" x14ac:dyDescent="0.2">
      <c r="A1025" s="191"/>
      <c r="B1025" s="307" t="s">
        <v>219</v>
      </c>
      <c r="C1025" s="307"/>
      <c r="D1025" s="307"/>
      <c r="E1025" s="307"/>
      <c r="F1025" s="307"/>
      <c r="G1025" s="307"/>
      <c r="H1025" s="307"/>
      <c r="I1025" s="307"/>
      <c r="J1025" s="307"/>
      <c r="K1025" s="307"/>
      <c r="L1025" s="307"/>
      <c r="M1025" s="196">
        <v>10</v>
      </c>
      <c r="N1025" s="196">
        <v>6</v>
      </c>
      <c r="O1025" s="195" t="s">
        <v>246</v>
      </c>
      <c r="P1025" s="194" t="s">
        <v>218</v>
      </c>
      <c r="Q1025" s="308"/>
      <c r="R1025" s="308"/>
      <c r="S1025" s="229">
        <v>50</v>
      </c>
      <c r="T1025" s="229">
        <v>50</v>
      </c>
      <c r="U1025" s="311"/>
      <c r="V1025" s="311"/>
      <c r="W1025" s="311"/>
      <c r="X1025" s="311"/>
      <c r="Y1025" s="311"/>
      <c r="Z1025" s="191"/>
    </row>
    <row r="1026" spans="1:26" ht="32.25" customHeight="1" x14ac:dyDescent="0.2">
      <c r="A1026" s="191"/>
      <c r="B1026" s="307" t="s">
        <v>245</v>
      </c>
      <c r="C1026" s="307"/>
      <c r="D1026" s="307"/>
      <c r="E1026" s="307"/>
      <c r="F1026" s="307"/>
      <c r="G1026" s="307"/>
      <c r="H1026" s="307"/>
      <c r="I1026" s="307"/>
      <c r="J1026" s="307"/>
      <c r="K1026" s="307"/>
      <c r="L1026" s="307"/>
      <c r="M1026" s="196">
        <v>10</v>
      </c>
      <c r="N1026" s="196">
        <v>6</v>
      </c>
      <c r="O1026" s="195" t="s">
        <v>244</v>
      </c>
      <c r="P1026" s="194">
        <v>0</v>
      </c>
      <c r="Q1026" s="308"/>
      <c r="R1026" s="308"/>
      <c r="S1026" s="229">
        <v>25</v>
      </c>
      <c r="T1026" s="229">
        <v>25</v>
      </c>
      <c r="U1026" s="311"/>
      <c r="V1026" s="311"/>
      <c r="W1026" s="311"/>
      <c r="X1026" s="311"/>
      <c r="Y1026" s="311"/>
      <c r="Z1026" s="191"/>
    </row>
    <row r="1027" spans="1:26" ht="12.75" customHeight="1" x14ac:dyDescent="0.2">
      <c r="A1027" s="191"/>
      <c r="B1027" s="307" t="s">
        <v>725</v>
      </c>
      <c r="C1027" s="307"/>
      <c r="D1027" s="307"/>
      <c r="E1027" s="307"/>
      <c r="F1027" s="307"/>
      <c r="G1027" s="307"/>
      <c r="H1027" s="307"/>
      <c r="I1027" s="307"/>
      <c r="J1027" s="307"/>
      <c r="K1027" s="307"/>
      <c r="L1027" s="307"/>
      <c r="M1027" s="196">
        <v>10</v>
      </c>
      <c r="N1027" s="196">
        <v>6</v>
      </c>
      <c r="O1027" s="195" t="s">
        <v>723</v>
      </c>
      <c r="P1027" s="194">
        <v>0</v>
      </c>
      <c r="Q1027" s="308"/>
      <c r="R1027" s="308"/>
      <c r="S1027" s="229">
        <v>0</v>
      </c>
      <c r="T1027" s="229">
        <v>0</v>
      </c>
      <c r="U1027" s="311"/>
      <c r="V1027" s="311"/>
      <c r="W1027" s="311"/>
      <c r="X1027" s="311"/>
      <c r="Y1027" s="311"/>
      <c r="Z1027" s="191"/>
    </row>
    <row r="1028" spans="1:26" ht="12.75" customHeight="1" x14ac:dyDescent="0.2">
      <c r="A1028" s="191"/>
      <c r="B1028" s="307" t="s">
        <v>242</v>
      </c>
      <c r="C1028" s="307"/>
      <c r="D1028" s="307"/>
      <c r="E1028" s="307"/>
      <c r="F1028" s="307"/>
      <c r="G1028" s="307"/>
      <c r="H1028" s="307"/>
      <c r="I1028" s="307"/>
      <c r="J1028" s="307"/>
      <c r="K1028" s="307"/>
      <c r="L1028" s="307"/>
      <c r="M1028" s="196">
        <v>10</v>
      </c>
      <c r="N1028" s="196">
        <v>6</v>
      </c>
      <c r="O1028" s="195" t="s">
        <v>723</v>
      </c>
      <c r="P1028" s="194" t="s">
        <v>241</v>
      </c>
      <c r="Q1028" s="308"/>
      <c r="R1028" s="308"/>
      <c r="S1028" s="229">
        <v>0</v>
      </c>
      <c r="T1028" s="229">
        <v>0</v>
      </c>
      <c r="U1028" s="311"/>
      <c r="V1028" s="311"/>
      <c r="W1028" s="311"/>
      <c r="X1028" s="311"/>
      <c r="Y1028" s="311"/>
      <c r="Z1028" s="191"/>
    </row>
    <row r="1029" spans="1:26" ht="21.75" customHeight="1" x14ac:dyDescent="0.2">
      <c r="A1029" s="191"/>
      <c r="B1029" s="307" t="s">
        <v>240</v>
      </c>
      <c r="C1029" s="307"/>
      <c r="D1029" s="307"/>
      <c r="E1029" s="307"/>
      <c r="F1029" s="307"/>
      <c r="G1029" s="307"/>
      <c r="H1029" s="307"/>
      <c r="I1029" s="307"/>
      <c r="J1029" s="307"/>
      <c r="K1029" s="307"/>
      <c r="L1029" s="307"/>
      <c r="M1029" s="196">
        <v>10</v>
      </c>
      <c r="N1029" s="196">
        <v>6</v>
      </c>
      <c r="O1029" s="195" t="s">
        <v>723</v>
      </c>
      <c r="P1029" s="194" t="s">
        <v>239</v>
      </c>
      <c r="Q1029" s="308"/>
      <c r="R1029" s="308"/>
      <c r="S1029" s="229">
        <v>0</v>
      </c>
      <c r="T1029" s="229">
        <v>0</v>
      </c>
      <c r="U1029" s="311"/>
      <c r="V1029" s="311"/>
      <c r="W1029" s="311"/>
      <c r="X1029" s="311"/>
      <c r="Y1029" s="311"/>
      <c r="Z1029" s="191"/>
    </row>
    <row r="1030" spans="1:26" ht="21.75" customHeight="1" x14ac:dyDescent="0.2">
      <c r="A1030" s="191"/>
      <c r="B1030" s="307" t="s">
        <v>724</v>
      </c>
      <c r="C1030" s="307"/>
      <c r="D1030" s="307"/>
      <c r="E1030" s="307"/>
      <c r="F1030" s="307"/>
      <c r="G1030" s="307"/>
      <c r="H1030" s="307"/>
      <c r="I1030" s="307"/>
      <c r="J1030" s="307"/>
      <c r="K1030" s="307"/>
      <c r="L1030" s="307"/>
      <c r="M1030" s="196">
        <v>10</v>
      </c>
      <c r="N1030" s="196">
        <v>6</v>
      </c>
      <c r="O1030" s="195" t="s">
        <v>723</v>
      </c>
      <c r="P1030" s="194" t="s">
        <v>722</v>
      </c>
      <c r="Q1030" s="308"/>
      <c r="R1030" s="308"/>
      <c r="S1030" s="229">
        <v>0</v>
      </c>
      <c r="T1030" s="229">
        <v>0</v>
      </c>
      <c r="U1030" s="311"/>
      <c r="V1030" s="311"/>
      <c r="W1030" s="311"/>
      <c r="X1030" s="311"/>
      <c r="Y1030" s="311"/>
      <c r="Z1030" s="191"/>
    </row>
    <row r="1031" spans="1:26" ht="32.25" customHeight="1" x14ac:dyDescent="0.2">
      <c r="A1031" s="191"/>
      <c r="B1031" s="307" t="s">
        <v>243</v>
      </c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196">
        <v>10</v>
      </c>
      <c r="N1031" s="196">
        <v>6</v>
      </c>
      <c r="O1031" s="195" t="s">
        <v>237</v>
      </c>
      <c r="P1031" s="194">
        <v>0</v>
      </c>
      <c r="Q1031" s="308"/>
      <c r="R1031" s="308"/>
      <c r="S1031" s="229">
        <v>25</v>
      </c>
      <c r="T1031" s="229">
        <v>25</v>
      </c>
      <c r="U1031" s="311"/>
      <c r="V1031" s="311"/>
      <c r="W1031" s="311"/>
      <c r="X1031" s="311"/>
      <c r="Y1031" s="311"/>
      <c r="Z1031" s="191"/>
    </row>
    <row r="1032" spans="1:26" ht="21.75" customHeight="1" x14ac:dyDescent="0.2">
      <c r="A1032" s="191"/>
      <c r="B1032" s="307" t="s">
        <v>223</v>
      </c>
      <c r="C1032" s="307"/>
      <c r="D1032" s="307"/>
      <c r="E1032" s="307"/>
      <c r="F1032" s="307"/>
      <c r="G1032" s="307"/>
      <c r="H1032" s="307"/>
      <c r="I1032" s="307"/>
      <c r="J1032" s="307"/>
      <c r="K1032" s="307"/>
      <c r="L1032" s="307"/>
      <c r="M1032" s="196">
        <v>10</v>
      </c>
      <c r="N1032" s="196">
        <v>6</v>
      </c>
      <c r="O1032" s="195" t="s">
        <v>237</v>
      </c>
      <c r="P1032" s="194" t="s">
        <v>222</v>
      </c>
      <c r="Q1032" s="308"/>
      <c r="R1032" s="308"/>
      <c r="S1032" s="229">
        <v>25</v>
      </c>
      <c r="T1032" s="229">
        <v>25</v>
      </c>
      <c r="U1032" s="311"/>
      <c r="V1032" s="311"/>
      <c r="W1032" s="311"/>
      <c r="X1032" s="311"/>
      <c r="Y1032" s="311"/>
      <c r="Z1032" s="191"/>
    </row>
    <row r="1033" spans="1:26" ht="21.75" customHeight="1" x14ac:dyDescent="0.2">
      <c r="A1033" s="191"/>
      <c r="B1033" s="307" t="s">
        <v>221</v>
      </c>
      <c r="C1033" s="307"/>
      <c r="D1033" s="307"/>
      <c r="E1033" s="307"/>
      <c r="F1033" s="307"/>
      <c r="G1033" s="307"/>
      <c r="H1033" s="307"/>
      <c r="I1033" s="307"/>
      <c r="J1033" s="307"/>
      <c r="K1033" s="307"/>
      <c r="L1033" s="307"/>
      <c r="M1033" s="196">
        <v>10</v>
      </c>
      <c r="N1033" s="196">
        <v>6</v>
      </c>
      <c r="O1033" s="195" t="s">
        <v>237</v>
      </c>
      <c r="P1033" s="194" t="s">
        <v>220</v>
      </c>
      <c r="Q1033" s="308"/>
      <c r="R1033" s="308"/>
      <c r="S1033" s="229">
        <v>25</v>
      </c>
      <c r="T1033" s="229">
        <v>25</v>
      </c>
      <c r="U1033" s="311"/>
      <c r="V1033" s="311"/>
      <c r="W1033" s="311"/>
      <c r="X1033" s="311"/>
      <c r="Y1033" s="311"/>
      <c r="Z1033" s="191"/>
    </row>
    <row r="1034" spans="1:26" ht="12.75" customHeight="1" x14ac:dyDescent="0.2">
      <c r="A1034" s="191"/>
      <c r="B1034" s="307" t="s">
        <v>219</v>
      </c>
      <c r="C1034" s="307"/>
      <c r="D1034" s="307"/>
      <c r="E1034" s="307"/>
      <c r="F1034" s="307"/>
      <c r="G1034" s="307"/>
      <c r="H1034" s="307"/>
      <c r="I1034" s="307"/>
      <c r="J1034" s="307"/>
      <c r="K1034" s="307"/>
      <c r="L1034" s="307"/>
      <c r="M1034" s="196">
        <v>10</v>
      </c>
      <c r="N1034" s="196">
        <v>6</v>
      </c>
      <c r="O1034" s="195" t="s">
        <v>237</v>
      </c>
      <c r="P1034" s="194" t="s">
        <v>218</v>
      </c>
      <c r="Q1034" s="308"/>
      <c r="R1034" s="308"/>
      <c r="S1034" s="229">
        <v>25</v>
      </c>
      <c r="T1034" s="229">
        <v>25</v>
      </c>
      <c r="U1034" s="311"/>
      <c r="V1034" s="311"/>
      <c r="W1034" s="311"/>
      <c r="X1034" s="311"/>
      <c r="Y1034" s="311"/>
      <c r="Z1034" s="191"/>
    </row>
    <row r="1035" spans="1:26" ht="12.75" customHeight="1" x14ac:dyDescent="0.2">
      <c r="A1035" s="191"/>
      <c r="B1035" s="307" t="s">
        <v>235</v>
      </c>
      <c r="C1035" s="307"/>
      <c r="D1035" s="307"/>
      <c r="E1035" s="307"/>
      <c r="F1035" s="307"/>
      <c r="G1035" s="307"/>
      <c r="H1035" s="307"/>
      <c r="I1035" s="307"/>
      <c r="J1035" s="307"/>
      <c r="K1035" s="307"/>
      <c r="L1035" s="307"/>
      <c r="M1035" s="196">
        <v>11</v>
      </c>
      <c r="N1035" s="196">
        <v>0</v>
      </c>
      <c r="O1035" s="195">
        <v>0</v>
      </c>
      <c r="P1035" s="194">
        <v>0</v>
      </c>
      <c r="Q1035" s="308"/>
      <c r="R1035" s="308"/>
      <c r="S1035" s="229">
        <v>11423</v>
      </c>
      <c r="T1035" s="229">
        <v>11423</v>
      </c>
      <c r="U1035" s="311"/>
      <c r="V1035" s="311"/>
      <c r="W1035" s="311"/>
      <c r="X1035" s="311"/>
      <c r="Y1035" s="311"/>
      <c r="Z1035" s="191"/>
    </row>
    <row r="1036" spans="1:26" ht="12.75" customHeight="1" x14ac:dyDescent="0.2">
      <c r="A1036" s="191"/>
      <c r="B1036" s="307" t="s">
        <v>234</v>
      </c>
      <c r="C1036" s="307"/>
      <c r="D1036" s="307"/>
      <c r="E1036" s="307"/>
      <c r="F1036" s="307"/>
      <c r="G1036" s="307"/>
      <c r="H1036" s="307"/>
      <c r="I1036" s="307"/>
      <c r="J1036" s="307"/>
      <c r="K1036" s="307"/>
      <c r="L1036" s="307"/>
      <c r="M1036" s="196">
        <v>11</v>
      </c>
      <c r="N1036" s="196">
        <v>1</v>
      </c>
      <c r="O1036" s="195">
        <v>0</v>
      </c>
      <c r="P1036" s="194">
        <v>0</v>
      </c>
      <c r="Q1036" s="308"/>
      <c r="R1036" s="308"/>
      <c r="S1036" s="229">
        <v>11423</v>
      </c>
      <c r="T1036" s="229">
        <v>11423</v>
      </c>
      <c r="U1036" s="311"/>
      <c r="V1036" s="311"/>
      <c r="W1036" s="311"/>
      <c r="X1036" s="311"/>
      <c r="Y1036" s="311"/>
      <c r="Z1036" s="191"/>
    </row>
    <row r="1037" spans="1:26" ht="32.25" customHeight="1" x14ac:dyDescent="0.2">
      <c r="A1037" s="191"/>
      <c r="B1037" s="307" t="s">
        <v>229</v>
      </c>
      <c r="C1037" s="307"/>
      <c r="D1037" s="307"/>
      <c r="E1037" s="307"/>
      <c r="F1037" s="307"/>
      <c r="G1037" s="307"/>
      <c r="H1037" s="307"/>
      <c r="I1037" s="307"/>
      <c r="J1037" s="307"/>
      <c r="K1037" s="307"/>
      <c r="L1037" s="307"/>
      <c r="M1037" s="196">
        <v>11</v>
      </c>
      <c r="N1037" s="196">
        <v>1</v>
      </c>
      <c r="O1037" s="195" t="s">
        <v>228</v>
      </c>
      <c r="P1037" s="194">
        <v>0</v>
      </c>
      <c r="Q1037" s="308"/>
      <c r="R1037" s="308"/>
      <c r="S1037" s="229">
        <v>6681</v>
      </c>
      <c r="T1037" s="229">
        <v>6681</v>
      </c>
      <c r="U1037" s="311"/>
      <c r="V1037" s="311"/>
      <c r="W1037" s="311"/>
      <c r="X1037" s="311"/>
      <c r="Y1037" s="311"/>
      <c r="Z1037" s="191"/>
    </row>
    <row r="1038" spans="1:26" ht="32.25" customHeight="1" x14ac:dyDescent="0.2">
      <c r="A1038" s="191"/>
      <c r="B1038" s="307" t="s">
        <v>224</v>
      </c>
      <c r="C1038" s="307"/>
      <c r="D1038" s="307"/>
      <c r="E1038" s="307"/>
      <c r="F1038" s="307"/>
      <c r="G1038" s="307"/>
      <c r="H1038" s="307"/>
      <c r="I1038" s="307"/>
      <c r="J1038" s="307"/>
      <c r="K1038" s="307"/>
      <c r="L1038" s="307"/>
      <c r="M1038" s="196">
        <v>11</v>
      </c>
      <c r="N1038" s="196">
        <v>1</v>
      </c>
      <c r="O1038" s="195" t="s">
        <v>227</v>
      </c>
      <c r="P1038" s="194">
        <v>0</v>
      </c>
      <c r="Q1038" s="308"/>
      <c r="R1038" s="308"/>
      <c r="S1038" s="229">
        <v>6681</v>
      </c>
      <c r="T1038" s="229">
        <v>6681</v>
      </c>
      <c r="U1038" s="311"/>
      <c r="V1038" s="311"/>
      <c r="W1038" s="311"/>
      <c r="X1038" s="311"/>
      <c r="Y1038" s="311"/>
      <c r="Z1038" s="191"/>
    </row>
    <row r="1039" spans="1:26" ht="21.75" customHeight="1" x14ac:dyDescent="0.2">
      <c r="A1039" s="191"/>
      <c r="B1039" s="307" t="s">
        <v>233</v>
      </c>
      <c r="C1039" s="307"/>
      <c r="D1039" s="307"/>
      <c r="E1039" s="307"/>
      <c r="F1039" s="307"/>
      <c r="G1039" s="307"/>
      <c r="H1039" s="307"/>
      <c r="I1039" s="307"/>
      <c r="J1039" s="307"/>
      <c r="K1039" s="307"/>
      <c r="L1039" s="307"/>
      <c r="M1039" s="196">
        <v>11</v>
      </c>
      <c r="N1039" s="196">
        <v>1</v>
      </c>
      <c r="O1039" s="195" t="s">
        <v>232</v>
      </c>
      <c r="P1039" s="194">
        <v>0</v>
      </c>
      <c r="Q1039" s="308"/>
      <c r="R1039" s="308"/>
      <c r="S1039" s="229">
        <v>5906</v>
      </c>
      <c r="T1039" s="229">
        <v>5906</v>
      </c>
      <c r="U1039" s="311"/>
      <c r="V1039" s="311"/>
      <c r="W1039" s="311"/>
      <c r="X1039" s="311"/>
      <c r="Y1039" s="311"/>
      <c r="Z1039" s="191"/>
    </row>
    <row r="1040" spans="1:26" ht="21.75" customHeight="1" x14ac:dyDescent="0.2">
      <c r="A1040" s="191"/>
      <c r="B1040" s="307" t="s">
        <v>212</v>
      </c>
      <c r="C1040" s="307"/>
      <c r="D1040" s="307"/>
      <c r="E1040" s="307"/>
      <c r="F1040" s="307"/>
      <c r="G1040" s="307"/>
      <c r="H1040" s="307"/>
      <c r="I1040" s="307"/>
      <c r="J1040" s="307"/>
      <c r="K1040" s="307"/>
      <c r="L1040" s="307"/>
      <c r="M1040" s="196">
        <v>11</v>
      </c>
      <c r="N1040" s="196">
        <v>1</v>
      </c>
      <c r="O1040" s="195" t="s">
        <v>232</v>
      </c>
      <c r="P1040" s="194" t="s">
        <v>211</v>
      </c>
      <c r="Q1040" s="308"/>
      <c r="R1040" s="308"/>
      <c r="S1040" s="229">
        <v>5906</v>
      </c>
      <c r="T1040" s="229">
        <v>5906</v>
      </c>
      <c r="U1040" s="311"/>
      <c r="V1040" s="311"/>
      <c r="W1040" s="311"/>
      <c r="X1040" s="311"/>
      <c r="Y1040" s="311"/>
      <c r="Z1040" s="191"/>
    </row>
    <row r="1041" spans="1:26" ht="12.75" customHeight="1" x14ac:dyDescent="0.2">
      <c r="A1041" s="191"/>
      <c r="B1041" s="307" t="s">
        <v>210</v>
      </c>
      <c r="C1041" s="307"/>
      <c r="D1041" s="307"/>
      <c r="E1041" s="307"/>
      <c r="F1041" s="307"/>
      <c r="G1041" s="307"/>
      <c r="H1041" s="307"/>
      <c r="I1041" s="307"/>
      <c r="J1041" s="307"/>
      <c r="K1041" s="307"/>
      <c r="L1041" s="307"/>
      <c r="M1041" s="196">
        <v>11</v>
      </c>
      <c r="N1041" s="196">
        <v>1</v>
      </c>
      <c r="O1041" s="195" t="s">
        <v>232</v>
      </c>
      <c r="P1041" s="194" t="s">
        <v>209</v>
      </c>
      <c r="Q1041" s="308"/>
      <c r="R1041" s="308"/>
      <c r="S1041" s="229">
        <v>5906</v>
      </c>
      <c r="T1041" s="229">
        <v>5906</v>
      </c>
      <c r="U1041" s="311"/>
      <c r="V1041" s="311"/>
      <c r="W1041" s="311"/>
      <c r="X1041" s="311"/>
      <c r="Y1041" s="311"/>
      <c r="Z1041" s="191"/>
    </row>
    <row r="1042" spans="1:26" ht="42.75" customHeight="1" x14ac:dyDescent="0.2">
      <c r="A1042" s="191"/>
      <c r="B1042" s="307" t="s">
        <v>208</v>
      </c>
      <c r="C1042" s="307"/>
      <c r="D1042" s="307"/>
      <c r="E1042" s="307"/>
      <c r="F1042" s="307"/>
      <c r="G1042" s="307"/>
      <c r="H1042" s="307"/>
      <c r="I1042" s="307"/>
      <c r="J1042" s="307"/>
      <c r="K1042" s="307"/>
      <c r="L1042" s="307"/>
      <c r="M1042" s="196">
        <v>11</v>
      </c>
      <c r="N1042" s="196">
        <v>1</v>
      </c>
      <c r="O1042" s="195" t="s">
        <v>232</v>
      </c>
      <c r="P1042" s="194" t="s">
        <v>206</v>
      </c>
      <c r="Q1042" s="308"/>
      <c r="R1042" s="308"/>
      <c r="S1042" s="229">
        <v>5906</v>
      </c>
      <c r="T1042" s="229">
        <v>5906</v>
      </c>
      <c r="U1042" s="311"/>
      <c r="V1042" s="311"/>
      <c r="W1042" s="311"/>
      <c r="X1042" s="311"/>
      <c r="Y1042" s="311"/>
      <c r="Z1042" s="191"/>
    </row>
    <row r="1043" spans="1:26" ht="21.75" customHeight="1" x14ac:dyDescent="0.2">
      <c r="A1043" s="191"/>
      <c r="B1043" s="307" t="s">
        <v>231</v>
      </c>
      <c r="C1043" s="307"/>
      <c r="D1043" s="307"/>
      <c r="E1043" s="307"/>
      <c r="F1043" s="307"/>
      <c r="G1043" s="307"/>
      <c r="H1043" s="307"/>
      <c r="I1043" s="307"/>
      <c r="J1043" s="307"/>
      <c r="K1043" s="307"/>
      <c r="L1043" s="307"/>
      <c r="M1043" s="196">
        <v>11</v>
      </c>
      <c r="N1043" s="196">
        <v>1</v>
      </c>
      <c r="O1043" s="195" t="s">
        <v>230</v>
      </c>
      <c r="P1043" s="194">
        <v>0</v>
      </c>
      <c r="Q1043" s="308"/>
      <c r="R1043" s="308"/>
      <c r="S1043" s="229">
        <v>775</v>
      </c>
      <c r="T1043" s="229">
        <v>775</v>
      </c>
      <c r="U1043" s="311"/>
      <c r="V1043" s="311"/>
      <c r="W1043" s="311"/>
      <c r="X1043" s="311"/>
      <c r="Y1043" s="311"/>
      <c r="Z1043" s="191"/>
    </row>
    <row r="1044" spans="1:26" ht="21.75" customHeight="1" x14ac:dyDescent="0.2">
      <c r="A1044" s="191"/>
      <c r="B1044" s="307" t="s">
        <v>212</v>
      </c>
      <c r="C1044" s="307"/>
      <c r="D1044" s="307"/>
      <c r="E1044" s="307"/>
      <c r="F1044" s="307"/>
      <c r="G1044" s="307"/>
      <c r="H1044" s="307"/>
      <c r="I1044" s="307"/>
      <c r="J1044" s="307"/>
      <c r="K1044" s="307"/>
      <c r="L1044" s="307"/>
      <c r="M1044" s="196">
        <v>11</v>
      </c>
      <c r="N1044" s="196">
        <v>1</v>
      </c>
      <c r="O1044" s="195" t="s">
        <v>230</v>
      </c>
      <c r="P1044" s="194" t="s">
        <v>211</v>
      </c>
      <c r="Q1044" s="308"/>
      <c r="R1044" s="308"/>
      <c r="S1044" s="229">
        <v>775</v>
      </c>
      <c r="T1044" s="229">
        <v>775</v>
      </c>
      <c r="U1044" s="311"/>
      <c r="V1044" s="311"/>
      <c r="W1044" s="311"/>
      <c r="X1044" s="311"/>
      <c r="Y1044" s="311"/>
      <c r="Z1044" s="191"/>
    </row>
    <row r="1045" spans="1:26" ht="12.75" customHeight="1" x14ac:dyDescent="0.2">
      <c r="A1045" s="191"/>
      <c r="B1045" s="307" t="s">
        <v>210</v>
      </c>
      <c r="C1045" s="307"/>
      <c r="D1045" s="307"/>
      <c r="E1045" s="307"/>
      <c r="F1045" s="307"/>
      <c r="G1045" s="307"/>
      <c r="H1045" s="307"/>
      <c r="I1045" s="307"/>
      <c r="J1045" s="307"/>
      <c r="K1045" s="307"/>
      <c r="L1045" s="307"/>
      <c r="M1045" s="196">
        <v>11</v>
      </c>
      <c r="N1045" s="196">
        <v>1</v>
      </c>
      <c r="O1045" s="195" t="s">
        <v>230</v>
      </c>
      <c r="P1045" s="194" t="s">
        <v>209</v>
      </c>
      <c r="Q1045" s="308"/>
      <c r="R1045" s="308"/>
      <c r="S1045" s="229">
        <v>775</v>
      </c>
      <c r="T1045" s="229">
        <v>775</v>
      </c>
      <c r="U1045" s="311"/>
      <c r="V1045" s="311"/>
      <c r="W1045" s="311"/>
      <c r="X1045" s="311"/>
      <c r="Y1045" s="311"/>
      <c r="Z1045" s="191"/>
    </row>
    <row r="1046" spans="1:26" ht="42.75" customHeight="1" x14ac:dyDescent="0.2">
      <c r="A1046" s="191"/>
      <c r="B1046" s="307" t="s">
        <v>208</v>
      </c>
      <c r="C1046" s="307"/>
      <c r="D1046" s="307"/>
      <c r="E1046" s="307"/>
      <c r="F1046" s="307"/>
      <c r="G1046" s="307"/>
      <c r="H1046" s="307"/>
      <c r="I1046" s="307"/>
      <c r="J1046" s="307"/>
      <c r="K1046" s="307"/>
      <c r="L1046" s="307"/>
      <c r="M1046" s="196">
        <v>11</v>
      </c>
      <c r="N1046" s="196">
        <v>1</v>
      </c>
      <c r="O1046" s="195" t="s">
        <v>230</v>
      </c>
      <c r="P1046" s="194" t="s">
        <v>206</v>
      </c>
      <c r="Q1046" s="308"/>
      <c r="R1046" s="308"/>
      <c r="S1046" s="229">
        <v>775</v>
      </c>
      <c r="T1046" s="229">
        <v>775</v>
      </c>
      <c r="U1046" s="311"/>
      <c r="V1046" s="311"/>
      <c r="W1046" s="311"/>
      <c r="X1046" s="311"/>
      <c r="Y1046" s="311"/>
      <c r="Z1046" s="191"/>
    </row>
    <row r="1047" spans="1:26" ht="32.25" customHeight="1" x14ac:dyDescent="0.2">
      <c r="A1047" s="191"/>
      <c r="B1047" s="307" t="s">
        <v>229</v>
      </c>
      <c r="C1047" s="307"/>
      <c r="D1047" s="307"/>
      <c r="E1047" s="307"/>
      <c r="F1047" s="307"/>
      <c r="G1047" s="307"/>
      <c r="H1047" s="307"/>
      <c r="I1047" s="307"/>
      <c r="J1047" s="307"/>
      <c r="K1047" s="307"/>
      <c r="L1047" s="307"/>
      <c r="M1047" s="196">
        <v>11</v>
      </c>
      <c r="N1047" s="196">
        <v>1</v>
      </c>
      <c r="O1047" s="195" t="s">
        <v>228</v>
      </c>
      <c r="P1047" s="194">
        <v>0</v>
      </c>
      <c r="Q1047" s="308"/>
      <c r="R1047" s="308"/>
      <c r="S1047" s="229">
        <v>4742</v>
      </c>
      <c r="T1047" s="229">
        <v>4742</v>
      </c>
      <c r="U1047" s="311"/>
      <c r="V1047" s="311"/>
      <c r="W1047" s="311"/>
      <c r="X1047" s="311"/>
      <c r="Y1047" s="311"/>
      <c r="Z1047" s="191"/>
    </row>
    <row r="1048" spans="1:26" ht="32.25" customHeight="1" x14ac:dyDescent="0.2">
      <c r="A1048" s="191"/>
      <c r="B1048" s="307" t="s">
        <v>224</v>
      </c>
      <c r="C1048" s="307"/>
      <c r="D1048" s="307"/>
      <c r="E1048" s="307"/>
      <c r="F1048" s="307"/>
      <c r="G1048" s="307"/>
      <c r="H1048" s="307"/>
      <c r="I1048" s="307"/>
      <c r="J1048" s="307"/>
      <c r="K1048" s="307"/>
      <c r="L1048" s="307"/>
      <c r="M1048" s="196">
        <v>11</v>
      </c>
      <c r="N1048" s="196">
        <v>1</v>
      </c>
      <c r="O1048" s="195" t="s">
        <v>227</v>
      </c>
      <c r="P1048" s="194">
        <v>0</v>
      </c>
      <c r="Q1048" s="308"/>
      <c r="R1048" s="308"/>
      <c r="S1048" s="229">
        <v>4742</v>
      </c>
      <c r="T1048" s="229">
        <v>4742</v>
      </c>
      <c r="U1048" s="311"/>
      <c r="V1048" s="311"/>
      <c r="W1048" s="311"/>
      <c r="X1048" s="311"/>
      <c r="Y1048" s="311"/>
      <c r="Z1048" s="191"/>
    </row>
    <row r="1049" spans="1:26" ht="21.75" customHeight="1" x14ac:dyDescent="0.2">
      <c r="A1049" s="191"/>
      <c r="B1049" s="307" t="s">
        <v>226</v>
      </c>
      <c r="C1049" s="307"/>
      <c r="D1049" s="307"/>
      <c r="E1049" s="307"/>
      <c r="F1049" s="307"/>
      <c r="G1049" s="307"/>
      <c r="H1049" s="307"/>
      <c r="I1049" s="307"/>
      <c r="J1049" s="307"/>
      <c r="K1049" s="307"/>
      <c r="L1049" s="307"/>
      <c r="M1049" s="196">
        <v>11</v>
      </c>
      <c r="N1049" s="196">
        <v>1</v>
      </c>
      <c r="O1049" s="195" t="s">
        <v>225</v>
      </c>
      <c r="P1049" s="194">
        <v>0</v>
      </c>
      <c r="Q1049" s="308"/>
      <c r="R1049" s="308"/>
      <c r="S1049" s="229">
        <v>2742</v>
      </c>
      <c r="T1049" s="229">
        <v>2742</v>
      </c>
      <c r="U1049" s="311"/>
      <c r="V1049" s="311"/>
      <c r="W1049" s="311"/>
      <c r="X1049" s="311"/>
      <c r="Y1049" s="311"/>
      <c r="Z1049" s="191"/>
    </row>
    <row r="1050" spans="1:26" ht="21.75" customHeight="1" x14ac:dyDescent="0.2">
      <c r="A1050" s="191"/>
      <c r="B1050" s="307" t="s">
        <v>212</v>
      </c>
      <c r="C1050" s="307"/>
      <c r="D1050" s="307"/>
      <c r="E1050" s="307"/>
      <c r="F1050" s="307"/>
      <c r="G1050" s="307"/>
      <c r="H1050" s="307"/>
      <c r="I1050" s="307"/>
      <c r="J1050" s="307"/>
      <c r="K1050" s="307"/>
      <c r="L1050" s="307"/>
      <c r="M1050" s="196">
        <v>11</v>
      </c>
      <c r="N1050" s="196">
        <v>1</v>
      </c>
      <c r="O1050" s="195" t="s">
        <v>225</v>
      </c>
      <c r="P1050" s="194" t="s">
        <v>211</v>
      </c>
      <c r="Q1050" s="308"/>
      <c r="R1050" s="308"/>
      <c r="S1050" s="229">
        <v>2742</v>
      </c>
      <c r="T1050" s="229">
        <v>2742</v>
      </c>
      <c r="U1050" s="311"/>
      <c r="V1050" s="311"/>
      <c r="W1050" s="311"/>
      <c r="X1050" s="311"/>
      <c r="Y1050" s="311"/>
      <c r="Z1050" s="191"/>
    </row>
    <row r="1051" spans="1:26" ht="12.75" customHeight="1" x14ac:dyDescent="0.2">
      <c r="A1051" s="191"/>
      <c r="B1051" s="307" t="s">
        <v>210</v>
      </c>
      <c r="C1051" s="307"/>
      <c r="D1051" s="307"/>
      <c r="E1051" s="307"/>
      <c r="F1051" s="307"/>
      <c r="G1051" s="307"/>
      <c r="H1051" s="307"/>
      <c r="I1051" s="307"/>
      <c r="J1051" s="307"/>
      <c r="K1051" s="307"/>
      <c r="L1051" s="307"/>
      <c r="M1051" s="196">
        <v>11</v>
      </c>
      <c r="N1051" s="196">
        <v>1</v>
      </c>
      <c r="O1051" s="195" t="s">
        <v>225</v>
      </c>
      <c r="P1051" s="194" t="s">
        <v>209</v>
      </c>
      <c r="Q1051" s="308"/>
      <c r="R1051" s="308"/>
      <c r="S1051" s="229">
        <v>2742</v>
      </c>
      <c r="T1051" s="229">
        <v>2742</v>
      </c>
      <c r="U1051" s="311"/>
      <c r="V1051" s="311"/>
      <c r="W1051" s="311"/>
      <c r="X1051" s="311"/>
      <c r="Y1051" s="311"/>
      <c r="Z1051" s="191"/>
    </row>
    <row r="1052" spans="1:26" ht="42.75" customHeight="1" x14ac:dyDescent="0.2">
      <c r="A1052" s="191"/>
      <c r="B1052" s="307" t="s">
        <v>208</v>
      </c>
      <c r="C1052" s="307"/>
      <c r="D1052" s="307"/>
      <c r="E1052" s="307"/>
      <c r="F1052" s="307"/>
      <c r="G1052" s="307"/>
      <c r="H1052" s="307"/>
      <c r="I1052" s="307"/>
      <c r="J1052" s="307"/>
      <c r="K1052" s="307"/>
      <c r="L1052" s="307"/>
      <c r="M1052" s="196">
        <v>11</v>
      </c>
      <c r="N1052" s="196">
        <v>1</v>
      </c>
      <c r="O1052" s="195" t="s">
        <v>225</v>
      </c>
      <c r="P1052" s="194" t="s">
        <v>206</v>
      </c>
      <c r="Q1052" s="308"/>
      <c r="R1052" s="308"/>
      <c r="S1052" s="229">
        <v>2742</v>
      </c>
      <c r="T1052" s="229">
        <v>2742</v>
      </c>
      <c r="U1052" s="311"/>
      <c r="V1052" s="311"/>
      <c r="W1052" s="311"/>
      <c r="X1052" s="311"/>
      <c r="Y1052" s="311"/>
      <c r="Z1052" s="191"/>
    </row>
    <row r="1053" spans="1:26" ht="32.25" customHeight="1" x14ac:dyDescent="0.2">
      <c r="A1053" s="191"/>
      <c r="B1053" s="307" t="s">
        <v>224</v>
      </c>
      <c r="C1053" s="307"/>
      <c r="D1053" s="307"/>
      <c r="E1053" s="307"/>
      <c r="F1053" s="307"/>
      <c r="G1053" s="307"/>
      <c r="H1053" s="307"/>
      <c r="I1053" s="307"/>
      <c r="J1053" s="307"/>
      <c r="K1053" s="307"/>
      <c r="L1053" s="307"/>
      <c r="M1053" s="196">
        <v>11</v>
      </c>
      <c r="N1053" s="196">
        <v>1</v>
      </c>
      <c r="O1053" s="195" t="s">
        <v>217</v>
      </c>
      <c r="P1053" s="194">
        <v>0</v>
      </c>
      <c r="Q1053" s="308"/>
      <c r="R1053" s="308"/>
      <c r="S1053" s="229">
        <v>2000</v>
      </c>
      <c r="T1053" s="229">
        <v>2000</v>
      </c>
      <c r="U1053" s="311"/>
      <c r="V1053" s="311"/>
      <c r="W1053" s="311"/>
      <c r="X1053" s="311"/>
      <c r="Y1053" s="311"/>
      <c r="Z1053" s="191"/>
    </row>
    <row r="1054" spans="1:26" ht="21.75" customHeight="1" x14ac:dyDescent="0.2">
      <c r="A1054" s="191"/>
      <c r="B1054" s="307" t="s">
        <v>223</v>
      </c>
      <c r="C1054" s="307"/>
      <c r="D1054" s="307"/>
      <c r="E1054" s="307"/>
      <c r="F1054" s="307"/>
      <c r="G1054" s="307"/>
      <c r="H1054" s="307"/>
      <c r="I1054" s="307"/>
      <c r="J1054" s="307"/>
      <c r="K1054" s="307"/>
      <c r="L1054" s="307"/>
      <c r="M1054" s="196">
        <v>11</v>
      </c>
      <c r="N1054" s="196">
        <v>1</v>
      </c>
      <c r="O1054" s="195" t="s">
        <v>217</v>
      </c>
      <c r="P1054" s="194" t="s">
        <v>222</v>
      </c>
      <c r="Q1054" s="308"/>
      <c r="R1054" s="308"/>
      <c r="S1054" s="229">
        <v>299</v>
      </c>
      <c r="T1054" s="229">
        <v>299</v>
      </c>
      <c r="U1054" s="311"/>
      <c r="V1054" s="311"/>
      <c r="W1054" s="311"/>
      <c r="X1054" s="311"/>
      <c r="Y1054" s="311"/>
      <c r="Z1054" s="191"/>
    </row>
    <row r="1055" spans="1:26" ht="21.75" customHeight="1" x14ac:dyDescent="0.2">
      <c r="A1055" s="191"/>
      <c r="B1055" s="307" t="s">
        <v>221</v>
      </c>
      <c r="C1055" s="307"/>
      <c r="D1055" s="307"/>
      <c r="E1055" s="307"/>
      <c r="F1055" s="307"/>
      <c r="G1055" s="307"/>
      <c r="H1055" s="307"/>
      <c r="I1055" s="307"/>
      <c r="J1055" s="307"/>
      <c r="K1055" s="307"/>
      <c r="L1055" s="307"/>
      <c r="M1055" s="196">
        <v>11</v>
      </c>
      <c r="N1055" s="196">
        <v>1</v>
      </c>
      <c r="O1055" s="195" t="s">
        <v>217</v>
      </c>
      <c r="P1055" s="194" t="s">
        <v>220</v>
      </c>
      <c r="Q1055" s="308"/>
      <c r="R1055" s="308"/>
      <c r="S1055" s="229">
        <v>299</v>
      </c>
      <c r="T1055" s="229">
        <v>299</v>
      </c>
      <c r="U1055" s="311"/>
      <c r="V1055" s="311"/>
      <c r="W1055" s="311"/>
      <c r="X1055" s="311"/>
      <c r="Y1055" s="311"/>
      <c r="Z1055" s="191"/>
    </row>
    <row r="1056" spans="1:26" ht="12.75" customHeight="1" x14ac:dyDescent="0.2">
      <c r="A1056" s="191"/>
      <c r="B1056" s="307" t="s">
        <v>219</v>
      </c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196">
        <v>11</v>
      </c>
      <c r="N1056" s="196">
        <v>1</v>
      </c>
      <c r="O1056" s="195" t="s">
        <v>217</v>
      </c>
      <c r="P1056" s="194" t="s">
        <v>218</v>
      </c>
      <c r="Q1056" s="308"/>
      <c r="R1056" s="308"/>
      <c r="S1056" s="229">
        <v>299</v>
      </c>
      <c r="T1056" s="229">
        <v>299</v>
      </c>
      <c r="U1056" s="311"/>
      <c r="V1056" s="311"/>
      <c r="W1056" s="311"/>
      <c r="X1056" s="311"/>
      <c r="Y1056" s="311"/>
      <c r="Z1056" s="191"/>
    </row>
    <row r="1057" spans="1:26" ht="12.75" customHeight="1" x14ac:dyDescent="0.2">
      <c r="A1057" s="191"/>
      <c r="B1057" s="307" t="s">
        <v>242</v>
      </c>
      <c r="C1057" s="307"/>
      <c r="D1057" s="307"/>
      <c r="E1057" s="307"/>
      <c r="F1057" s="307"/>
      <c r="G1057" s="307"/>
      <c r="H1057" s="307"/>
      <c r="I1057" s="307"/>
      <c r="J1057" s="307"/>
      <c r="K1057" s="307"/>
      <c r="L1057" s="307"/>
      <c r="M1057" s="196">
        <v>11</v>
      </c>
      <c r="N1057" s="196">
        <v>1</v>
      </c>
      <c r="O1057" s="195" t="s">
        <v>217</v>
      </c>
      <c r="P1057" s="194" t="s">
        <v>241</v>
      </c>
      <c r="Q1057" s="308"/>
      <c r="R1057" s="308"/>
      <c r="S1057" s="229">
        <v>601</v>
      </c>
      <c r="T1057" s="229">
        <v>601</v>
      </c>
      <c r="U1057" s="311"/>
      <c r="V1057" s="311"/>
      <c r="W1057" s="311"/>
      <c r="X1057" s="311"/>
      <c r="Y1057" s="311"/>
      <c r="Z1057" s="191"/>
    </row>
    <row r="1058" spans="1:26" ht="12.75" customHeight="1" x14ac:dyDescent="0.2">
      <c r="A1058" s="191"/>
      <c r="B1058" s="307" t="s">
        <v>721</v>
      </c>
      <c r="C1058" s="307"/>
      <c r="D1058" s="307"/>
      <c r="E1058" s="307"/>
      <c r="F1058" s="307"/>
      <c r="G1058" s="307"/>
      <c r="H1058" s="307"/>
      <c r="I1058" s="307"/>
      <c r="J1058" s="307"/>
      <c r="K1058" s="307"/>
      <c r="L1058" s="307"/>
      <c r="M1058" s="196">
        <v>11</v>
      </c>
      <c r="N1058" s="196">
        <v>1</v>
      </c>
      <c r="O1058" s="195" t="s">
        <v>217</v>
      </c>
      <c r="P1058" s="194" t="s">
        <v>720</v>
      </c>
      <c r="Q1058" s="308"/>
      <c r="R1058" s="308"/>
      <c r="S1058" s="229">
        <v>601</v>
      </c>
      <c r="T1058" s="229">
        <v>601</v>
      </c>
      <c r="U1058" s="311"/>
      <c r="V1058" s="311"/>
      <c r="W1058" s="311"/>
      <c r="X1058" s="311"/>
      <c r="Y1058" s="311"/>
      <c r="Z1058" s="191"/>
    </row>
    <row r="1059" spans="1:26" ht="12.75" customHeight="1" x14ac:dyDescent="0.2">
      <c r="A1059" s="191"/>
      <c r="B1059" s="307" t="s">
        <v>183</v>
      </c>
      <c r="C1059" s="307"/>
      <c r="D1059" s="307"/>
      <c r="E1059" s="307"/>
      <c r="F1059" s="307"/>
      <c r="G1059" s="307"/>
      <c r="H1059" s="307"/>
      <c r="I1059" s="307"/>
      <c r="J1059" s="307"/>
      <c r="K1059" s="307"/>
      <c r="L1059" s="307"/>
      <c r="M1059" s="196">
        <v>11</v>
      </c>
      <c r="N1059" s="196">
        <v>1</v>
      </c>
      <c r="O1059" s="195" t="s">
        <v>217</v>
      </c>
      <c r="P1059" s="194" t="s">
        <v>182</v>
      </c>
      <c r="Q1059" s="308"/>
      <c r="R1059" s="308"/>
      <c r="S1059" s="229">
        <v>300</v>
      </c>
      <c r="T1059" s="229">
        <v>300</v>
      </c>
      <c r="U1059" s="311"/>
      <c r="V1059" s="311"/>
      <c r="W1059" s="311"/>
      <c r="X1059" s="311"/>
      <c r="Y1059" s="311"/>
      <c r="Z1059" s="191"/>
    </row>
    <row r="1060" spans="1:26" ht="12.75" customHeight="1" x14ac:dyDescent="0.2">
      <c r="A1060" s="191"/>
      <c r="B1060" s="307" t="s">
        <v>181</v>
      </c>
      <c r="C1060" s="307"/>
      <c r="D1060" s="307"/>
      <c r="E1060" s="307"/>
      <c r="F1060" s="307"/>
      <c r="G1060" s="307"/>
      <c r="H1060" s="307"/>
      <c r="I1060" s="307"/>
      <c r="J1060" s="307"/>
      <c r="K1060" s="307"/>
      <c r="L1060" s="307"/>
      <c r="M1060" s="196">
        <v>11</v>
      </c>
      <c r="N1060" s="196">
        <v>1</v>
      </c>
      <c r="O1060" s="195" t="s">
        <v>217</v>
      </c>
      <c r="P1060" s="194" t="s">
        <v>179</v>
      </c>
      <c r="Q1060" s="308"/>
      <c r="R1060" s="308"/>
      <c r="S1060" s="229">
        <v>300</v>
      </c>
      <c r="T1060" s="229">
        <v>300</v>
      </c>
      <c r="U1060" s="311"/>
      <c r="V1060" s="311"/>
      <c r="W1060" s="311"/>
      <c r="X1060" s="311"/>
      <c r="Y1060" s="311"/>
      <c r="Z1060" s="191"/>
    </row>
    <row r="1061" spans="1:26" ht="21.75" customHeight="1" x14ac:dyDescent="0.2">
      <c r="A1061" s="191"/>
      <c r="B1061" s="307" t="s">
        <v>212</v>
      </c>
      <c r="C1061" s="307"/>
      <c r="D1061" s="307"/>
      <c r="E1061" s="307"/>
      <c r="F1061" s="307"/>
      <c r="G1061" s="307"/>
      <c r="H1061" s="307"/>
      <c r="I1061" s="307"/>
      <c r="J1061" s="307"/>
      <c r="K1061" s="307"/>
      <c r="L1061" s="307"/>
      <c r="M1061" s="196">
        <v>11</v>
      </c>
      <c r="N1061" s="196">
        <v>1</v>
      </c>
      <c r="O1061" s="195" t="s">
        <v>217</v>
      </c>
      <c r="P1061" s="194" t="s">
        <v>211</v>
      </c>
      <c r="Q1061" s="308"/>
      <c r="R1061" s="308"/>
      <c r="S1061" s="229">
        <v>800</v>
      </c>
      <c r="T1061" s="229">
        <v>800</v>
      </c>
      <c r="U1061" s="311"/>
      <c r="V1061" s="311"/>
      <c r="W1061" s="311"/>
      <c r="X1061" s="311"/>
      <c r="Y1061" s="311"/>
      <c r="Z1061" s="191"/>
    </row>
    <row r="1062" spans="1:26" ht="12.75" customHeight="1" x14ac:dyDescent="0.2">
      <c r="A1062" s="191"/>
      <c r="B1062" s="307" t="s">
        <v>210</v>
      </c>
      <c r="C1062" s="307"/>
      <c r="D1062" s="307"/>
      <c r="E1062" s="307"/>
      <c r="F1062" s="307"/>
      <c r="G1062" s="307"/>
      <c r="H1062" s="307"/>
      <c r="I1062" s="307"/>
      <c r="J1062" s="307"/>
      <c r="K1062" s="307"/>
      <c r="L1062" s="307"/>
      <c r="M1062" s="196">
        <v>11</v>
      </c>
      <c r="N1062" s="196">
        <v>1</v>
      </c>
      <c r="O1062" s="195" t="s">
        <v>217</v>
      </c>
      <c r="P1062" s="194" t="s">
        <v>209</v>
      </c>
      <c r="Q1062" s="308"/>
      <c r="R1062" s="308"/>
      <c r="S1062" s="229">
        <v>800</v>
      </c>
      <c r="T1062" s="229">
        <v>800</v>
      </c>
      <c r="U1062" s="311"/>
      <c r="V1062" s="311"/>
      <c r="W1062" s="311"/>
      <c r="X1062" s="311"/>
      <c r="Y1062" s="311"/>
      <c r="Z1062" s="191"/>
    </row>
    <row r="1063" spans="1:26" ht="42.75" customHeight="1" x14ac:dyDescent="0.2">
      <c r="A1063" s="191"/>
      <c r="B1063" s="307" t="s">
        <v>208</v>
      </c>
      <c r="C1063" s="307"/>
      <c r="D1063" s="307"/>
      <c r="E1063" s="307"/>
      <c r="F1063" s="307"/>
      <c r="G1063" s="307"/>
      <c r="H1063" s="307"/>
      <c r="I1063" s="307"/>
      <c r="J1063" s="307"/>
      <c r="K1063" s="307"/>
      <c r="L1063" s="307"/>
      <c r="M1063" s="196">
        <v>11</v>
      </c>
      <c r="N1063" s="196">
        <v>1</v>
      </c>
      <c r="O1063" s="195" t="s">
        <v>217</v>
      </c>
      <c r="P1063" s="194" t="s">
        <v>206</v>
      </c>
      <c r="Q1063" s="308"/>
      <c r="R1063" s="308"/>
      <c r="S1063" s="229">
        <v>800</v>
      </c>
      <c r="T1063" s="229">
        <v>800</v>
      </c>
      <c r="U1063" s="311"/>
      <c r="V1063" s="311"/>
      <c r="W1063" s="311"/>
      <c r="X1063" s="311"/>
      <c r="Y1063" s="311"/>
      <c r="Z1063" s="191"/>
    </row>
    <row r="1064" spans="1:26" ht="12.75" customHeight="1" x14ac:dyDescent="0.2">
      <c r="A1064" s="191"/>
      <c r="B1064" s="307" t="s">
        <v>216</v>
      </c>
      <c r="C1064" s="307"/>
      <c r="D1064" s="307"/>
      <c r="E1064" s="307"/>
      <c r="F1064" s="307"/>
      <c r="G1064" s="307"/>
      <c r="H1064" s="307"/>
      <c r="I1064" s="307"/>
      <c r="J1064" s="307"/>
      <c r="K1064" s="307"/>
      <c r="L1064" s="307"/>
      <c r="M1064" s="196">
        <v>12</v>
      </c>
      <c r="N1064" s="196">
        <v>0</v>
      </c>
      <c r="O1064" s="195">
        <v>0</v>
      </c>
      <c r="P1064" s="194">
        <v>0</v>
      </c>
      <c r="Q1064" s="308"/>
      <c r="R1064" s="308"/>
      <c r="S1064" s="229">
        <v>3150</v>
      </c>
      <c r="T1064" s="229">
        <v>3150</v>
      </c>
      <c r="U1064" s="311"/>
      <c r="V1064" s="311"/>
      <c r="W1064" s="311"/>
      <c r="X1064" s="311"/>
      <c r="Y1064" s="311"/>
      <c r="Z1064" s="191"/>
    </row>
    <row r="1065" spans="1:26" ht="12.75" customHeight="1" x14ac:dyDescent="0.2">
      <c r="A1065" s="191"/>
      <c r="B1065" s="307" t="s">
        <v>215</v>
      </c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196">
        <v>12</v>
      </c>
      <c r="N1065" s="196">
        <v>2</v>
      </c>
      <c r="O1065" s="195">
        <v>0</v>
      </c>
      <c r="P1065" s="194">
        <v>0</v>
      </c>
      <c r="Q1065" s="308"/>
      <c r="R1065" s="308"/>
      <c r="S1065" s="229">
        <v>3150</v>
      </c>
      <c r="T1065" s="229">
        <v>3150</v>
      </c>
      <c r="U1065" s="311"/>
      <c r="V1065" s="311"/>
      <c r="W1065" s="311"/>
      <c r="X1065" s="311"/>
      <c r="Y1065" s="311"/>
      <c r="Z1065" s="191"/>
    </row>
    <row r="1066" spans="1:26" ht="21.75" customHeight="1" x14ac:dyDescent="0.2">
      <c r="A1066" s="191"/>
      <c r="B1066" s="307" t="s">
        <v>213</v>
      </c>
      <c r="C1066" s="307"/>
      <c r="D1066" s="307"/>
      <c r="E1066" s="307"/>
      <c r="F1066" s="307"/>
      <c r="G1066" s="307"/>
      <c r="H1066" s="307"/>
      <c r="I1066" s="307"/>
      <c r="J1066" s="307"/>
      <c r="K1066" s="307"/>
      <c r="L1066" s="307"/>
      <c r="M1066" s="196">
        <v>12</v>
      </c>
      <c r="N1066" s="196">
        <v>2</v>
      </c>
      <c r="O1066" s="195" t="s">
        <v>214</v>
      </c>
      <c r="P1066" s="194">
        <v>0</v>
      </c>
      <c r="Q1066" s="308"/>
      <c r="R1066" s="308"/>
      <c r="S1066" s="229">
        <v>3150</v>
      </c>
      <c r="T1066" s="229">
        <v>3150</v>
      </c>
      <c r="U1066" s="311"/>
      <c r="V1066" s="311"/>
      <c r="W1066" s="311"/>
      <c r="X1066" s="311"/>
      <c r="Y1066" s="311"/>
      <c r="Z1066" s="191"/>
    </row>
    <row r="1067" spans="1:26" ht="21.75" customHeight="1" x14ac:dyDescent="0.2">
      <c r="A1067" s="191"/>
      <c r="B1067" s="307" t="s">
        <v>213</v>
      </c>
      <c r="C1067" s="307"/>
      <c r="D1067" s="307"/>
      <c r="E1067" s="307"/>
      <c r="F1067" s="307"/>
      <c r="G1067" s="307"/>
      <c r="H1067" s="307"/>
      <c r="I1067" s="307"/>
      <c r="J1067" s="307"/>
      <c r="K1067" s="307"/>
      <c r="L1067" s="307"/>
      <c r="M1067" s="196">
        <v>12</v>
      </c>
      <c r="N1067" s="196">
        <v>2</v>
      </c>
      <c r="O1067" s="195" t="s">
        <v>207</v>
      </c>
      <c r="P1067" s="194">
        <v>0</v>
      </c>
      <c r="Q1067" s="308"/>
      <c r="R1067" s="308"/>
      <c r="S1067" s="229">
        <v>3150</v>
      </c>
      <c r="T1067" s="229">
        <v>3150</v>
      </c>
      <c r="U1067" s="311"/>
      <c r="V1067" s="311"/>
      <c r="W1067" s="311"/>
      <c r="X1067" s="311"/>
      <c r="Y1067" s="311"/>
      <c r="Z1067" s="191"/>
    </row>
    <row r="1068" spans="1:26" ht="21.75" customHeight="1" x14ac:dyDescent="0.2">
      <c r="A1068" s="191"/>
      <c r="B1068" s="307" t="s">
        <v>212</v>
      </c>
      <c r="C1068" s="307"/>
      <c r="D1068" s="307"/>
      <c r="E1068" s="307"/>
      <c r="F1068" s="307"/>
      <c r="G1068" s="307"/>
      <c r="H1068" s="307"/>
      <c r="I1068" s="307"/>
      <c r="J1068" s="307"/>
      <c r="K1068" s="307"/>
      <c r="L1068" s="307"/>
      <c r="M1068" s="196">
        <v>12</v>
      </c>
      <c r="N1068" s="196">
        <v>2</v>
      </c>
      <c r="O1068" s="195" t="s">
        <v>207</v>
      </c>
      <c r="P1068" s="194" t="s">
        <v>211</v>
      </c>
      <c r="Q1068" s="308"/>
      <c r="R1068" s="308"/>
      <c r="S1068" s="229">
        <v>3150</v>
      </c>
      <c r="T1068" s="229">
        <v>3150</v>
      </c>
      <c r="U1068" s="311"/>
      <c r="V1068" s="311"/>
      <c r="W1068" s="311"/>
      <c r="X1068" s="311"/>
      <c r="Y1068" s="311"/>
      <c r="Z1068" s="191"/>
    </row>
    <row r="1069" spans="1:26" ht="12.75" customHeight="1" x14ac:dyDescent="0.2">
      <c r="A1069" s="191"/>
      <c r="B1069" s="307" t="s">
        <v>210</v>
      </c>
      <c r="C1069" s="307"/>
      <c r="D1069" s="307"/>
      <c r="E1069" s="307"/>
      <c r="F1069" s="307"/>
      <c r="G1069" s="307"/>
      <c r="H1069" s="307"/>
      <c r="I1069" s="307"/>
      <c r="J1069" s="307"/>
      <c r="K1069" s="307"/>
      <c r="L1069" s="307"/>
      <c r="M1069" s="196">
        <v>12</v>
      </c>
      <c r="N1069" s="196">
        <v>2</v>
      </c>
      <c r="O1069" s="195" t="s">
        <v>207</v>
      </c>
      <c r="P1069" s="194" t="s">
        <v>209</v>
      </c>
      <c r="Q1069" s="308"/>
      <c r="R1069" s="308"/>
      <c r="S1069" s="229">
        <v>3150</v>
      </c>
      <c r="T1069" s="229">
        <v>3150</v>
      </c>
      <c r="U1069" s="311"/>
      <c r="V1069" s="311"/>
      <c r="W1069" s="311"/>
      <c r="X1069" s="311"/>
      <c r="Y1069" s="311"/>
      <c r="Z1069" s="191"/>
    </row>
    <row r="1070" spans="1:26" ht="42.75" customHeight="1" x14ac:dyDescent="0.2">
      <c r="A1070" s="191"/>
      <c r="B1070" s="307" t="s">
        <v>208</v>
      </c>
      <c r="C1070" s="307"/>
      <c r="D1070" s="307"/>
      <c r="E1070" s="307"/>
      <c r="F1070" s="307"/>
      <c r="G1070" s="307"/>
      <c r="H1070" s="307"/>
      <c r="I1070" s="307"/>
      <c r="J1070" s="307"/>
      <c r="K1070" s="307"/>
      <c r="L1070" s="307"/>
      <c r="M1070" s="196">
        <v>12</v>
      </c>
      <c r="N1070" s="196">
        <v>2</v>
      </c>
      <c r="O1070" s="195" t="s">
        <v>207</v>
      </c>
      <c r="P1070" s="194" t="s">
        <v>206</v>
      </c>
      <c r="Q1070" s="308"/>
      <c r="R1070" s="308"/>
      <c r="S1070" s="229">
        <v>3150</v>
      </c>
      <c r="T1070" s="229">
        <v>3150</v>
      </c>
      <c r="U1070" s="311"/>
      <c r="V1070" s="311"/>
      <c r="W1070" s="311"/>
      <c r="X1070" s="311"/>
      <c r="Y1070" s="311"/>
      <c r="Z1070" s="191"/>
    </row>
    <row r="1071" spans="1:26" ht="32.25" customHeight="1" x14ac:dyDescent="0.2">
      <c r="A1071" s="191"/>
      <c r="B1071" s="307" t="s">
        <v>205</v>
      </c>
      <c r="C1071" s="307"/>
      <c r="D1071" s="307"/>
      <c r="E1071" s="307"/>
      <c r="F1071" s="307"/>
      <c r="G1071" s="307"/>
      <c r="H1071" s="307"/>
      <c r="I1071" s="307"/>
      <c r="J1071" s="307"/>
      <c r="K1071" s="307"/>
      <c r="L1071" s="307"/>
      <c r="M1071" s="196">
        <v>14</v>
      </c>
      <c r="N1071" s="196">
        <v>0</v>
      </c>
      <c r="O1071" s="195">
        <v>0</v>
      </c>
      <c r="P1071" s="194">
        <v>0</v>
      </c>
      <c r="Q1071" s="308"/>
      <c r="R1071" s="308"/>
      <c r="S1071" s="229">
        <v>29696</v>
      </c>
      <c r="T1071" s="229">
        <v>29580</v>
      </c>
      <c r="U1071" s="311"/>
      <c r="V1071" s="311"/>
      <c r="W1071" s="311"/>
      <c r="X1071" s="311"/>
      <c r="Y1071" s="311"/>
      <c r="Z1071" s="191"/>
    </row>
    <row r="1072" spans="1:26" ht="32.25" customHeight="1" x14ac:dyDescent="0.2">
      <c r="A1072" s="191"/>
      <c r="B1072" s="307" t="s">
        <v>204</v>
      </c>
      <c r="C1072" s="307"/>
      <c r="D1072" s="307"/>
      <c r="E1072" s="307"/>
      <c r="F1072" s="307"/>
      <c r="G1072" s="307"/>
      <c r="H1072" s="307"/>
      <c r="I1072" s="307"/>
      <c r="J1072" s="307"/>
      <c r="K1072" s="307"/>
      <c r="L1072" s="307"/>
      <c r="M1072" s="196">
        <v>14</v>
      </c>
      <c r="N1072" s="196">
        <v>1</v>
      </c>
      <c r="O1072" s="195">
        <v>0</v>
      </c>
      <c r="P1072" s="194">
        <v>0</v>
      </c>
      <c r="Q1072" s="308"/>
      <c r="R1072" s="308"/>
      <c r="S1072" s="229">
        <v>27262</v>
      </c>
      <c r="T1072" s="229">
        <v>27147</v>
      </c>
      <c r="U1072" s="311"/>
      <c r="V1072" s="311"/>
      <c r="W1072" s="311"/>
      <c r="X1072" s="311"/>
      <c r="Y1072" s="311"/>
      <c r="Z1072" s="191"/>
    </row>
    <row r="1073" spans="1:26" ht="21.75" customHeight="1" x14ac:dyDescent="0.2">
      <c r="A1073" s="191"/>
      <c r="B1073" s="307" t="s">
        <v>188</v>
      </c>
      <c r="C1073" s="307"/>
      <c r="D1073" s="307"/>
      <c r="E1073" s="307"/>
      <c r="F1073" s="307"/>
      <c r="G1073" s="307"/>
      <c r="H1073" s="307"/>
      <c r="I1073" s="307"/>
      <c r="J1073" s="307"/>
      <c r="K1073" s="307"/>
      <c r="L1073" s="307"/>
      <c r="M1073" s="196">
        <v>14</v>
      </c>
      <c r="N1073" s="196">
        <v>1</v>
      </c>
      <c r="O1073" s="195" t="s">
        <v>187</v>
      </c>
      <c r="P1073" s="194">
        <v>0</v>
      </c>
      <c r="Q1073" s="308"/>
      <c r="R1073" s="308"/>
      <c r="S1073" s="229">
        <v>12339</v>
      </c>
      <c r="T1073" s="229">
        <v>12339</v>
      </c>
      <c r="U1073" s="311"/>
      <c r="V1073" s="311"/>
      <c r="W1073" s="311"/>
      <c r="X1073" s="311"/>
      <c r="Y1073" s="311"/>
      <c r="Z1073" s="191"/>
    </row>
    <row r="1074" spans="1:26" ht="21.75" customHeight="1" x14ac:dyDescent="0.2">
      <c r="A1074" s="191"/>
      <c r="B1074" s="307" t="s">
        <v>203</v>
      </c>
      <c r="C1074" s="307"/>
      <c r="D1074" s="307"/>
      <c r="E1074" s="307"/>
      <c r="F1074" s="307"/>
      <c r="G1074" s="307"/>
      <c r="H1074" s="307"/>
      <c r="I1074" s="307"/>
      <c r="J1074" s="307"/>
      <c r="K1074" s="307"/>
      <c r="L1074" s="307"/>
      <c r="M1074" s="196">
        <v>14</v>
      </c>
      <c r="N1074" s="196">
        <v>1</v>
      </c>
      <c r="O1074" s="195" t="s">
        <v>202</v>
      </c>
      <c r="P1074" s="194">
        <v>0</v>
      </c>
      <c r="Q1074" s="308"/>
      <c r="R1074" s="308"/>
      <c r="S1074" s="229">
        <v>731</v>
      </c>
      <c r="T1074" s="229">
        <v>731</v>
      </c>
      <c r="U1074" s="311"/>
      <c r="V1074" s="311"/>
      <c r="W1074" s="311"/>
      <c r="X1074" s="311"/>
      <c r="Y1074" s="311"/>
      <c r="Z1074" s="191"/>
    </row>
    <row r="1075" spans="1:26" ht="12.75" customHeight="1" x14ac:dyDescent="0.2">
      <c r="A1075" s="191"/>
      <c r="B1075" s="307" t="s">
        <v>183</v>
      </c>
      <c r="C1075" s="307"/>
      <c r="D1075" s="307"/>
      <c r="E1075" s="307"/>
      <c r="F1075" s="307"/>
      <c r="G1075" s="307"/>
      <c r="H1075" s="307"/>
      <c r="I1075" s="307"/>
      <c r="J1075" s="307"/>
      <c r="K1075" s="307"/>
      <c r="L1075" s="307"/>
      <c r="M1075" s="196">
        <v>14</v>
      </c>
      <c r="N1075" s="196">
        <v>1</v>
      </c>
      <c r="O1075" s="195" t="s">
        <v>202</v>
      </c>
      <c r="P1075" s="194" t="s">
        <v>182</v>
      </c>
      <c r="Q1075" s="308"/>
      <c r="R1075" s="308"/>
      <c r="S1075" s="229">
        <v>731</v>
      </c>
      <c r="T1075" s="229">
        <v>731</v>
      </c>
      <c r="U1075" s="311"/>
      <c r="V1075" s="311"/>
      <c r="W1075" s="311"/>
      <c r="X1075" s="311"/>
      <c r="Y1075" s="311"/>
      <c r="Z1075" s="191"/>
    </row>
    <row r="1076" spans="1:26" ht="12.75" customHeight="1" x14ac:dyDescent="0.2">
      <c r="A1076" s="191"/>
      <c r="B1076" s="307" t="s">
        <v>198</v>
      </c>
      <c r="C1076" s="307"/>
      <c r="D1076" s="307"/>
      <c r="E1076" s="307"/>
      <c r="F1076" s="307"/>
      <c r="G1076" s="307"/>
      <c r="H1076" s="307"/>
      <c r="I1076" s="307"/>
      <c r="J1076" s="307"/>
      <c r="K1076" s="307"/>
      <c r="L1076" s="307"/>
      <c r="M1076" s="196">
        <v>14</v>
      </c>
      <c r="N1076" s="196">
        <v>1</v>
      </c>
      <c r="O1076" s="195" t="s">
        <v>202</v>
      </c>
      <c r="P1076" s="194" t="s">
        <v>197</v>
      </c>
      <c r="Q1076" s="308"/>
      <c r="R1076" s="308"/>
      <c r="S1076" s="229">
        <v>731</v>
      </c>
      <c r="T1076" s="229">
        <v>731</v>
      </c>
      <c r="U1076" s="311"/>
      <c r="V1076" s="311"/>
      <c r="W1076" s="311"/>
      <c r="X1076" s="311"/>
      <c r="Y1076" s="311"/>
      <c r="Z1076" s="191"/>
    </row>
    <row r="1077" spans="1:26" ht="12.75" customHeight="1" x14ac:dyDescent="0.2">
      <c r="A1077" s="191"/>
      <c r="B1077" s="307" t="s">
        <v>196</v>
      </c>
      <c r="C1077" s="307"/>
      <c r="D1077" s="307"/>
      <c r="E1077" s="307"/>
      <c r="F1077" s="307"/>
      <c r="G1077" s="307"/>
      <c r="H1077" s="307"/>
      <c r="I1077" s="307"/>
      <c r="J1077" s="307"/>
      <c r="K1077" s="307"/>
      <c r="L1077" s="307"/>
      <c r="M1077" s="196">
        <v>14</v>
      </c>
      <c r="N1077" s="196">
        <v>1</v>
      </c>
      <c r="O1077" s="195" t="s">
        <v>202</v>
      </c>
      <c r="P1077" s="194" t="s">
        <v>194</v>
      </c>
      <c r="Q1077" s="308"/>
      <c r="R1077" s="308"/>
      <c r="S1077" s="229">
        <v>731</v>
      </c>
      <c r="T1077" s="229">
        <v>731</v>
      </c>
      <c r="U1077" s="311"/>
      <c r="V1077" s="311"/>
      <c r="W1077" s="311"/>
      <c r="X1077" s="311"/>
      <c r="Y1077" s="311"/>
      <c r="Z1077" s="191"/>
    </row>
    <row r="1078" spans="1:26" ht="21.75" customHeight="1" x14ac:dyDescent="0.2">
      <c r="A1078" s="191"/>
      <c r="B1078" s="307" t="s">
        <v>201</v>
      </c>
      <c r="C1078" s="307"/>
      <c r="D1078" s="307"/>
      <c r="E1078" s="307"/>
      <c r="F1078" s="307"/>
      <c r="G1078" s="307"/>
      <c r="H1078" s="307"/>
      <c r="I1078" s="307"/>
      <c r="J1078" s="307"/>
      <c r="K1078" s="307"/>
      <c r="L1078" s="307"/>
      <c r="M1078" s="196">
        <v>14</v>
      </c>
      <c r="N1078" s="196">
        <v>1</v>
      </c>
      <c r="O1078" s="195" t="s">
        <v>200</v>
      </c>
      <c r="P1078" s="194">
        <v>0</v>
      </c>
      <c r="Q1078" s="308"/>
      <c r="R1078" s="308"/>
      <c r="S1078" s="229">
        <v>11608</v>
      </c>
      <c r="T1078" s="229">
        <v>11608</v>
      </c>
      <c r="U1078" s="311"/>
      <c r="V1078" s="311"/>
      <c r="W1078" s="311"/>
      <c r="X1078" s="311"/>
      <c r="Y1078" s="311"/>
      <c r="Z1078" s="191"/>
    </row>
    <row r="1079" spans="1:26" ht="12.75" customHeight="1" x14ac:dyDescent="0.2">
      <c r="A1079" s="191"/>
      <c r="B1079" s="307" t="s">
        <v>183</v>
      </c>
      <c r="C1079" s="307"/>
      <c r="D1079" s="307"/>
      <c r="E1079" s="307"/>
      <c r="F1079" s="307"/>
      <c r="G1079" s="307"/>
      <c r="H1079" s="307"/>
      <c r="I1079" s="307"/>
      <c r="J1079" s="307"/>
      <c r="K1079" s="307"/>
      <c r="L1079" s="307"/>
      <c r="M1079" s="196">
        <v>14</v>
      </c>
      <c r="N1079" s="196">
        <v>1</v>
      </c>
      <c r="O1079" s="195" t="s">
        <v>200</v>
      </c>
      <c r="P1079" s="194" t="s">
        <v>182</v>
      </c>
      <c r="Q1079" s="308"/>
      <c r="R1079" s="308"/>
      <c r="S1079" s="229">
        <v>11608</v>
      </c>
      <c r="T1079" s="229">
        <v>11608</v>
      </c>
      <c r="U1079" s="311"/>
      <c r="V1079" s="311"/>
      <c r="W1079" s="311"/>
      <c r="X1079" s="311"/>
      <c r="Y1079" s="311"/>
      <c r="Z1079" s="191"/>
    </row>
    <row r="1080" spans="1:26" ht="12.75" customHeight="1" x14ac:dyDescent="0.2">
      <c r="A1080" s="191"/>
      <c r="B1080" s="307" t="s">
        <v>198</v>
      </c>
      <c r="C1080" s="307"/>
      <c r="D1080" s="307"/>
      <c r="E1080" s="307"/>
      <c r="F1080" s="307"/>
      <c r="G1080" s="307"/>
      <c r="H1080" s="307"/>
      <c r="I1080" s="307"/>
      <c r="J1080" s="307"/>
      <c r="K1080" s="307"/>
      <c r="L1080" s="307"/>
      <c r="M1080" s="196">
        <v>14</v>
      </c>
      <c r="N1080" s="196">
        <v>1</v>
      </c>
      <c r="O1080" s="195" t="s">
        <v>200</v>
      </c>
      <c r="P1080" s="194" t="s">
        <v>197</v>
      </c>
      <c r="Q1080" s="308"/>
      <c r="R1080" s="308"/>
      <c r="S1080" s="229">
        <v>11608</v>
      </c>
      <c r="T1080" s="229">
        <v>11608</v>
      </c>
      <c r="U1080" s="311"/>
      <c r="V1080" s="311"/>
      <c r="W1080" s="311"/>
      <c r="X1080" s="311"/>
      <c r="Y1080" s="311"/>
      <c r="Z1080" s="191"/>
    </row>
    <row r="1081" spans="1:26" ht="12.75" customHeight="1" x14ac:dyDescent="0.2">
      <c r="A1081" s="191"/>
      <c r="B1081" s="307" t="s">
        <v>196</v>
      </c>
      <c r="C1081" s="307"/>
      <c r="D1081" s="307"/>
      <c r="E1081" s="307"/>
      <c r="F1081" s="307"/>
      <c r="G1081" s="307"/>
      <c r="H1081" s="307"/>
      <c r="I1081" s="307"/>
      <c r="J1081" s="307"/>
      <c r="K1081" s="307"/>
      <c r="L1081" s="307"/>
      <c r="M1081" s="196">
        <v>14</v>
      </c>
      <c r="N1081" s="196">
        <v>1</v>
      </c>
      <c r="O1081" s="195" t="s">
        <v>200</v>
      </c>
      <c r="P1081" s="194" t="s">
        <v>194</v>
      </c>
      <c r="Q1081" s="308"/>
      <c r="R1081" s="308"/>
      <c r="S1081" s="229">
        <v>11608</v>
      </c>
      <c r="T1081" s="229">
        <v>11608</v>
      </c>
      <c r="U1081" s="311"/>
      <c r="V1081" s="311"/>
      <c r="W1081" s="311"/>
      <c r="X1081" s="311"/>
      <c r="Y1081" s="311"/>
      <c r="Z1081" s="191"/>
    </row>
    <row r="1082" spans="1:26" ht="21.75" customHeight="1" x14ac:dyDescent="0.2">
      <c r="A1082" s="191"/>
      <c r="B1082" s="307" t="s">
        <v>188</v>
      </c>
      <c r="C1082" s="307"/>
      <c r="D1082" s="307"/>
      <c r="E1082" s="307"/>
      <c r="F1082" s="307"/>
      <c r="G1082" s="307"/>
      <c r="H1082" s="307"/>
      <c r="I1082" s="307"/>
      <c r="J1082" s="307"/>
      <c r="K1082" s="307"/>
      <c r="L1082" s="307"/>
      <c r="M1082" s="196">
        <v>14</v>
      </c>
      <c r="N1082" s="196">
        <v>1</v>
      </c>
      <c r="O1082" s="195" t="s">
        <v>187</v>
      </c>
      <c r="P1082" s="194">
        <v>0</v>
      </c>
      <c r="Q1082" s="308"/>
      <c r="R1082" s="308"/>
      <c r="S1082" s="229">
        <v>14923</v>
      </c>
      <c r="T1082" s="229">
        <v>14808</v>
      </c>
      <c r="U1082" s="311"/>
      <c r="V1082" s="311"/>
      <c r="W1082" s="311"/>
      <c r="X1082" s="311"/>
      <c r="Y1082" s="311"/>
      <c r="Z1082" s="191"/>
    </row>
    <row r="1083" spans="1:26" ht="21.75" customHeight="1" x14ac:dyDescent="0.2">
      <c r="A1083" s="191"/>
      <c r="B1083" s="307" t="s">
        <v>199</v>
      </c>
      <c r="C1083" s="307"/>
      <c r="D1083" s="307"/>
      <c r="E1083" s="307"/>
      <c r="F1083" s="307"/>
      <c r="G1083" s="307"/>
      <c r="H1083" s="307"/>
      <c r="I1083" s="307"/>
      <c r="J1083" s="307"/>
      <c r="K1083" s="307"/>
      <c r="L1083" s="307"/>
      <c r="M1083" s="196">
        <v>14</v>
      </c>
      <c r="N1083" s="196">
        <v>1</v>
      </c>
      <c r="O1083" s="195" t="s">
        <v>195</v>
      </c>
      <c r="P1083" s="194">
        <v>0</v>
      </c>
      <c r="Q1083" s="308"/>
      <c r="R1083" s="308"/>
      <c r="S1083" s="229">
        <v>14923</v>
      </c>
      <c r="T1083" s="229">
        <v>14808</v>
      </c>
      <c r="U1083" s="311"/>
      <c r="V1083" s="311"/>
      <c r="W1083" s="311"/>
      <c r="X1083" s="311"/>
      <c r="Y1083" s="311"/>
      <c r="Z1083" s="191"/>
    </row>
    <row r="1084" spans="1:26" ht="12.75" customHeight="1" x14ac:dyDescent="0.2">
      <c r="A1084" s="191"/>
      <c r="B1084" s="307" t="s">
        <v>183</v>
      </c>
      <c r="C1084" s="307"/>
      <c r="D1084" s="307"/>
      <c r="E1084" s="307"/>
      <c r="F1084" s="307"/>
      <c r="G1084" s="307"/>
      <c r="H1084" s="307"/>
      <c r="I1084" s="307"/>
      <c r="J1084" s="307"/>
      <c r="K1084" s="307"/>
      <c r="L1084" s="307"/>
      <c r="M1084" s="196">
        <v>14</v>
      </c>
      <c r="N1084" s="196">
        <v>1</v>
      </c>
      <c r="O1084" s="195" t="s">
        <v>195</v>
      </c>
      <c r="P1084" s="194" t="s">
        <v>182</v>
      </c>
      <c r="Q1084" s="308"/>
      <c r="R1084" s="308"/>
      <c r="S1084" s="229">
        <v>14923</v>
      </c>
      <c r="T1084" s="229">
        <v>14808</v>
      </c>
      <c r="U1084" s="311"/>
      <c r="V1084" s="311"/>
      <c r="W1084" s="311"/>
      <c r="X1084" s="311"/>
      <c r="Y1084" s="311"/>
      <c r="Z1084" s="191"/>
    </row>
    <row r="1085" spans="1:26" ht="12.75" customHeight="1" x14ac:dyDescent="0.2">
      <c r="A1085" s="191"/>
      <c r="B1085" s="307" t="s">
        <v>198</v>
      </c>
      <c r="C1085" s="307"/>
      <c r="D1085" s="307"/>
      <c r="E1085" s="307"/>
      <c r="F1085" s="307"/>
      <c r="G1085" s="307"/>
      <c r="H1085" s="307"/>
      <c r="I1085" s="307"/>
      <c r="J1085" s="307"/>
      <c r="K1085" s="307"/>
      <c r="L1085" s="307"/>
      <c r="M1085" s="196">
        <v>14</v>
      </c>
      <c r="N1085" s="196">
        <v>1</v>
      </c>
      <c r="O1085" s="195" t="s">
        <v>195</v>
      </c>
      <c r="P1085" s="194" t="s">
        <v>197</v>
      </c>
      <c r="Q1085" s="308"/>
      <c r="R1085" s="308"/>
      <c r="S1085" s="229">
        <v>14923</v>
      </c>
      <c r="T1085" s="229">
        <v>14808</v>
      </c>
      <c r="U1085" s="311"/>
      <c r="V1085" s="311"/>
      <c r="W1085" s="311"/>
      <c r="X1085" s="311"/>
      <c r="Y1085" s="311"/>
      <c r="Z1085" s="191"/>
    </row>
    <row r="1086" spans="1:26" ht="12.75" customHeight="1" x14ac:dyDescent="0.2">
      <c r="A1086" s="191"/>
      <c r="B1086" s="307" t="s">
        <v>196</v>
      </c>
      <c r="C1086" s="307"/>
      <c r="D1086" s="307"/>
      <c r="E1086" s="307"/>
      <c r="F1086" s="307"/>
      <c r="G1086" s="307"/>
      <c r="H1086" s="307"/>
      <c r="I1086" s="307"/>
      <c r="J1086" s="307"/>
      <c r="K1086" s="307"/>
      <c r="L1086" s="307"/>
      <c r="M1086" s="196">
        <v>14</v>
      </c>
      <c r="N1086" s="196">
        <v>1</v>
      </c>
      <c r="O1086" s="195" t="s">
        <v>195</v>
      </c>
      <c r="P1086" s="194" t="s">
        <v>194</v>
      </c>
      <c r="Q1086" s="308"/>
      <c r="R1086" s="308"/>
      <c r="S1086" s="229">
        <v>14923</v>
      </c>
      <c r="T1086" s="229">
        <v>14808</v>
      </c>
      <c r="U1086" s="311"/>
      <c r="V1086" s="311"/>
      <c r="W1086" s="311"/>
      <c r="X1086" s="311"/>
      <c r="Y1086" s="311"/>
      <c r="Z1086" s="191"/>
    </row>
    <row r="1087" spans="1:26" ht="12.75" customHeight="1" x14ac:dyDescent="0.2">
      <c r="A1087" s="191"/>
      <c r="B1087" s="307" t="s">
        <v>193</v>
      </c>
      <c r="C1087" s="307"/>
      <c r="D1087" s="307"/>
      <c r="E1087" s="307"/>
      <c r="F1087" s="307"/>
      <c r="G1087" s="307"/>
      <c r="H1087" s="307"/>
      <c r="I1087" s="307"/>
      <c r="J1087" s="307"/>
      <c r="K1087" s="307"/>
      <c r="L1087" s="307"/>
      <c r="M1087" s="196">
        <v>14</v>
      </c>
      <c r="N1087" s="196">
        <v>3</v>
      </c>
      <c r="O1087" s="195">
        <v>0</v>
      </c>
      <c r="P1087" s="194">
        <v>0</v>
      </c>
      <c r="Q1087" s="308"/>
      <c r="R1087" s="308"/>
      <c r="S1087" s="229">
        <v>2434</v>
      </c>
      <c r="T1087" s="229">
        <v>2433</v>
      </c>
      <c r="U1087" s="311"/>
      <c r="V1087" s="311"/>
      <c r="W1087" s="311"/>
      <c r="X1087" s="311"/>
      <c r="Y1087" s="311"/>
      <c r="Z1087" s="191"/>
    </row>
    <row r="1088" spans="1:26" ht="21.75" customHeight="1" x14ac:dyDescent="0.2">
      <c r="A1088" s="191"/>
      <c r="B1088" s="307" t="s">
        <v>188</v>
      </c>
      <c r="C1088" s="307"/>
      <c r="D1088" s="307"/>
      <c r="E1088" s="307"/>
      <c r="F1088" s="307"/>
      <c r="G1088" s="307"/>
      <c r="H1088" s="307"/>
      <c r="I1088" s="307"/>
      <c r="J1088" s="307"/>
      <c r="K1088" s="307"/>
      <c r="L1088" s="307"/>
      <c r="M1088" s="196">
        <v>14</v>
      </c>
      <c r="N1088" s="196">
        <v>3</v>
      </c>
      <c r="O1088" s="195" t="s">
        <v>187</v>
      </c>
      <c r="P1088" s="194">
        <v>0</v>
      </c>
      <c r="Q1088" s="308"/>
      <c r="R1088" s="308"/>
      <c r="S1088" s="229">
        <v>841</v>
      </c>
      <c r="T1088" s="229">
        <v>841</v>
      </c>
      <c r="U1088" s="311"/>
      <c r="V1088" s="311"/>
      <c r="W1088" s="311"/>
      <c r="X1088" s="311"/>
      <c r="Y1088" s="311"/>
      <c r="Z1088" s="191"/>
    </row>
    <row r="1089" spans="1:26" ht="21.75" customHeight="1" x14ac:dyDescent="0.2">
      <c r="A1089" s="191"/>
      <c r="B1089" s="307" t="s">
        <v>192</v>
      </c>
      <c r="C1089" s="307"/>
      <c r="D1089" s="307"/>
      <c r="E1089" s="307"/>
      <c r="F1089" s="307"/>
      <c r="G1089" s="307"/>
      <c r="H1089" s="307"/>
      <c r="I1089" s="307"/>
      <c r="J1089" s="307"/>
      <c r="K1089" s="307"/>
      <c r="L1089" s="307"/>
      <c r="M1089" s="196">
        <v>14</v>
      </c>
      <c r="N1089" s="196">
        <v>3</v>
      </c>
      <c r="O1089" s="195" t="s">
        <v>191</v>
      </c>
      <c r="P1089" s="194">
        <v>0</v>
      </c>
      <c r="Q1089" s="308"/>
      <c r="R1089" s="308"/>
      <c r="S1089" s="229">
        <v>820</v>
      </c>
      <c r="T1089" s="229">
        <v>820</v>
      </c>
      <c r="U1089" s="311"/>
      <c r="V1089" s="311"/>
      <c r="W1089" s="311"/>
      <c r="X1089" s="311"/>
      <c r="Y1089" s="311"/>
      <c r="Z1089" s="191"/>
    </row>
    <row r="1090" spans="1:26" ht="12.75" customHeight="1" x14ac:dyDescent="0.2">
      <c r="A1090" s="191"/>
      <c r="B1090" s="307" t="s">
        <v>183</v>
      </c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196">
        <v>14</v>
      </c>
      <c r="N1090" s="196">
        <v>3</v>
      </c>
      <c r="O1090" s="195" t="s">
        <v>191</v>
      </c>
      <c r="P1090" s="194" t="s">
        <v>182</v>
      </c>
      <c r="Q1090" s="308"/>
      <c r="R1090" s="308"/>
      <c r="S1090" s="229">
        <v>820</v>
      </c>
      <c r="T1090" s="229">
        <v>820</v>
      </c>
      <c r="U1090" s="311"/>
      <c r="V1090" s="311"/>
      <c r="W1090" s="311"/>
      <c r="X1090" s="311"/>
      <c r="Y1090" s="311"/>
      <c r="Z1090" s="191"/>
    </row>
    <row r="1091" spans="1:26" ht="12.75" customHeight="1" x14ac:dyDescent="0.2">
      <c r="A1091" s="191"/>
      <c r="B1091" s="307" t="s">
        <v>181</v>
      </c>
      <c r="C1091" s="307"/>
      <c r="D1091" s="307"/>
      <c r="E1091" s="307"/>
      <c r="F1091" s="307"/>
      <c r="G1091" s="307"/>
      <c r="H1091" s="307"/>
      <c r="I1091" s="307"/>
      <c r="J1091" s="307"/>
      <c r="K1091" s="307"/>
      <c r="L1091" s="307"/>
      <c r="M1091" s="196">
        <v>14</v>
      </c>
      <c r="N1091" s="196">
        <v>3</v>
      </c>
      <c r="O1091" s="195" t="s">
        <v>191</v>
      </c>
      <c r="P1091" s="194" t="s">
        <v>179</v>
      </c>
      <c r="Q1091" s="308"/>
      <c r="R1091" s="308"/>
      <c r="S1091" s="229">
        <v>820</v>
      </c>
      <c r="T1091" s="229">
        <v>820</v>
      </c>
      <c r="U1091" s="311"/>
      <c r="V1091" s="311"/>
      <c r="W1091" s="311"/>
      <c r="X1091" s="311"/>
      <c r="Y1091" s="311"/>
      <c r="Z1091" s="191"/>
    </row>
    <row r="1092" spans="1:26" ht="21.75" customHeight="1" x14ac:dyDescent="0.2">
      <c r="A1092" s="191"/>
      <c r="B1092" s="307" t="s">
        <v>190</v>
      </c>
      <c r="C1092" s="307"/>
      <c r="D1092" s="307"/>
      <c r="E1092" s="307"/>
      <c r="F1092" s="307"/>
      <c r="G1092" s="307"/>
      <c r="H1092" s="307"/>
      <c r="I1092" s="307"/>
      <c r="J1092" s="307"/>
      <c r="K1092" s="307"/>
      <c r="L1092" s="307"/>
      <c r="M1092" s="196">
        <v>14</v>
      </c>
      <c r="N1092" s="196">
        <v>3</v>
      </c>
      <c r="O1092" s="195" t="s">
        <v>189</v>
      </c>
      <c r="P1092" s="194">
        <v>0</v>
      </c>
      <c r="Q1092" s="308"/>
      <c r="R1092" s="308"/>
      <c r="S1092" s="229">
        <v>21</v>
      </c>
      <c r="T1092" s="229">
        <v>21</v>
      </c>
      <c r="U1092" s="311"/>
      <c r="V1092" s="311"/>
      <c r="W1092" s="311"/>
      <c r="X1092" s="311"/>
      <c r="Y1092" s="311"/>
      <c r="Z1092" s="191"/>
    </row>
    <row r="1093" spans="1:26" ht="12.75" customHeight="1" x14ac:dyDescent="0.2">
      <c r="A1093" s="191"/>
      <c r="B1093" s="307" t="s">
        <v>183</v>
      </c>
      <c r="C1093" s="307"/>
      <c r="D1093" s="307"/>
      <c r="E1093" s="307"/>
      <c r="F1093" s="307"/>
      <c r="G1093" s="307"/>
      <c r="H1093" s="307"/>
      <c r="I1093" s="307"/>
      <c r="J1093" s="307"/>
      <c r="K1093" s="307"/>
      <c r="L1093" s="307"/>
      <c r="M1093" s="196">
        <v>14</v>
      </c>
      <c r="N1093" s="196">
        <v>3</v>
      </c>
      <c r="O1093" s="195" t="s">
        <v>189</v>
      </c>
      <c r="P1093" s="194" t="s">
        <v>182</v>
      </c>
      <c r="Q1093" s="308"/>
      <c r="R1093" s="308"/>
      <c r="S1093" s="229">
        <v>21</v>
      </c>
      <c r="T1093" s="229">
        <v>21</v>
      </c>
      <c r="U1093" s="311"/>
      <c r="V1093" s="311"/>
      <c r="W1093" s="311"/>
      <c r="X1093" s="311"/>
      <c r="Y1093" s="311"/>
      <c r="Z1093" s="191"/>
    </row>
    <row r="1094" spans="1:26" ht="12.75" customHeight="1" x14ac:dyDescent="0.2">
      <c r="A1094" s="191"/>
      <c r="B1094" s="307" t="s">
        <v>181</v>
      </c>
      <c r="C1094" s="307"/>
      <c r="D1094" s="307"/>
      <c r="E1094" s="307"/>
      <c r="F1094" s="307"/>
      <c r="G1094" s="307"/>
      <c r="H1094" s="307"/>
      <c r="I1094" s="307"/>
      <c r="J1094" s="307"/>
      <c r="K1094" s="307"/>
      <c r="L1094" s="307"/>
      <c r="M1094" s="196">
        <v>14</v>
      </c>
      <c r="N1094" s="196">
        <v>3</v>
      </c>
      <c r="O1094" s="195" t="s">
        <v>189</v>
      </c>
      <c r="P1094" s="194" t="s">
        <v>179</v>
      </c>
      <c r="Q1094" s="308"/>
      <c r="R1094" s="308"/>
      <c r="S1094" s="229">
        <v>21</v>
      </c>
      <c r="T1094" s="229">
        <v>21</v>
      </c>
      <c r="U1094" s="311"/>
      <c r="V1094" s="311"/>
      <c r="W1094" s="311"/>
      <c r="X1094" s="311"/>
      <c r="Y1094" s="311"/>
      <c r="Z1094" s="191"/>
    </row>
    <row r="1095" spans="1:26" ht="21.75" customHeight="1" x14ac:dyDescent="0.2">
      <c r="A1095" s="191"/>
      <c r="B1095" s="307" t="s">
        <v>188</v>
      </c>
      <c r="C1095" s="307"/>
      <c r="D1095" s="307"/>
      <c r="E1095" s="307"/>
      <c r="F1095" s="307"/>
      <c r="G1095" s="307"/>
      <c r="H1095" s="307"/>
      <c r="I1095" s="307"/>
      <c r="J1095" s="307"/>
      <c r="K1095" s="307"/>
      <c r="L1095" s="307"/>
      <c r="M1095" s="196">
        <v>14</v>
      </c>
      <c r="N1095" s="196">
        <v>3</v>
      </c>
      <c r="O1095" s="195" t="s">
        <v>187</v>
      </c>
      <c r="P1095" s="194">
        <v>0</v>
      </c>
      <c r="Q1095" s="308"/>
      <c r="R1095" s="308"/>
      <c r="S1095" s="229">
        <v>1593</v>
      </c>
      <c r="T1095" s="229">
        <v>1592</v>
      </c>
      <c r="U1095" s="311"/>
      <c r="V1095" s="311"/>
      <c r="W1095" s="311"/>
      <c r="X1095" s="311"/>
      <c r="Y1095" s="311"/>
      <c r="Z1095" s="191"/>
    </row>
    <row r="1096" spans="1:26" ht="32.25" customHeight="1" x14ac:dyDescent="0.2">
      <c r="A1096" s="191"/>
      <c r="B1096" s="307" t="s">
        <v>186</v>
      </c>
      <c r="C1096" s="307"/>
      <c r="D1096" s="307"/>
      <c r="E1096" s="307"/>
      <c r="F1096" s="307"/>
      <c r="G1096" s="307"/>
      <c r="H1096" s="307"/>
      <c r="I1096" s="307"/>
      <c r="J1096" s="307"/>
      <c r="K1096" s="307"/>
      <c r="L1096" s="307"/>
      <c r="M1096" s="196">
        <v>14</v>
      </c>
      <c r="N1096" s="196">
        <v>3</v>
      </c>
      <c r="O1096" s="195" t="s">
        <v>185</v>
      </c>
      <c r="P1096" s="194">
        <v>0</v>
      </c>
      <c r="Q1096" s="308"/>
      <c r="R1096" s="308"/>
      <c r="S1096" s="229">
        <v>1544</v>
      </c>
      <c r="T1096" s="229">
        <v>1543</v>
      </c>
      <c r="U1096" s="311"/>
      <c r="V1096" s="311"/>
      <c r="W1096" s="311"/>
      <c r="X1096" s="311"/>
      <c r="Y1096" s="311"/>
      <c r="Z1096" s="191"/>
    </row>
    <row r="1097" spans="1:26" ht="12.75" customHeight="1" x14ac:dyDescent="0.2">
      <c r="A1097" s="191"/>
      <c r="B1097" s="307" t="s">
        <v>183</v>
      </c>
      <c r="C1097" s="307"/>
      <c r="D1097" s="307"/>
      <c r="E1097" s="307"/>
      <c r="F1097" s="307"/>
      <c r="G1097" s="307"/>
      <c r="H1097" s="307"/>
      <c r="I1097" s="307"/>
      <c r="J1097" s="307"/>
      <c r="K1097" s="307"/>
      <c r="L1097" s="307"/>
      <c r="M1097" s="196">
        <v>14</v>
      </c>
      <c r="N1097" s="196">
        <v>3</v>
      </c>
      <c r="O1097" s="195" t="s">
        <v>185</v>
      </c>
      <c r="P1097" s="194" t="s">
        <v>182</v>
      </c>
      <c r="Q1097" s="308"/>
      <c r="R1097" s="308"/>
      <c r="S1097" s="229">
        <v>1544</v>
      </c>
      <c r="T1097" s="229">
        <v>1543</v>
      </c>
      <c r="U1097" s="311"/>
      <c r="V1097" s="311"/>
      <c r="W1097" s="311"/>
      <c r="X1097" s="311"/>
      <c r="Y1097" s="311"/>
      <c r="Z1097" s="191"/>
    </row>
    <row r="1098" spans="1:26" ht="12.75" customHeight="1" x14ac:dyDescent="0.2">
      <c r="A1098" s="191"/>
      <c r="B1098" s="307" t="s">
        <v>181</v>
      </c>
      <c r="C1098" s="307"/>
      <c r="D1098" s="307"/>
      <c r="E1098" s="307"/>
      <c r="F1098" s="307"/>
      <c r="G1098" s="307"/>
      <c r="H1098" s="307"/>
      <c r="I1098" s="307"/>
      <c r="J1098" s="307"/>
      <c r="K1098" s="307"/>
      <c r="L1098" s="307"/>
      <c r="M1098" s="196">
        <v>14</v>
      </c>
      <c r="N1098" s="196">
        <v>3</v>
      </c>
      <c r="O1098" s="195" t="s">
        <v>185</v>
      </c>
      <c r="P1098" s="194" t="s">
        <v>179</v>
      </c>
      <c r="Q1098" s="308"/>
      <c r="R1098" s="308"/>
      <c r="S1098" s="229">
        <v>1544</v>
      </c>
      <c r="T1098" s="229">
        <v>1543</v>
      </c>
      <c r="U1098" s="311"/>
      <c r="V1098" s="311"/>
      <c r="W1098" s="311"/>
      <c r="X1098" s="311"/>
      <c r="Y1098" s="311"/>
      <c r="Z1098" s="191"/>
    </row>
    <row r="1099" spans="1:26" ht="32.25" customHeight="1" x14ac:dyDescent="0.2">
      <c r="A1099" s="191"/>
      <c r="B1099" s="307" t="s">
        <v>184</v>
      </c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196">
        <v>14</v>
      </c>
      <c r="N1099" s="196">
        <v>3</v>
      </c>
      <c r="O1099" s="195" t="s">
        <v>180</v>
      </c>
      <c r="P1099" s="194">
        <v>0</v>
      </c>
      <c r="Q1099" s="308"/>
      <c r="R1099" s="308"/>
      <c r="S1099" s="229">
        <v>49</v>
      </c>
      <c r="T1099" s="229">
        <v>49</v>
      </c>
      <c r="U1099" s="311"/>
      <c r="V1099" s="311"/>
      <c r="W1099" s="311"/>
      <c r="X1099" s="311"/>
      <c r="Y1099" s="311"/>
      <c r="Z1099" s="191"/>
    </row>
    <row r="1100" spans="1:26" ht="12.75" customHeight="1" x14ac:dyDescent="0.2">
      <c r="A1100" s="191"/>
      <c r="B1100" s="307" t="s">
        <v>183</v>
      </c>
      <c r="C1100" s="307"/>
      <c r="D1100" s="307"/>
      <c r="E1100" s="307"/>
      <c r="F1100" s="307"/>
      <c r="G1100" s="307"/>
      <c r="H1100" s="307"/>
      <c r="I1100" s="307"/>
      <c r="J1100" s="307"/>
      <c r="K1100" s="307"/>
      <c r="L1100" s="307"/>
      <c r="M1100" s="196">
        <v>14</v>
      </c>
      <c r="N1100" s="196">
        <v>3</v>
      </c>
      <c r="O1100" s="195" t="s">
        <v>180</v>
      </c>
      <c r="P1100" s="194" t="s">
        <v>182</v>
      </c>
      <c r="Q1100" s="308"/>
      <c r="R1100" s="308"/>
      <c r="S1100" s="229">
        <v>49</v>
      </c>
      <c r="T1100" s="229">
        <v>49</v>
      </c>
      <c r="U1100" s="311"/>
      <c r="V1100" s="311"/>
      <c r="W1100" s="311"/>
      <c r="X1100" s="311"/>
      <c r="Y1100" s="311"/>
      <c r="Z1100" s="191"/>
    </row>
    <row r="1101" spans="1:26" ht="12.75" customHeight="1" x14ac:dyDescent="0.2">
      <c r="A1101" s="191"/>
      <c r="B1101" s="307" t="s">
        <v>181</v>
      </c>
      <c r="C1101" s="307"/>
      <c r="D1101" s="307"/>
      <c r="E1101" s="307"/>
      <c r="F1101" s="307"/>
      <c r="G1101" s="307"/>
      <c r="H1101" s="307"/>
      <c r="I1101" s="307"/>
      <c r="J1101" s="307"/>
      <c r="K1101" s="307"/>
      <c r="L1101" s="307"/>
      <c r="M1101" s="196">
        <v>14</v>
      </c>
      <c r="N1101" s="196">
        <v>3</v>
      </c>
      <c r="O1101" s="195" t="s">
        <v>180</v>
      </c>
      <c r="P1101" s="194" t="s">
        <v>179</v>
      </c>
      <c r="Q1101" s="308"/>
      <c r="R1101" s="308"/>
      <c r="S1101" s="229">
        <v>49</v>
      </c>
      <c r="T1101" s="229">
        <v>49</v>
      </c>
      <c r="U1101" s="311"/>
      <c r="V1101" s="311"/>
      <c r="W1101" s="311"/>
      <c r="X1101" s="311"/>
      <c r="Y1101" s="311"/>
      <c r="Z1101" s="191"/>
    </row>
    <row r="1102" spans="1:26" ht="11.25" customHeight="1" x14ac:dyDescent="0.2">
      <c r="A1102" s="191"/>
      <c r="B1102" s="191"/>
      <c r="C1102" s="191"/>
      <c r="D1102" s="191"/>
      <c r="E1102" s="191"/>
      <c r="F1102" s="191"/>
      <c r="G1102" s="191"/>
      <c r="H1102" s="191"/>
      <c r="I1102" s="191"/>
      <c r="J1102" s="191"/>
      <c r="K1102" s="191"/>
      <c r="L1102" s="191"/>
      <c r="M1102" s="192"/>
      <c r="N1102" s="192"/>
      <c r="O1102" s="192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</row>
    <row r="1103" spans="1:26" ht="11.25" customHeight="1" x14ac:dyDescent="0.2">
      <c r="A1103" s="191"/>
      <c r="B1103" s="191"/>
      <c r="C1103" s="191"/>
      <c r="D1103" s="191"/>
      <c r="E1103" s="191"/>
      <c r="F1103" s="191"/>
      <c r="G1103" s="191"/>
      <c r="H1103" s="191"/>
      <c r="I1103" s="191"/>
      <c r="J1103" s="191"/>
      <c r="K1103" s="191"/>
      <c r="L1103" s="191"/>
      <c r="M1103" s="192"/>
      <c r="N1103" s="192"/>
      <c r="O1103" s="192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</row>
    <row r="1104" spans="1:26" ht="11.25" customHeight="1" x14ac:dyDescent="0.2">
      <c r="A1104" s="191"/>
      <c r="B1104" s="191"/>
      <c r="C1104" s="191"/>
      <c r="D1104" s="191"/>
      <c r="E1104" s="191"/>
      <c r="F1104" s="191"/>
      <c r="G1104" s="191"/>
      <c r="H1104" s="191"/>
      <c r="I1104" s="191"/>
      <c r="J1104" s="191"/>
      <c r="K1104" s="191"/>
      <c r="L1104" s="191"/>
      <c r="M1104" s="192"/>
      <c r="N1104" s="192"/>
      <c r="O1104" s="192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</row>
    <row r="1105" spans="1:26" ht="11.25" customHeight="1" x14ac:dyDescent="0.2">
      <c r="A1105" s="191"/>
      <c r="B1105" s="191"/>
      <c r="C1105" s="191"/>
      <c r="D1105" s="191"/>
      <c r="E1105" s="191"/>
      <c r="F1105" s="191"/>
      <c r="G1105" s="191"/>
      <c r="H1105" s="191"/>
      <c r="I1105" s="191"/>
      <c r="J1105" s="191"/>
      <c r="K1105" s="191"/>
      <c r="L1105" s="191"/>
      <c r="M1105" s="192"/>
      <c r="N1105" s="192"/>
      <c r="O1105" s="192"/>
      <c r="P1105" s="191"/>
      <c r="Q1105" s="191"/>
      <c r="R1105" s="191"/>
      <c r="S1105" s="191"/>
      <c r="T1105" s="191"/>
      <c r="U1105" s="191"/>
      <c r="V1105" s="191"/>
      <c r="W1105" s="191"/>
      <c r="X1105" s="191"/>
      <c r="Y1105" s="191"/>
      <c r="Z1105" s="191"/>
    </row>
    <row r="1106" spans="1:26" ht="11.25" customHeight="1" x14ac:dyDescent="0.2">
      <c r="A1106" s="191"/>
      <c r="B1106" s="191"/>
      <c r="C1106" s="191"/>
      <c r="D1106" s="191"/>
      <c r="E1106" s="191"/>
      <c r="F1106" s="191"/>
      <c r="G1106" s="191"/>
      <c r="H1106" s="191"/>
      <c r="I1106" s="191"/>
      <c r="J1106" s="191"/>
      <c r="K1106" s="191"/>
      <c r="L1106" s="191"/>
      <c r="M1106" s="192"/>
      <c r="N1106" s="192"/>
      <c r="O1106" s="192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</row>
    <row r="1107" spans="1:26" ht="11.25" customHeight="1" x14ac:dyDescent="0.2">
      <c r="A1107" s="191"/>
      <c r="B1107" s="191"/>
      <c r="C1107" s="191"/>
      <c r="D1107" s="191"/>
      <c r="E1107" s="191"/>
      <c r="F1107" s="191"/>
      <c r="G1107" s="191"/>
      <c r="H1107" s="191"/>
      <c r="I1107" s="191"/>
      <c r="J1107" s="191"/>
      <c r="K1107" s="191"/>
      <c r="L1107" s="191"/>
      <c r="M1107" s="192"/>
      <c r="N1107" s="192"/>
      <c r="O1107" s="192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</row>
    <row r="1108" spans="1:26" ht="11.25" customHeight="1" x14ac:dyDescent="0.2">
      <c r="A1108" s="191"/>
      <c r="B1108" s="191"/>
      <c r="C1108" s="191"/>
      <c r="D1108" s="191"/>
      <c r="E1108" s="191"/>
      <c r="F1108" s="191"/>
      <c r="G1108" s="191"/>
      <c r="H1108" s="191"/>
      <c r="I1108" s="191"/>
      <c r="J1108" s="191"/>
      <c r="K1108" s="191"/>
      <c r="L1108" s="191"/>
      <c r="M1108" s="192"/>
      <c r="N1108" s="192"/>
      <c r="O1108" s="192"/>
      <c r="P1108" s="191"/>
      <c r="Q1108" s="191"/>
      <c r="R1108" s="191"/>
      <c r="S1108" s="191"/>
      <c r="T1108" s="191"/>
      <c r="U1108" s="191"/>
      <c r="V1108" s="191"/>
      <c r="W1108" s="191"/>
      <c r="X1108" s="191"/>
      <c r="Y1108" s="191"/>
      <c r="Z1108" s="191"/>
    </row>
    <row r="1109" spans="1:26" ht="11.25" customHeight="1" x14ac:dyDescent="0.2">
      <c r="A1109" s="191"/>
      <c r="B1109" s="191"/>
      <c r="C1109" s="191"/>
      <c r="D1109" s="191"/>
      <c r="E1109" s="191"/>
      <c r="F1109" s="191"/>
      <c r="G1109" s="191"/>
      <c r="H1109" s="191"/>
      <c r="I1109" s="191"/>
      <c r="J1109" s="191"/>
      <c r="K1109" s="191"/>
      <c r="L1109" s="191"/>
      <c r="M1109" s="192"/>
      <c r="N1109" s="192"/>
      <c r="O1109" s="192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</row>
    <row r="1110" spans="1:26" ht="11.25" customHeight="1" x14ac:dyDescent="0.2">
      <c r="A1110" s="191"/>
      <c r="B1110" s="191"/>
      <c r="C1110" s="191"/>
      <c r="D1110" s="191"/>
      <c r="E1110" s="191"/>
      <c r="F1110" s="191"/>
      <c r="G1110" s="191"/>
      <c r="H1110" s="191"/>
      <c r="I1110" s="191"/>
      <c r="J1110" s="191"/>
      <c r="K1110" s="191"/>
      <c r="L1110" s="191"/>
      <c r="M1110" s="192"/>
      <c r="N1110" s="192"/>
      <c r="O1110" s="192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</row>
    <row r="1111" spans="1:26" ht="11.25" customHeight="1" x14ac:dyDescent="0.2">
      <c r="A1111" s="191"/>
      <c r="B1111" s="191"/>
      <c r="C1111" s="191"/>
      <c r="D1111" s="191"/>
      <c r="E1111" s="191"/>
      <c r="F1111" s="191"/>
      <c r="G1111" s="191"/>
      <c r="H1111" s="191"/>
      <c r="I1111" s="191"/>
      <c r="J1111" s="191"/>
      <c r="K1111" s="191"/>
      <c r="L1111" s="191"/>
      <c r="M1111" s="192"/>
      <c r="N1111" s="192"/>
      <c r="O1111" s="192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</row>
    <row r="1112" spans="1:26" ht="11.25" customHeight="1" x14ac:dyDescent="0.2">
      <c r="A1112" s="191"/>
      <c r="B1112" s="191"/>
      <c r="C1112" s="191"/>
      <c r="D1112" s="191"/>
      <c r="E1112" s="191"/>
      <c r="F1112" s="191"/>
      <c r="G1112" s="191"/>
      <c r="H1112" s="191"/>
      <c r="I1112" s="191"/>
      <c r="J1112" s="191"/>
      <c r="K1112" s="191"/>
      <c r="L1112" s="191"/>
      <c r="M1112" s="192"/>
      <c r="N1112" s="192"/>
      <c r="O1112" s="192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</row>
    <row r="1113" spans="1:26" ht="11.25" customHeight="1" x14ac:dyDescent="0.2">
      <c r="A1113" s="191"/>
      <c r="B1113" s="191"/>
      <c r="C1113" s="191"/>
      <c r="D1113" s="191"/>
      <c r="E1113" s="191"/>
      <c r="F1113" s="191"/>
      <c r="G1113" s="191"/>
      <c r="H1113" s="191"/>
      <c r="I1113" s="191"/>
      <c r="J1113" s="191"/>
      <c r="K1113" s="191"/>
      <c r="L1113" s="191"/>
      <c r="M1113" s="192"/>
      <c r="N1113" s="192"/>
      <c r="O1113" s="192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</row>
    <row r="1114" spans="1:26" ht="11.25" customHeight="1" x14ac:dyDescent="0.2">
      <c r="A1114" s="191"/>
      <c r="B1114" s="191"/>
      <c r="C1114" s="191"/>
      <c r="D1114" s="191"/>
      <c r="E1114" s="191"/>
      <c r="F1114" s="191"/>
      <c r="G1114" s="191"/>
      <c r="H1114" s="191"/>
      <c r="I1114" s="191"/>
      <c r="J1114" s="191"/>
      <c r="K1114" s="191"/>
      <c r="L1114" s="191"/>
      <c r="M1114" s="192"/>
      <c r="N1114" s="192"/>
      <c r="O1114" s="192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</row>
    <row r="1115" spans="1:26" ht="11.25" customHeight="1" x14ac:dyDescent="0.2">
      <c r="A1115" s="191"/>
      <c r="B1115" s="191"/>
      <c r="C1115" s="191"/>
      <c r="D1115" s="191"/>
      <c r="E1115" s="191"/>
      <c r="F1115" s="191"/>
      <c r="G1115" s="191"/>
      <c r="H1115" s="191"/>
      <c r="I1115" s="191"/>
      <c r="J1115" s="191"/>
      <c r="K1115" s="191"/>
      <c r="L1115" s="191"/>
      <c r="M1115" s="192"/>
      <c r="N1115" s="192"/>
      <c r="O1115" s="192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</row>
    <row r="1116" spans="1:26" ht="11.25" customHeight="1" x14ac:dyDescent="0.2">
      <c r="A1116" s="191"/>
      <c r="B1116" s="191"/>
      <c r="C1116" s="191"/>
      <c r="D1116" s="191"/>
      <c r="E1116" s="191"/>
      <c r="F1116" s="191"/>
      <c r="G1116" s="191"/>
      <c r="H1116" s="191"/>
      <c r="I1116" s="191"/>
      <c r="J1116" s="191"/>
      <c r="K1116" s="191"/>
      <c r="L1116" s="191"/>
      <c r="M1116" s="192"/>
      <c r="N1116" s="192"/>
      <c r="O1116" s="192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</row>
    <row r="1117" spans="1:26" ht="11.25" customHeight="1" x14ac:dyDescent="0.2">
      <c r="A1117" s="191"/>
      <c r="B1117" s="191"/>
      <c r="C1117" s="191"/>
      <c r="D1117" s="191"/>
      <c r="E1117" s="191"/>
      <c r="F1117" s="191"/>
      <c r="G1117" s="191"/>
      <c r="H1117" s="191"/>
      <c r="I1117" s="191"/>
      <c r="J1117" s="191"/>
      <c r="K1117" s="191"/>
      <c r="L1117" s="191"/>
      <c r="M1117" s="192"/>
      <c r="N1117" s="192"/>
      <c r="O1117" s="192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</row>
    <row r="1118" spans="1:26" ht="11.25" customHeight="1" x14ac:dyDescent="0.2">
      <c r="A1118" s="191"/>
      <c r="B1118" s="191"/>
      <c r="C1118" s="191"/>
      <c r="D1118" s="191"/>
      <c r="E1118" s="191"/>
      <c r="F1118" s="191"/>
      <c r="G1118" s="191"/>
      <c r="H1118" s="191"/>
      <c r="I1118" s="191"/>
      <c r="J1118" s="191"/>
      <c r="K1118" s="191"/>
      <c r="L1118" s="191"/>
      <c r="M1118" s="192"/>
      <c r="N1118" s="192"/>
      <c r="O1118" s="192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</row>
    <row r="1119" spans="1:26" ht="11.25" customHeight="1" x14ac:dyDescent="0.2">
      <c r="A1119" s="191"/>
      <c r="B1119" s="191"/>
      <c r="C1119" s="191"/>
      <c r="D1119" s="191"/>
      <c r="E1119" s="191"/>
      <c r="F1119" s="191"/>
      <c r="G1119" s="191"/>
      <c r="H1119" s="191"/>
      <c r="I1119" s="191"/>
      <c r="J1119" s="191"/>
      <c r="K1119" s="191"/>
      <c r="L1119" s="191"/>
      <c r="M1119" s="192"/>
      <c r="N1119" s="192"/>
      <c r="O1119" s="192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</row>
    <row r="1120" spans="1:26" ht="11.25" customHeight="1" x14ac:dyDescent="0.2">
      <c r="A1120" s="191"/>
      <c r="B1120" s="191"/>
      <c r="C1120" s="191"/>
      <c r="D1120" s="191"/>
      <c r="E1120" s="191"/>
      <c r="F1120" s="191"/>
      <c r="G1120" s="191"/>
      <c r="H1120" s="191"/>
      <c r="I1120" s="191"/>
      <c r="J1120" s="191"/>
      <c r="K1120" s="191"/>
      <c r="L1120" s="191"/>
      <c r="M1120" s="192"/>
      <c r="N1120" s="192"/>
      <c r="O1120" s="192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</row>
    <row r="1121" spans="1:26" ht="11.25" customHeight="1" x14ac:dyDescent="0.2">
      <c r="A1121" s="191"/>
      <c r="B1121" s="191"/>
      <c r="C1121" s="191"/>
      <c r="D1121" s="191"/>
      <c r="E1121" s="191"/>
      <c r="F1121" s="191"/>
      <c r="G1121" s="191"/>
      <c r="H1121" s="191"/>
      <c r="I1121" s="191"/>
      <c r="J1121" s="191"/>
      <c r="K1121" s="191"/>
      <c r="L1121" s="191"/>
      <c r="M1121" s="192"/>
      <c r="N1121" s="192"/>
      <c r="O1121" s="192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</row>
    <row r="1122" spans="1:26" ht="11.25" customHeight="1" x14ac:dyDescent="0.2">
      <c r="A1122" s="191"/>
      <c r="B1122" s="191"/>
      <c r="C1122" s="191"/>
      <c r="D1122" s="191"/>
      <c r="E1122" s="191"/>
      <c r="F1122" s="191"/>
      <c r="G1122" s="191"/>
      <c r="H1122" s="191"/>
      <c r="I1122" s="191"/>
      <c r="J1122" s="191"/>
      <c r="K1122" s="191"/>
      <c r="L1122" s="191"/>
      <c r="M1122" s="192"/>
      <c r="N1122" s="192"/>
      <c r="O1122" s="192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</row>
    <row r="1123" spans="1:26" ht="11.25" customHeight="1" x14ac:dyDescent="0.2">
      <c r="A1123" s="191"/>
      <c r="B1123" s="191"/>
      <c r="C1123" s="191"/>
      <c r="D1123" s="191"/>
      <c r="E1123" s="191"/>
      <c r="F1123" s="191"/>
      <c r="G1123" s="191"/>
      <c r="H1123" s="191"/>
      <c r="I1123" s="191"/>
      <c r="J1123" s="191"/>
      <c r="K1123" s="191"/>
      <c r="L1123" s="191"/>
      <c r="M1123" s="192"/>
      <c r="N1123" s="192"/>
      <c r="O1123" s="192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</row>
    <row r="1124" spans="1:26" ht="11.25" customHeight="1" x14ac:dyDescent="0.2">
      <c r="A1124" s="191"/>
      <c r="B1124" s="191"/>
      <c r="C1124" s="191"/>
      <c r="D1124" s="191"/>
      <c r="E1124" s="191"/>
      <c r="F1124" s="191"/>
      <c r="G1124" s="191"/>
      <c r="H1124" s="191"/>
      <c r="I1124" s="191"/>
      <c r="J1124" s="191"/>
      <c r="K1124" s="191"/>
      <c r="L1124" s="191"/>
      <c r="M1124" s="192"/>
      <c r="N1124" s="192"/>
      <c r="O1124" s="192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</row>
    <row r="1125" spans="1:26" ht="11.25" customHeight="1" x14ac:dyDescent="0.2">
      <c r="A1125" s="191"/>
      <c r="B1125" s="191"/>
      <c r="C1125" s="191"/>
      <c r="D1125" s="191"/>
      <c r="E1125" s="191"/>
      <c r="F1125" s="191"/>
      <c r="G1125" s="191"/>
      <c r="H1125" s="191"/>
      <c r="I1125" s="191"/>
      <c r="J1125" s="191"/>
      <c r="K1125" s="191"/>
      <c r="L1125" s="191"/>
      <c r="M1125" s="192"/>
      <c r="N1125" s="192"/>
      <c r="O1125" s="192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</row>
    <row r="1126" spans="1:26" ht="11.25" customHeight="1" x14ac:dyDescent="0.2">
      <c r="A1126" s="191"/>
      <c r="B1126" s="191"/>
      <c r="C1126" s="191"/>
      <c r="D1126" s="191"/>
      <c r="E1126" s="191"/>
      <c r="F1126" s="191"/>
      <c r="G1126" s="191"/>
      <c r="H1126" s="191"/>
      <c r="I1126" s="191"/>
      <c r="J1126" s="191"/>
      <c r="K1126" s="191"/>
      <c r="L1126" s="191"/>
      <c r="M1126" s="192"/>
      <c r="N1126" s="192"/>
      <c r="O1126" s="192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</row>
    <row r="1127" spans="1:26" ht="11.25" customHeight="1" x14ac:dyDescent="0.2">
      <c r="A1127" s="191"/>
      <c r="B1127" s="191"/>
      <c r="C1127" s="191"/>
      <c r="D1127" s="191"/>
      <c r="E1127" s="191"/>
      <c r="F1127" s="191"/>
      <c r="G1127" s="191"/>
      <c r="H1127" s="191"/>
      <c r="I1127" s="191"/>
      <c r="J1127" s="191"/>
      <c r="K1127" s="191"/>
      <c r="L1127" s="191"/>
      <c r="M1127" s="192"/>
      <c r="N1127" s="192"/>
      <c r="O1127" s="192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</row>
    <row r="1128" spans="1:26" ht="11.25" customHeight="1" x14ac:dyDescent="0.2">
      <c r="A1128" s="191"/>
      <c r="B1128" s="191"/>
      <c r="C1128" s="191"/>
      <c r="D1128" s="191"/>
      <c r="E1128" s="191"/>
      <c r="F1128" s="191"/>
      <c r="G1128" s="191"/>
      <c r="H1128" s="191"/>
      <c r="I1128" s="191"/>
      <c r="J1128" s="191"/>
      <c r="K1128" s="191"/>
      <c r="L1128" s="191"/>
      <c r="M1128" s="192"/>
      <c r="N1128" s="192"/>
      <c r="O1128" s="192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</row>
    <row r="1129" spans="1:26" ht="11.25" customHeight="1" x14ac:dyDescent="0.2">
      <c r="A1129" s="191"/>
      <c r="B1129" s="191"/>
      <c r="C1129" s="191"/>
      <c r="D1129" s="191"/>
      <c r="E1129" s="191"/>
      <c r="F1129" s="191"/>
      <c r="G1129" s="191"/>
      <c r="H1129" s="191"/>
      <c r="I1129" s="191"/>
      <c r="J1129" s="191"/>
      <c r="K1129" s="191"/>
      <c r="L1129" s="191"/>
      <c r="M1129" s="192"/>
      <c r="N1129" s="192"/>
      <c r="O1129" s="192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</row>
    <row r="1130" spans="1:26" ht="11.25" customHeight="1" x14ac:dyDescent="0.2">
      <c r="A1130" s="191"/>
      <c r="B1130" s="191"/>
      <c r="C1130" s="191"/>
      <c r="D1130" s="191"/>
      <c r="E1130" s="191"/>
      <c r="F1130" s="191"/>
      <c r="G1130" s="191"/>
      <c r="H1130" s="191"/>
      <c r="I1130" s="191"/>
      <c r="J1130" s="191"/>
      <c r="K1130" s="191"/>
      <c r="L1130" s="191"/>
      <c r="M1130" s="192"/>
      <c r="N1130" s="192"/>
      <c r="O1130" s="192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</row>
    <row r="1131" spans="1:26" ht="11.25" customHeight="1" x14ac:dyDescent="0.2">
      <c r="A1131" s="191"/>
      <c r="B1131" s="191"/>
      <c r="C1131" s="191"/>
      <c r="D1131" s="191"/>
      <c r="E1131" s="191"/>
      <c r="F1131" s="191"/>
      <c r="G1131" s="191"/>
      <c r="H1131" s="191"/>
      <c r="I1131" s="191"/>
      <c r="J1131" s="191"/>
      <c r="K1131" s="191"/>
      <c r="L1131" s="191"/>
      <c r="M1131" s="192"/>
      <c r="N1131" s="192"/>
      <c r="O1131" s="192"/>
      <c r="P1131" s="191"/>
      <c r="Q1131" s="191"/>
      <c r="R1131" s="191"/>
      <c r="S1131" s="191"/>
      <c r="T1131" s="191"/>
      <c r="U1131" s="191"/>
      <c r="V1131" s="191"/>
      <c r="W1131" s="191"/>
      <c r="X1131" s="191"/>
      <c r="Y1131" s="191"/>
      <c r="Z1131" s="191"/>
    </row>
    <row r="1132" spans="1:26" ht="11.25" customHeight="1" x14ac:dyDescent="0.2">
      <c r="A1132" s="191"/>
      <c r="B1132" s="191"/>
      <c r="C1132" s="191"/>
      <c r="D1132" s="191"/>
      <c r="E1132" s="191"/>
      <c r="F1132" s="191"/>
      <c r="G1132" s="191"/>
      <c r="H1132" s="191"/>
      <c r="I1132" s="191"/>
      <c r="J1132" s="191"/>
      <c r="K1132" s="191"/>
      <c r="L1132" s="191"/>
      <c r="M1132" s="192"/>
      <c r="N1132" s="192"/>
      <c r="O1132" s="192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</row>
    <row r="1133" spans="1:26" ht="11.25" customHeight="1" x14ac:dyDescent="0.2">
      <c r="A1133" s="191"/>
      <c r="B1133" s="191"/>
      <c r="C1133" s="191"/>
      <c r="D1133" s="191"/>
      <c r="E1133" s="191"/>
      <c r="F1133" s="191"/>
      <c r="G1133" s="191"/>
      <c r="H1133" s="191"/>
      <c r="I1133" s="191"/>
      <c r="J1133" s="191"/>
      <c r="K1133" s="191"/>
      <c r="L1133" s="191"/>
      <c r="M1133" s="192"/>
      <c r="N1133" s="192"/>
      <c r="O1133" s="192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</row>
    <row r="1134" spans="1:26" ht="11.25" customHeight="1" x14ac:dyDescent="0.2">
      <c r="A1134" s="191"/>
      <c r="B1134" s="191"/>
      <c r="C1134" s="191"/>
      <c r="D1134" s="191"/>
      <c r="E1134" s="191"/>
      <c r="F1134" s="191"/>
      <c r="G1134" s="191"/>
      <c r="H1134" s="191"/>
      <c r="I1134" s="191"/>
      <c r="J1134" s="191"/>
      <c r="K1134" s="191"/>
      <c r="L1134" s="191"/>
      <c r="M1134" s="192"/>
      <c r="N1134" s="192"/>
      <c r="O1134" s="192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</row>
    <row r="1135" spans="1:26" ht="11.25" customHeight="1" x14ac:dyDescent="0.2">
      <c r="A1135" s="191"/>
      <c r="B1135" s="191"/>
      <c r="C1135" s="191"/>
      <c r="D1135" s="191"/>
      <c r="E1135" s="191"/>
      <c r="F1135" s="191"/>
      <c r="G1135" s="191"/>
      <c r="H1135" s="191"/>
      <c r="I1135" s="191"/>
      <c r="J1135" s="191"/>
      <c r="K1135" s="191"/>
      <c r="L1135" s="191"/>
      <c r="M1135" s="192"/>
      <c r="N1135" s="192"/>
      <c r="O1135" s="192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</row>
    <row r="1136" spans="1:26" ht="11.25" customHeight="1" x14ac:dyDescent="0.2">
      <c r="A1136" s="191"/>
      <c r="B1136" s="191"/>
      <c r="C1136" s="191"/>
      <c r="D1136" s="191"/>
      <c r="E1136" s="191"/>
      <c r="F1136" s="191"/>
      <c r="G1136" s="191"/>
      <c r="H1136" s="191"/>
      <c r="I1136" s="191"/>
      <c r="J1136" s="191"/>
      <c r="K1136" s="191"/>
      <c r="L1136" s="191"/>
      <c r="M1136" s="192"/>
      <c r="N1136" s="192"/>
      <c r="O1136" s="192"/>
      <c r="P1136" s="191"/>
      <c r="Q1136" s="191"/>
      <c r="R1136" s="191"/>
      <c r="S1136" s="191"/>
      <c r="T1136" s="191"/>
      <c r="U1136" s="191"/>
      <c r="V1136" s="191"/>
      <c r="W1136" s="191"/>
      <c r="X1136" s="191"/>
      <c r="Y1136" s="191"/>
      <c r="Z1136" s="191"/>
    </row>
    <row r="1137" spans="1:26" ht="11.25" customHeight="1" x14ac:dyDescent="0.2">
      <c r="A1137" s="191"/>
      <c r="B1137" s="191"/>
      <c r="C1137" s="191"/>
      <c r="D1137" s="191"/>
      <c r="E1137" s="191"/>
      <c r="F1137" s="191"/>
      <c r="G1137" s="191"/>
      <c r="H1137" s="191"/>
      <c r="I1137" s="191"/>
      <c r="J1137" s="191"/>
      <c r="K1137" s="191"/>
      <c r="L1137" s="191"/>
      <c r="M1137" s="192"/>
      <c r="N1137" s="192"/>
      <c r="O1137" s="192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</row>
    <row r="1138" spans="1:26" ht="11.25" customHeight="1" x14ac:dyDescent="0.2">
      <c r="A1138" s="191"/>
      <c r="B1138" s="191"/>
      <c r="C1138" s="191"/>
      <c r="D1138" s="191"/>
      <c r="E1138" s="191"/>
      <c r="F1138" s="191"/>
      <c r="G1138" s="191"/>
      <c r="H1138" s="191"/>
      <c r="I1138" s="191"/>
      <c r="J1138" s="191"/>
      <c r="K1138" s="191"/>
      <c r="L1138" s="191"/>
      <c r="M1138" s="192"/>
      <c r="N1138" s="192"/>
      <c r="O1138" s="192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</row>
    <row r="1139" spans="1:26" ht="11.25" customHeight="1" x14ac:dyDescent="0.2">
      <c r="A1139" s="191"/>
      <c r="B1139" s="191"/>
      <c r="C1139" s="191"/>
      <c r="D1139" s="191"/>
      <c r="E1139" s="191"/>
      <c r="F1139" s="191"/>
      <c r="G1139" s="191"/>
      <c r="H1139" s="191"/>
      <c r="I1139" s="191"/>
      <c r="J1139" s="191"/>
      <c r="K1139" s="191"/>
      <c r="L1139" s="191"/>
      <c r="M1139" s="192"/>
      <c r="N1139" s="192"/>
      <c r="O1139" s="192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</row>
    <row r="1140" spans="1:26" ht="11.25" customHeight="1" x14ac:dyDescent="0.2">
      <c r="A1140" s="191"/>
      <c r="B1140" s="191"/>
      <c r="C1140" s="191"/>
      <c r="D1140" s="191"/>
      <c r="E1140" s="191"/>
      <c r="F1140" s="191"/>
      <c r="G1140" s="191"/>
      <c r="H1140" s="191"/>
      <c r="I1140" s="191"/>
      <c r="J1140" s="191"/>
      <c r="K1140" s="191"/>
      <c r="L1140" s="191"/>
      <c r="M1140" s="192"/>
      <c r="N1140" s="192"/>
      <c r="O1140" s="192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</row>
    <row r="1141" spans="1:26" ht="11.25" customHeight="1" x14ac:dyDescent="0.2">
      <c r="A1141" s="191"/>
      <c r="B1141" s="191"/>
      <c r="C1141" s="191"/>
      <c r="D1141" s="191"/>
      <c r="E1141" s="191"/>
      <c r="F1141" s="191"/>
      <c r="G1141" s="191"/>
      <c r="H1141" s="191"/>
      <c r="I1141" s="191"/>
      <c r="J1141" s="191"/>
      <c r="K1141" s="191"/>
      <c r="L1141" s="191"/>
      <c r="M1141" s="192"/>
      <c r="N1141" s="192"/>
      <c r="O1141" s="192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</row>
    <row r="1142" spans="1:26" ht="11.25" customHeight="1" x14ac:dyDescent="0.2">
      <c r="A1142" s="191"/>
      <c r="B1142" s="191"/>
      <c r="C1142" s="191"/>
      <c r="D1142" s="191"/>
      <c r="E1142" s="191"/>
      <c r="F1142" s="191"/>
      <c r="G1142" s="191"/>
      <c r="H1142" s="191"/>
      <c r="I1142" s="191"/>
      <c r="J1142" s="191"/>
      <c r="K1142" s="191"/>
      <c r="L1142" s="191"/>
      <c r="M1142" s="192"/>
      <c r="N1142" s="192"/>
      <c r="O1142" s="192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</row>
    <row r="1143" spans="1:26" ht="11.25" customHeight="1" x14ac:dyDescent="0.2">
      <c r="A1143" s="191"/>
      <c r="B1143" s="191"/>
      <c r="C1143" s="191"/>
      <c r="D1143" s="191"/>
      <c r="E1143" s="191"/>
      <c r="F1143" s="191"/>
      <c r="G1143" s="191"/>
      <c r="H1143" s="191"/>
      <c r="I1143" s="191"/>
      <c r="J1143" s="191"/>
      <c r="K1143" s="191"/>
      <c r="L1143" s="191"/>
      <c r="M1143" s="192"/>
      <c r="N1143" s="192"/>
      <c r="O1143" s="192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</row>
    <row r="1144" spans="1:26" ht="11.25" customHeight="1" x14ac:dyDescent="0.2">
      <c r="A1144" s="191"/>
      <c r="B1144" s="191"/>
      <c r="C1144" s="191"/>
      <c r="D1144" s="191"/>
      <c r="E1144" s="191"/>
      <c r="F1144" s="191"/>
      <c r="G1144" s="191"/>
      <c r="H1144" s="191"/>
      <c r="I1144" s="191"/>
      <c r="J1144" s="191"/>
      <c r="K1144" s="191"/>
      <c r="L1144" s="191"/>
      <c r="M1144" s="192"/>
      <c r="N1144" s="192"/>
      <c r="O1144" s="192"/>
      <c r="P1144" s="191"/>
      <c r="Q1144" s="191"/>
      <c r="R1144" s="191"/>
      <c r="S1144" s="191"/>
      <c r="T1144" s="191"/>
      <c r="U1144" s="191"/>
      <c r="V1144" s="191"/>
      <c r="W1144" s="191"/>
      <c r="X1144" s="191"/>
      <c r="Y1144" s="191"/>
      <c r="Z1144" s="191"/>
    </row>
    <row r="1145" spans="1:26" ht="11.25" customHeight="1" x14ac:dyDescent="0.2">
      <c r="A1145" s="191"/>
      <c r="B1145" s="191"/>
      <c r="C1145" s="191"/>
      <c r="D1145" s="191"/>
      <c r="E1145" s="191"/>
      <c r="F1145" s="191"/>
      <c r="G1145" s="191"/>
      <c r="H1145" s="191"/>
      <c r="I1145" s="191"/>
      <c r="J1145" s="191"/>
      <c r="K1145" s="191"/>
      <c r="L1145" s="191"/>
      <c r="M1145" s="192"/>
      <c r="N1145" s="192"/>
      <c r="O1145" s="192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</row>
    <row r="1146" spans="1:26" ht="11.25" customHeight="1" x14ac:dyDescent="0.2">
      <c r="A1146" s="191"/>
      <c r="B1146" s="191"/>
      <c r="C1146" s="191"/>
      <c r="D1146" s="191"/>
      <c r="E1146" s="191"/>
      <c r="F1146" s="191"/>
      <c r="G1146" s="191"/>
      <c r="H1146" s="191"/>
      <c r="I1146" s="191"/>
      <c r="J1146" s="191"/>
      <c r="K1146" s="191"/>
      <c r="L1146" s="191"/>
      <c r="M1146" s="192"/>
      <c r="N1146" s="192"/>
      <c r="O1146" s="192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</row>
    <row r="1147" spans="1:26" ht="11.25" customHeight="1" x14ac:dyDescent="0.2">
      <c r="A1147" s="191"/>
      <c r="B1147" s="191"/>
      <c r="C1147" s="191"/>
      <c r="D1147" s="191"/>
      <c r="E1147" s="191"/>
      <c r="F1147" s="191"/>
      <c r="G1147" s="191"/>
      <c r="H1147" s="191"/>
      <c r="I1147" s="191"/>
      <c r="J1147" s="191"/>
      <c r="K1147" s="191"/>
      <c r="L1147" s="191"/>
      <c r="M1147" s="192"/>
      <c r="N1147" s="192"/>
      <c r="O1147" s="192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</row>
    <row r="1148" spans="1:26" ht="11.25" customHeight="1" x14ac:dyDescent="0.2">
      <c r="A1148" s="191"/>
      <c r="B1148" s="191"/>
      <c r="C1148" s="191"/>
      <c r="D1148" s="191"/>
      <c r="E1148" s="191"/>
      <c r="F1148" s="191"/>
      <c r="G1148" s="191"/>
      <c r="H1148" s="191"/>
      <c r="I1148" s="191"/>
      <c r="J1148" s="191"/>
      <c r="K1148" s="191"/>
      <c r="L1148" s="191"/>
      <c r="M1148" s="192"/>
      <c r="N1148" s="192"/>
      <c r="O1148" s="192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</row>
    <row r="1149" spans="1:26" ht="11.25" customHeight="1" x14ac:dyDescent="0.2">
      <c r="A1149" s="191"/>
      <c r="B1149" s="191"/>
      <c r="C1149" s="191"/>
      <c r="D1149" s="191"/>
      <c r="E1149" s="191"/>
      <c r="F1149" s="191"/>
      <c r="G1149" s="191"/>
      <c r="H1149" s="191"/>
      <c r="I1149" s="191"/>
      <c r="J1149" s="191"/>
      <c r="K1149" s="191"/>
      <c r="L1149" s="191"/>
      <c r="M1149" s="192"/>
      <c r="N1149" s="192"/>
      <c r="O1149" s="192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</row>
    <row r="1150" spans="1:26" ht="11.25" customHeight="1" x14ac:dyDescent="0.2">
      <c r="A1150" s="191"/>
      <c r="B1150" s="191"/>
      <c r="C1150" s="191"/>
      <c r="D1150" s="191"/>
      <c r="E1150" s="191"/>
      <c r="F1150" s="191"/>
      <c r="G1150" s="191"/>
      <c r="H1150" s="191"/>
      <c r="I1150" s="191"/>
      <c r="J1150" s="191"/>
      <c r="K1150" s="191"/>
      <c r="L1150" s="191"/>
      <c r="M1150" s="192"/>
      <c r="N1150" s="192"/>
      <c r="O1150" s="192"/>
      <c r="P1150" s="191"/>
      <c r="Q1150" s="191"/>
      <c r="R1150" s="191"/>
      <c r="S1150" s="191"/>
      <c r="T1150" s="191"/>
      <c r="U1150" s="191"/>
      <c r="V1150" s="191"/>
      <c r="W1150" s="191"/>
      <c r="X1150" s="191"/>
      <c r="Y1150" s="191"/>
      <c r="Z1150" s="191"/>
    </row>
    <row r="1151" spans="1:26" ht="11.25" customHeight="1" x14ac:dyDescent="0.2">
      <c r="A1151" s="191"/>
      <c r="B1151" s="191"/>
      <c r="C1151" s="191"/>
      <c r="D1151" s="191"/>
      <c r="E1151" s="191"/>
      <c r="F1151" s="191"/>
      <c r="G1151" s="191"/>
      <c r="H1151" s="191"/>
      <c r="I1151" s="191"/>
      <c r="J1151" s="191"/>
      <c r="K1151" s="191"/>
      <c r="L1151" s="191"/>
      <c r="M1151" s="192"/>
      <c r="N1151" s="192"/>
      <c r="O1151" s="192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</row>
    <row r="1152" spans="1:26" ht="11.25" customHeight="1" x14ac:dyDescent="0.2">
      <c r="A1152" s="191"/>
      <c r="B1152" s="191"/>
      <c r="C1152" s="191"/>
      <c r="D1152" s="191"/>
      <c r="E1152" s="191"/>
      <c r="F1152" s="191"/>
      <c r="G1152" s="191"/>
      <c r="H1152" s="191"/>
      <c r="I1152" s="191"/>
      <c r="J1152" s="191"/>
      <c r="K1152" s="191"/>
      <c r="L1152" s="191"/>
      <c r="M1152" s="192"/>
      <c r="N1152" s="192"/>
      <c r="O1152" s="192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</row>
    <row r="1153" spans="1:26" ht="11.25" customHeight="1" x14ac:dyDescent="0.2">
      <c r="A1153" s="191"/>
      <c r="B1153" s="191"/>
      <c r="C1153" s="191"/>
      <c r="D1153" s="191"/>
      <c r="E1153" s="191"/>
      <c r="F1153" s="191"/>
      <c r="G1153" s="191"/>
      <c r="H1153" s="191"/>
      <c r="I1153" s="191"/>
      <c r="J1153" s="191"/>
      <c r="K1153" s="191"/>
      <c r="L1153" s="191"/>
      <c r="M1153" s="192"/>
      <c r="N1153" s="192"/>
      <c r="O1153" s="192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</row>
    <row r="1154" spans="1:26" ht="11.25" customHeight="1" x14ac:dyDescent="0.2">
      <c r="A1154" s="191"/>
      <c r="B1154" s="191"/>
      <c r="C1154" s="191"/>
      <c r="D1154" s="191"/>
      <c r="E1154" s="191"/>
      <c r="F1154" s="191"/>
      <c r="G1154" s="191"/>
      <c r="H1154" s="191"/>
      <c r="I1154" s="191"/>
      <c r="J1154" s="191"/>
      <c r="K1154" s="191"/>
      <c r="L1154" s="191"/>
      <c r="M1154" s="192"/>
      <c r="N1154" s="192"/>
      <c r="O1154" s="192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</row>
    <row r="1155" spans="1:26" ht="11.25" customHeight="1" x14ac:dyDescent="0.2">
      <c r="A1155" s="191"/>
      <c r="B1155" s="191"/>
      <c r="C1155" s="191"/>
      <c r="D1155" s="191"/>
      <c r="E1155" s="191"/>
      <c r="F1155" s="191"/>
      <c r="G1155" s="191"/>
      <c r="H1155" s="191"/>
      <c r="I1155" s="191"/>
      <c r="J1155" s="191"/>
      <c r="K1155" s="191"/>
      <c r="L1155" s="191"/>
      <c r="M1155" s="192"/>
      <c r="N1155" s="192"/>
      <c r="O1155" s="192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</row>
    <row r="1156" spans="1:26" ht="11.25" customHeight="1" x14ac:dyDescent="0.2">
      <c r="A1156" s="191"/>
      <c r="B1156" s="191"/>
      <c r="C1156" s="191"/>
      <c r="D1156" s="191"/>
      <c r="E1156" s="191"/>
      <c r="F1156" s="191"/>
      <c r="G1156" s="191"/>
      <c r="H1156" s="191"/>
      <c r="I1156" s="191"/>
      <c r="J1156" s="191"/>
      <c r="K1156" s="191"/>
      <c r="L1156" s="191"/>
      <c r="M1156" s="192"/>
      <c r="N1156" s="192"/>
      <c r="O1156" s="192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</row>
    <row r="1157" spans="1:26" ht="11.25" customHeight="1" x14ac:dyDescent="0.2">
      <c r="A1157" s="191"/>
      <c r="B1157" s="191"/>
      <c r="C1157" s="191"/>
      <c r="D1157" s="191"/>
      <c r="E1157" s="191"/>
      <c r="F1157" s="191"/>
      <c r="G1157" s="191"/>
      <c r="H1157" s="191"/>
      <c r="I1157" s="191"/>
      <c r="J1157" s="191"/>
      <c r="K1157" s="191"/>
      <c r="L1157" s="191"/>
      <c r="M1157" s="192"/>
      <c r="N1157" s="192"/>
      <c r="O1157" s="192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</row>
    <row r="1158" spans="1:26" ht="11.25" customHeight="1" x14ac:dyDescent="0.2">
      <c r="A1158" s="191"/>
      <c r="B1158" s="191"/>
      <c r="C1158" s="191"/>
      <c r="D1158" s="191"/>
      <c r="E1158" s="191"/>
      <c r="F1158" s="191"/>
      <c r="G1158" s="191"/>
      <c r="H1158" s="191"/>
      <c r="I1158" s="191"/>
      <c r="J1158" s="191"/>
      <c r="K1158" s="191"/>
      <c r="L1158" s="191"/>
      <c r="M1158" s="192"/>
      <c r="N1158" s="192"/>
      <c r="O1158" s="192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</row>
    <row r="1159" spans="1:26" ht="11.25" customHeight="1" x14ac:dyDescent="0.2">
      <c r="A1159" s="191"/>
      <c r="B1159" s="191"/>
      <c r="C1159" s="191"/>
      <c r="D1159" s="191"/>
      <c r="E1159" s="191"/>
      <c r="F1159" s="191"/>
      <c r="G1159" s="191"/>
      <c r="H1159" s="191"/>
      <c r="I1159" s="191"/>
      <c r="J1159" s="191"/>
      <c r="K1159" s="191"/>
      <c r="L1159" s="191"/>
      <c r="M1159" s="192"/>
      <c r="N1159" s="192"/>
      <c r="O1159" s="192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</row>
    <row r="1160" spans="1:26" ht="11.25" customHeight="1" x14ac:dyDescent="0.2">
      <c r="A1160" s="191"/>
      <c r="B1160" s="191"/>
      <c r="C1160" s="191"/>
      <c r="D1160" s="191"/>
      <c r="E1160" s="191"/>
      <c r="F1160" s="191"/>
      <c r="G1160" s="191"/>
      <c r="H1160" s="191"/>
      <c r="I1160" s="191"/>
      <c r="J1160" s="191"/>
      <c r="K1160" s="191"/>
      <c r="L1160" s="191"/>
      <c r="M1160" s="192"/>
      <c r="N1160" s="192"/>
      <c r="O1160" s="192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</row>
    <row r="1161" spans="1:26" ht="11.25" customHeight="1" x14ac:dyDescent="0.2">
      <c r="A1161" s="191"/>
      <c r="B1161" s="191"/>
      <c r="C1161" s="191"/>
      <c r="D1161" s="191"/>
      <c r="E1161" s="191"/>
      <c r="F1161" s="191"/>
      <c r="G1161" s="191"/>
      <c r="H1161" s="191"/>
      <c r="I1161" s="191"/>
      <c r="J1161" s="191"/>
      <c r="K1161" s="191"/>
      <c r="L1161" s="191"/>
      <c r="M1161" s="192"/>
      <c r="N1161" s="192"/>
      <c r="O1161" s="192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</row>
    <row r="1162" spans="1:26" ht="11.25" customHeight="1" x14ac:dyDescent="0.2">
      <c r="A1162" s="191"/>
      <c r="B1162" s="191"/>
      <c r="C1162" s="191"/>
      <c r="D1162" s="191"/>
      <c r="E1162" s="191"/>
      <c r="F1162" s="191"/>
      <c r="G1162" s="191"/>
      <c r="H1162" s="191"/>
      <c r="I1162" s="191"/>
      <c r="J1162" s="191"/>
      <c r="K1162" s="191"/>
      <c r="L1162" s="191"/>
      <c r="M1162" s="192"/>
      <c r="N1162" s="192"/>
      <c r="O1162" s="192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</row>
    <row r="1163" spans="1:26" ht="11.25" customHeight="1" x14ac:dyDescent="0.2">
      <c r="A1163" s="191"/>
      <c r="B1163" s="191"/>
      <c r="C1163" s="191"/>
      <c r="D1163" s="191"/>
      <c r="E1163" s="191"/>
      <c r="F1163" s="191"/>
      <c r="G1163" s="191"/>
      <c r="H1163" s="191"/>
      <c r="I1163" s="191"/>
      <c r="J1163" s="191"/>
      <c r="K1163" s="191"/>
      <c r="L1163" s="191"/>
      <c r="M1163" s="192"/>
      <c r="N1163" s="192"/>
      <c r="O1163" s="192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</row>
    <row r="1164" spans="1:26" ht="11.25" customHeight="1" x14ac:dyDescent="0.2">
      <c r="A1164" s="191"/>
      <c r="B1164" s="191"/>
      <c r="C1164" s="191"/>
      <c r="D1164" s="191"/>
      <c r="E1164" s="191"/>
      <c r="F1164" s="191"/>
      <c r="G1164" s="191"/>
      <c r="H1164" s="191"/>
      <c r="I1164" s="191"/>
      <c r="J1164" s="191"/>
      <c r="K1164" s="191"/>
      <c r="L1164" s="191"/>
      <c r="M1164" s="192"/>
      <c r="N1164" s="192"/>
      <c r="O1164" s="192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</row>
    <row r="1165" spans="1:26" ht="11.25" customHeight="1" x14ac:dyDescent="0.2">
      <c r="A1165" s="191"/>
      <c r="B1165" s="191"/>
      <c r="C1165" s="191"/>
      <c r="D1165" s="191"/>
      <c r="E1165" s="191"/>
      <c r="F1165" s="191"/>
      <c r="G1165" s="191"/>
      <c r="H1165" s="191"/>
      <c r="I1165" s="191"/>
      <c r="J1165" s="191"/>
      <c r="K1165" s="191"/>
      <c r="L1165" s="191"/>
      <c r="M1165" s="192"/>
      <c r="N1165" s="192"/>
      <c r="O1165" s="192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</row>
    <row r="1166" spans="1:26" ht="11.25" customHeight="1" x14ac:dyDescent="0.2">
      <c r="A1166" s="191"/>
      <c r="B1166" s="191"/>
      <c r="C1166" s="191"/>
      <c r="D1166" s="191"/>
      <c r="E1166" s="191"/>
      <c r="F1166" s="191"/>
      <c r="G1166" s="191"/>
      <c r="H1166" s="191"/>
      <c r="I1166" s="191"/>
      <c r="J1166" s="191"/>
      <c r="K1166" s="191"/>
      <c r="L1166" s="191"/>
      <c r="M1166" s="192"/>
      <c r="N1166" s="192"/>
      <c r="O1166" s="192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</row>
    <row r="1167" spans="1:26" ht="11.25" customHeight="1" x14ac:dyDescent="0.2">
      <c r="A1167" s="191"/>
      <c r="B1167" s="191"/>
      <c r="C1167" s="191"/>
      <c r="D1167" s="191"/>
      <c r="E1167" s="191"/>
      <c r="F1167" s="191"/>
      <c r="G1167" s="191"/>
      <c r="H1167" s="191"/>
      <c r="I1167" s="191"/>
      <c r="J1167" s="191"/>
      <c r="K1167" s="191"/>
      <c r="L1167" s="191"/>
      <c r="M1167" s="192"/>
      <c r="N1167" s="192"/>
      <c r="O1167" s="192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</row>
    <row r="1168" spans="1:26" ht="11.25" customHeight="1" x14ac:dyDescent="0.2">
      <c r="A1168" s="191"/>
      <c r="B1168" s="191"/>
      <c r="C1168" s="191"/>
      <c r="D1168" s="191"/>
      <c r="E1168" s="191"/>
      <c r="F1168" s="191"/>
      <c r="G1168" s="191"/>
      <c r="H1168" s="191"/>
      <c r="I1168" s="191"/>
      <c r="J1168" s="191"/>
      <c r="K1168" s="191"/>
      <c r="L1168" s="191"/>
      <c r="M1168" s="192"/>
      <c r="N1168" s="192"/>
      <c r="O1168" s="192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</row>
    <row r="1169" spans="1:26" ht="11.25" customHeight="1" x14ac:dyDescent="0.2">
      <c r="A1169" s="191"/>
      <c r="B1169" s="191"/>
      <c r="C1169" s="191"/>
      <c r="D1169" s="191"/>
      <c r="E1169" s="191"/>
      <c r="F1169" s="191"/>
      <c r="G1169" s="191"/>
      <c r="H1169" s="191"/>
      <c r="I1169" s="191"/>
      <c r="J1169" s="191"/>
      <c r="K1169" s="191"/>
      <c r="L1169" s="191"/>
      <c r="M1169" s="192"/>
      <c r="N1169" s="192"/>
      <c r="O1169" s="192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</row>
    <row r="1170" spans="1:26" ht="11.25" customHeight="1" x14ac:dyDescent="0.2">
      <c r="A1170" s="191"/>
      <c r="B1170" s="191"/>
      <c r="C1170" s="191"/>
      <c r="D1170" s="191"/>
      <c r="E1170" s="191"/>
      <c r="F1170" s="191"/>
      <c r="G1170" s="191"/>
      <c r="H1170" s="191"/>
      <c r="I1170" s="191"/>
      <c r="J1170" s="191"/>
      <c r="K1170" s="191"/>
      <c r="L1170" s="191"/>
      <c r="M1170" s="192"/>
      <c r="N1170" s="192"/>
      <c r="O1170" s="192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</row>
    <row r="1171" spans="1:26" ht="11.25" customHeight="1" x14ac:dyDescent="0.2">
      <c r="A1171" s="191"/>
      <c r="B1171" s="191"/>
      <c r="C1171" s="191"/>
      <c r="D1171" s="191"/>
      <c r="E1171" s="191"/>
      <c r="F1171" s="191"/>
      <c r="G1171" s="191"/>
      <c r="H1171" s="191"/>
      <c r="I1171" s="191"/>
      <c r="J1171" s="191"/>
      <c r="K1171" s="191"/>
      <c r="L1171" s="191"/>
      <c r="M1171" s="192"/>
      <c r="N1171" s="192"/>
      <c r="O1171" s="192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</row>
    <row r="1172" spans="1:26" ht="11.25" customHeight="1" x14ac:dyDescent="0.2">
      <c r="A1172" s="191"/>
      <c r="B1172" s="191"/>
      <c r="C1172" s="191"/>
      <c r="D1172" s="191"/>
      <c r="E1172" s="191"/>
      <c r="F1172" s="191"/>
      <c r="G1172" s="191"/>
      <c r="H1172" s="191"/>
      <c r="I1172" s="191"/>
      <c r="J1172" s="191"/>
      <c r="K1172" s="191"/>
      <c r="L1172" s="191"/>
      <c r="M1172" s="192"/>
      <c r="N1172" s="192"/>
      <c r="O1172" s="192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</row>
    <row r="1173" spans="1:26" ht="11.25" customHeight="1" x14ac:dyDescent="0.2">
      <c r="A1173" s="191"/>
      <c r="B1173" s="191"/>
      <c r="C1173" s="191"/>
      <c r="D1173" s="191"/>
      <c r="E1173" s="191"/>
      <c r="F1173" s="191"/>
      <c r="G1173" s="191"/>
      <c r="H1173" s="191"/>
      <c r="I1173" s="191"/>
      <c r="J1173" s="191"/>
      <c r="K1173" s="191"/>
      <c r="L1173" s="191"/>
      <c r="M1173" s="192"/>
      <c r="N1173" s="192"/>
      <c r="O1173" s="192"/>
      <c r="P1173" s="191"/>
      <c r="Q1173" s="191"/>
      <c r="R1173" s="191"/>
      <c r="S1173" s="191"/>
      <c r="T1173" s="191"/>
      <c r="U1173" s="191"/>
      <c r="V1173" s="191"/>
      <c r="W1173" s="191"/>
      <c r="X1173" s="191"/>
      <c r="Y1173" s="191"/>
      <c r="Z1173" s="191"/>
    </row>
    <row r="1174" spans="1:26" ht="11.25" customHeight="1" x14ac:dyDescent="0.2">
      <c r="A1174" s="191"/>
      <c r="B1174" s="191"/>
      <c r="C1174" s="191"/>
      <c r="D1174" s="191"/>
      <c r="E1174" s="191"/>
      <c r="F1174" s="191"/>
      <c r="G1174" s="191"/>
      <c r="H1174" s="191"/>
      <c r="I1174" s="191"/>
      <c r="J1174" s="191"/>
      <c r="K1174" s="191"/>
      <c r="L1174" s="191"/>
      <c r="M1174" s="192"/>
      <c r="N1174" s="192"/>
      <c r="O1174" s="192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</row>
    <row r="1175" spans="1:26" ht="11.25" customHeight="1" x14ac:dyDescent="0.2">
      <c r="A1175" s="191"/>
      <c r="B1175" s="191"/>
      <c r="C1175" s="191"/>
      <c r="D1175" s="191"/>
      <c r="E1175" s="191"/>
      <c r="F1175" s="191"/>
      <c r="G1175" s="191"/>
      <c r="H1175" s="191"/>
      <c r="I1175" s="191"/>
      <c r="J1175" s="191"/>
      <c r="K1175" s="191"/>
      <c r="L1175" s="191"/>
      <c r="M1175" s="192"/>
      <c r="N1175" s="192"/>
      <c r="O1175" s="192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</row>
    <row r="1176" spans="1:26" ht="11.25" customHeight="1" x14ac:dyDescent="0.2">
      <c r="A1176" s="191"/>
      <c r="B1176" s="191"/>
      <c r="C1176" s="191"/>
      <c r="D1176" s="191"/>
      <c r="E1176" s="191"/>
      <c r="F1176" s="191"/>
      <c r="G1176" s="191"/>
      <c r="H1176" s="191"/>
      <c r="I1176" s="191"/>
      <c r="J1176" s="191"/>
      <c r="K1176" s="191"/>
      <c r="L1176" s="191"/>
      <c r="M1176" s="192"/>
      <c r="N1176" s="192"/>
      <c r="O1176" s="192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</row>
    <row r="1177" spans="1:26" ht="11.25" customHeight="1" x14ac:dyDescent="0.2">
      <c r="A1177" s="191"/>
      <c r="B1177" s="191"/>
      <c r="C1177" s="191"/>
      <c r="D1177" s="191"/>
      <c r="E1177" s="191"/>
      <c r="F1177" s="191"/>
      <c r="G1177" s="191"/>
      <c r="H1177" s="191"/>
      <c r="I1177" s="191"/>
      <c r="J1177" s="191"/>
      <c r="K1177" s="191"/>
      <c r="L1177" s="191"/>
      <c r="M1177" s="192"/>
      <c r="N1177" s="192"/>
      <c r="O1177" s="192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</row>
    <row r="1178" spans="1:26" ht="11.25" customHeight="1" x14ac:dyDescent="0.2">
      <c r="A1178" s="191"/>
      <c r="B1178" s="191"/>
      <c r="C1178" s="191"/>
      <c r="D1178" s="191"/>
      <c r="E1178" s="191"/>
      <c r="F1178" s="191"/>
      <c r="G1178" s="191"/>
      <c r="H1178" s="191"/>
      <c r="I1178" s="191"/>
      <c r="J1178" s="191"/>
      <c r="K1178" s="191"/>
      <c r="L1178" s="191"/>
      <c r="M1178" s="192"/>
      <c r="N1178" s="192"/>
      <c r="O1178" s="192"/>
      <c r="P1178" s="191"/>
      <c r="Q1178" s="191"/>
      <c r="R1178" s="191"/>
      <c r="S1178" s="191"/>
      <c r="T1178" s="191"/>
      <c r="U1178" s="191"/>
      <c r="V1178" s="191"/>
      <c r="W1178" s="191"/>
      <c r="X1178" s="191"/>
      <c r="Y1178" s="191"/>
      <c r="Z1178" s="191"/>
    </row>
    <row r="1179" spans="1:26" ht="11.25" customHeight="1" x14ac:dyDescent="0.2">
      <c r="A1179" s="191"/>
      <c r="B1179" s="191"/>
      <c r="C1179" s="191"/>
      <c r="D1179" s="191"/>
      <c r="E1179" s="191"/>
      <c r="F1179" s="191"/>
      <c r="G1179" s="191"/>
      <c r="H1179" s="191"/>
      <c r="I1179" s="191"/>
      <c r="J1179" s="191"/>
      <c r="K1179" s="191"/>
      <c r="L1179" s="191"/>
      <c r="M1179" s="192"/>
      <c r="N1179" s="192"/>
      <c r="O1179" s="192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</row>
    <row r="1180" spans="1:26" ht="11.25" customHeight="1" x14ac:dyDescent="0.2">
      <c r="A1180" s="191"/>
      <c r="B1180" s="191"/>
      <c r="C1180" s="191"/>
      <c r="D1180" s="191"/>
      <c r="E1180" s="191"/>
      <c r="F1180" s="191"/>
      <c r="G1180" s="191"/>
      <c r="H1180" s="191"/>
      <c r="I1180" s="191"/>
      <c r="J1180" s="191"/>
      <c r="K1180" s="191"/>
      <c r="L1180" s="191"/>
      <c r="M1180" s="192"/>
      <c r="N1180" s="192"/>
      <c r="O1180" s="192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</row>
    <row r="1181" spans="1:26" ht="11.25" customHeight="1" x14ac:dyDescent="0.2">
      <c r="A1181" s="191"/>
      <c r="B1181" s="191"/>
      <c r="C1181" s="191"/>
      <c r="D1181" s="191"/>
      <c r="E1181" s="191"/>
      <c r="F1181" s="191"/>
      <c r="G1181" s="191"/>
      <c r="H1181" s="191"/>
      <c r="I1181" s="191"/>
      <c r="J1181" s="191"/>
      <c r="K1181" s="191"/>
      <c r="L1181" s="191"/>
      <c r="M1181" s="192"/>
      <c r="N1181" s="192"/>
      <c r="O1181" s="192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</row>
    <row r="1182" spans="1:26" ht="11.25" customHeight="1" x14ac:dyDescent="0.2">
      <c r="A1182" s="191"/>
      <c r="B1182" s="191"/>
      <c r="C1182" s="191"/>
      <c r="D1182" s="191"/>
      <c r="E1182" s="191"/>
      <c r="F1182" s="191"/>
      <c r="G1182" s="191"/>
      <c r="H1182" s="191"/>
      <c r="I1182" s="191"/>
      <c r="J1182" s="191"/>
      <c r="K1182" s="191"/>
      <c r="L1182" s="191"/>
      <c r="M1182" s="192"/>
      <c r="N1182" s="192"/>
      <c r="O1182" s="192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</row>
    <row r="1183" spans="1:26" ht="11.25" customHeight="1" x14ac:dyDescent="0.2">
      <c r="A1183" s="191"/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1"/>
      <c r="M1183" s="192"/>
      <c r="N1183" s="192"/>
      <c r="O1183" s="192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</row>
    <row r="1184" spans="1:26" ht="11.25" customHeight="1" x14ac:dyDescent="0.2">
      <c r="A1184" s="191"/>
      <c r="B1184" s="191"/>
      <c r="C1184" s="191"/>
      <c r="D1184" s="191"/>
      <c r="E1184" s="191"/>
      <c r="F1184" s="191"/>
      <c r="G1184" s="191"/>
      <c r="H1184" s="191"/>
      <c r="I1184" s="191"/>
      <c r="J1184" s="191"/>
      <c r="K1184" s="191"/>
      <c r="L1184" s="191"/>
      <c r="M1184" s="192"/>
      <c r="N1184" s="192"/>
      <c r="O1184" s="192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</row>
    <row r="1185" spans="1:26" ht="11.25" customHeight="1" x14ac:dyDescent="0.2">
      <c r="A1185" s="191"/>
      <c r="B1185" s="191"/>
      <c r="C1185" s="191"/>
      <c r="D1185" s="191"/>
      <c r="E1185" s="191"/>
      <c r="F1185" s="191"/>
      <c r="G1185" s="191"/>
      <c r="H1185" s="191"/>
      <c r="I1185" s="191"/>
      <c r="J1185" s="191"/>
      <c r="K1185" s="191"/>
      <c r="L1185" s="191"/>
      <c r="M1185" s="192"/>
      <c r="N1185" s="192"/>
      <c r="O1185" s="192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</row>
    <row r="1186" spans="1:26" ht="11.25" customHeight="1" x14ac:dyDescent="0.2">
      <c r="A1186" s="191"/>
      <c r="B1186" s="191"/>
      <c r="C1186" s="191"/>
      <c r="D1186" s="191"/>
      <c r="E1186" s="191"/>
      <c r="F1186" s="191"/>
      <c r="G1186" s="191"/>
      <c r="H1186" s="191"/>
      <c r="I1186" s="191"/>
      <c r="J1186" s="191"/>
      <c r="K1186" s="191"/>
      <c r="L1186" s="191"/>
      <c r="M1186" s="192"/>
      <c r="N1186" s="192"/>
      <c r="O1186" s="192"/>
      <c r="P1186" s="191"/>
      <c r="Q1186" s="191"/>
      <c r="R1186" s="191"/>
      <c r="S1186" s="191"/>
      <c r="T1186" s="191"/>
      <c r="U1186" s="191"/>
      <c r="V1186" s="191"/>
      <c r="W1186" s="191"/>
      <c r="X1186" s="191"/>
      <c r="Y1186" s="191"/>
      <c r="Z1186" s="191"/>
    </row>
    <row r="1187" spans="1:26" ht="11.25" customHeight="1" x14ac:dyDescent="0.2">
      <c r="A1187" s="191"/>
      <c r="B1187" s="191"/>
      <c r="C1187" s="191"/>
      <c r="D1187" s="191"/>
      <c r="E1187" s="191"/>
      <c r="F1187" s="191"/>
      <c r="G1187" s="191"/>
      <c r="H1187" s="191"/>
      <c r="I1187" s="191"/>
      <c r="J1187" s="191"/>
      <c r="K1187" s="191"/>
      <c r="L1187" s="191"/>
      <c r="M1187" s="192"/>
      <c r="N1187" s="192"/>
      <c r="O1187" s="192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</row>
    <row r="1188" spans="1:26" ht="11.25" customHeight="1" x14ac:dyDescent="0.2">
      <c r="A1188" s="191"/>
      <c r="B1188" s="191"/>
      <c r="C1188" s="191"/>
      <c r="D1188" s="191"/>
      <c r="E1188" s="191"/>
      <c r="F1188" s="191"/>
      <c r="G1188" s="191"/>
      <c r="H1188" s="191"/>
      <c r="I1188" s="191"/>
      <c r="J1188" s="191"/>
      <c r="K1188" s="191"/>
      <c r="L1188" s="191"/>
      <c r="M1188" s="192"/>
      <c r="N1188" s="192"/>
      <c r="O1188" s="192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</row>
    <row r="1189" spans="1:26" ht="11.25" customHeight="1" x14ac:dyDescent="0.2">
      <c r="A1189" s="191"/>
      <c r="B1189" s="191"/>
      <c r="C1189" s="191"/>
      <c r="D1189" s="191"/>
      <c r="E1189" s="191"/>
      <c r="F1189" s="191"/>
      <c r="G1189" s="191"/>
      <c r="H1189" s="191"/>
      <c r="I1189" s="191"/>
      <c r="J1189" s="191"/>
      <c r="K1189" s="191"/>
      <c r="L1189" s="191"/>
      <c r="M1189" s="192"/>
      <c r="N1189" s="192"/>
      <c r="O1189" s="192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</row>
    <row r="1190" spans="1:26" ht="11.25" customHeight="1" x14ac:dyDescent="0.2">
      <c r="A1190" s="191"/>
      <c r="B1190" s="191"/>
      <c r="C1190" s="191"/>
      <c r="D1190" s="191"/>
      <c r="E1190" s="191"/>
      <c r="F1190" s="191"/>
      <c r="G1190" s="191"/>
      <c r="H1190" s="191"/>
      <c r="I1190" s="191"/>
      <c r="J1190" s="191"/>
      <c r="K1190" s="191"/>
      <c r="L1190" s="191"/>
      <c r="M1190" s="192"/>
      <c r="N1190" s="192"/>
      <c r="O1190" s="192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</row>
    <row r="1191" spans="1:26" ht="11.25" customHeight="1" x14ac:dyDescent="0.2">
      <c r="A1191" s="191"/>
      <c r="B1191" s="191"/>
      <c r="C1191" s="191"/>
      <c r="D1191" s="191"/>
      <c r="E1191" s="191"/>
      <c r="F1191" s="191"/>
      <c r="G1191" s="191"/>
      <c r="H1191" s="191"/>
      <c r="I1191" s="191"/>
      <c r="J1191" s="191"/>
      <c r="K1191" s="191"/>
      <c r="L1191" s="191"/>
      <c r="M1191" s="192"/>
      <c r="N1191" s="192"/>
      <c r="O1191" s="192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</row>
    <row r="1192" spans="1:26" ht="11.25" customHeight="1" x14ac:dyDescent="0.2">
      <c r="A1192" s="191"/>
      <c r="B1192" s="191"/>
      <c r="C1192" s="191"/>
      <c r="D1192" s="191"/>
      <c r="E1192" s="191"/>
      <c r="F1192" s="191"/>
      <c r="G1192" s="191"/>
      <c r="H1192" s="191"/>
      <c r="I1192" s="191"/>
      <c r="J1192" s="191"/>
      <c r="K1192" s="191"/>
      <c r="L1192" s="191"/>
      <c r="M1192" s="192"/>
      <c r="N1192" s="192"/>
      <c r="O1192" s="192"/>
      <c r="P1192" s="191"/>
      <c r="Q1192" s="191"/>
      <c r="R1192" s="191"/>
      <c r="S1192" s="191"/>
      <c r="T1192" s="191"/>
      <c r="U1192" s="191"/>
      <c r="V1192" s="191"/>
      <c r="W1192" s="191"/>
      <c r="X1192" s="191"/>
      <c r="Y1192" s="191"/>
      <c r="Z1192" s="191"/>
    </row>
    <row r="1193" spans="1:26" ht="11.25" customHeight="1" x14ac:dyDescent="0.2">
      <c r="A1193" s="191"/>
      <c r="B1193" s="191"/>
      <c r="C1193" s="191"/>
      <c r="D1193" s="191"/>
      <c r="E1193" s="191"/>
      <c r="F1193" s="191"/>
      <c r="G1193" s="191"/>
      <c r="H1193" s="191"/>
      <c r="I1193" s="191"/>
      <c r="J1193" s="191"/>
      <c r="K1193" s="191"/>
      <c r="L1193" s="191"/>
      <c r="M1193" s="192"/>
      <c r="N1193" s="192"/>
      <c r="O1193" s="192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</row>
    <row r="1194" spans="1:26" ht="11.25" customHeight="1" x14ac:dyDescent="0.2">
      <c r="A1194" s="191"/>
      <c r="B1194" s="191"/>
      <c r="C1194" s="191"/>
      <c r="D1194" s="191"/>
      <c r="E1194" s="191"/>
      <c r="F1194" s="191"/>
      <c r="G1194" s="191"/>
      <c r="H1194" s="191"/>
      <c r="I1194" s="191"/>
      <c r="J1194" s="191"/>
      <c r="K1194" s="191"/>
      <c r="L1194" s="191"/>
      <c r="M1194" s="192"/>
      <c r="N1194" s="192"/>
      <c r="O1194" s="192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</row>
    <row r="1195" spans="1:26" ht="11.25" customHeight="1" x14ac:dyDescent="0.2">
      <c r="A1195" s="191"/>
      <c r="B1195" s="191"/>
      <c r="C1195" s="191"/>
      <c r="D1195" s="191"/>
      <c r="E1195" s="191"/>
      <c r="F1195" s="191"/>
      <c r="G1195" s="191"/>
      <c r="H1195" s="191"/>
      <c r="I1195" s="191"/>
      <c r="J1195" s="191"/>
      <c r="K1195" s="191"/>
      <c r="L1195" s="191"/>
      <c r="M1195" s="192"/>
      <c r="N1195" s="192"/>
      <c r="O1195" s="192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</row>
    <row r="1196" spans="1:26" ht="11.25" customHeight="1" x14ac:dyDescent="0.2">
      <c r="A1196" s="191"/>
      <c r="B1196" s="191"/>
      <c r="C1196" s="191"/>
      <c r="D1196" s="191"/>
      <c r="E1196" s="191"/>
      <c r="F1196" s="191"/>
      <c r="G1196" s="191"/>
      <c r="H1196" s="191"/>
      <c r="I1196" s="191"/>
      <c r="J1196" s="191"/>
      <c r="K1196" s="191"/>
      <c r="L1196" s="191"/>
      <c r="M1196" s="192"/>
      <c r="N1196" s="192"/>
      <c r="O1196" s="192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</row>
    <row r="1197" spans="1:26" ht="11.25" customHeight="1" x14ac:dyDescent="0.2">
      <c r="A1197" s="191"/>
      <c r="B1197" s="191"/>
      <c r="C1197" s="191"/>
      <c r="D1197" s="191"/>
      <c r="E1197" s="191"/>
      <c r="F1197" s="191"/>
      <c r="G1197" s="191"/>
      <c r="H1197" s="191"/>
      <c r="I1197" s="191"/>
      <c r="J1197" s="191"/>
      <c r="K1197" s="191"/>
      <c r="L1197" s="191"/>
      <c r="M1197" s="192"/>
      <c r="N1197" s="192"/>
      <c r="O1197" s="192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</row>
    <row r="1198" spans="1:26" ht="11.25" customHeight="1" x14ac:dyDescent="0.2">
      <c r="A1198" s="191"/>
      <c r="B1198" s="191"/>
      <c r="C1198" s="191"/>
      <c r="D1198" s="191"/>
      <c r="E1198" s="191"/>
      <c r="F1198" s="191"/>
      <c r="G1198" s="191"/>
      <c r="H1198" s="191"/>
      <c r="I1198" s="191"/>
      <c r="J1198" s="191"/>
      <c r="K1198" s="191"/>
      <c r="L1198" s="191"/>
      <c r="M1198" s="192"/>
      <c r="N1198" s="192"/>
      <c r="O1198" s="192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</row>
    <row r="1199" spans="1:26" ht="11.25" customHeight="1" x14ac:dyDescent="0.2">
      <c r="A1199" s="191"/>
      <c r="B1199" s="191"/>
      <c r="C1199" s="191"/>
      <c r="D1199" s="191"/>
      <c r="E1199" s="191"/>
      <c r="F1199" s="191"/>
      <c r="G1199" s="191"/>
      <c r="H1199" s="191"/>
      <c r="I1199" s="191"/>
      <c r="J1199" s="191"/>
      <c r="K1199" s="191"/>
      <c r="L1199" s="191"/>
      <c r="M1199" s="192"/>
      <c r="N1199" s="192"/>
      <c r="O1199" s="192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</row>
    <row r="1200" spans="1:26" ht="11.25" customHeight="1" x14ac:dyDescent="0.2">
      <c r="A1200" s="191"/>
      <c r="B1200" s="191"/>
      <c r="C1200" s="191"/>
      <c r="D1200" s="191"/>
      <c r="E1200" s="191"/>
      <c r="F1200" s="191"/>
      <c r="G1200" s="191"/>
      <c r="H1200" s="191"/>
      <c r="I1200" s="191"/>
      <c r="J1200" s="191"/>
      <c r="K1200" s="191"/>
      <c r="L1200" s="191"/>
      <c r="M1200" s="192"/>
      <c r="N1200" s="192"/>
      <c r="O1200" s="192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</row>
    <row r="1201" spans="1:26" ht="11.25" customHeight="1" x14ac:dyDescent="0.2">
      <c r="A1201" s="191"/>
      <c r="B1201" s="191"/>
      <c r="C1201" s="191"/>
      <c r="D1201" s="191"/>
      <c r="E1201" s="191"/>
      <c r="F1201" s="191"/>
      <c r="G1201" s="191"/>
      <c r="H1201" s="191"/>
      <c r="I1201" s="191"/>
      <c r="J1201" s="191"/>
      <c r="K1201" s="191"/>
      <c r="L1201" s="191"/>
      <c r="M1201" s="192"/>
      <c r="N1201" s="192"/>
      <c r="O1201" s="192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</row>
    <row r="1202" spans="1:26" ht="11.25" customHeight="1" x14ac:dyDescent="0.2">
      <c r="A1202" s="191"/>
      <c r="B1202" s="191"/>
      <c r="C1202" s="191"/>
      <c r="D1202" s="191"/>
      <c r="E1202" s="191"/>
      <c r="F1202" s="191"/>
      <c r="G1202" s="191"/>
      <c r="H1202" s="191"/>
      <c r="I1202" s="191"/>
      <c r="J1202" s="191"/>
      <c r="K1202" s="191"/>
      <c r="L1202" s="191"/>
      <c r="M1202" s="192"/>
      <c r="N1202" s="192"/>
      <c r="O1202" s="192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</row>
    <row r="1203" spans="1:26" ht="11.25" customHeight="1" x14ac:dyDescent="0.2">
      <c r="A1203" s="191"/>
      <c r="B1203" s="191"/>
      <c r="C1203" s="191"/>
      <c r="D1203" s="191"/>
      <c r="E1203" s="191"/>
      <c r="F1203" s="191"/>
      <c r="G1203" s="191"/>
      <c r="H1203" s="191"/>
      <c r="I1203" s="191"/>
      <c r="J1203" s="191"/>
      <c r="K1203" s="191"/>
      <c r="L1203" s="191"/>
      <c r="M1203" s="192"/>
      <c r="N1203" s="192"/>
      <c r="O1203" s="192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</row>
    <row r="1204" spans="1:26" ht="11.25" customHeight="1" x14ac:dyDescent="0.2">
      <c r="A1204" s="191"/>
      <c r="B1204" s="191"/>
      <c r="C1204" s="191"/>
      <c r="D1204" s="191"/>
      <c r="E1204" s="191"/>
      <c r="F1204" s="191"/>
      <c r="G1204" s="191"/>
      <c r="H1204" s="191"/>
      <c r="I1204" s="191"/>
      <c r="J1204" s="191"/>
      <c r="K1204" s="191"/>
      <c r="L1204" s="191"/>
      <c r="M1204" s="192"/>
      <c r="N1204" s="192"/>
      <c r="O1204" s="192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</row>
    <row r="1205" spans="1:26" ht="11.25" customHeight="1" x14ac:dyDescent="0.2">
      <c r="A1205" s="191"/>
      <c r="B1205" s="191"/>
      <c r="C1205" s="191"/>
      <c r="D1205" s="191"/>
      <c r="E1205" s="191"/>
      <c r="F1205" s="191"/>
      <c r="G1205" s="191"/>
      <c r="H1205" s="191"/>
      <c r="I1205" s="191"/>
      <c r="J1205" s="191"/>
      <c r="K1205" s="191"/>
      <c r="L1205" s="191"/>
      <c r="M1205" s="192"/>
      <c r="N1205" s="192"/>
      <c r="O1205" s="192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</row>
    <row r="1206" spans="1:26" ht="11.25" customHeight="1" x14ac:dyDescent="0.2">
      <c r="A1206" s="191"/>
      <c r="B1206" s="191"/>
      <c r="C1206" s="191"/>
      <c r="D1206" s="191"/>
      <c r="E1206" s="191"/>
      <c r="F1206" s="191"/>
      <c r="G1206" s="191"/>
      <c r="H1206" s="191"/>
      <c r="I1206" s="191"/>
      <c r="J1206" s="191"/>
      <c r="K1206" s="191"/>
      <c r="L1206" s="191"/>
      <c r="M1206" s="192"/>
      <c r="N1206" s="192"/>
      <c r="O1206" s="192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</row>
    <row r="1207" spans="1:26" ht="11.25" customHeight="1" x14ac:dyDescent="0.2">
      <c r="A1207" s="191"/>
      <c r="B1207" s="191"/>
      <c r="C1207" s="191"/>
      <c r="D1207" s="191"/>
      <c r="E1207" s="191"/>
      <c r="F1207" s="191"/>
      <c r="G1207" s="191"/>
      <c r="H1207" s="191"/>
      <c r="I1207" s="191"/>
      <c r="J1207" s="191"/>
      <c r="K1207" s="191"/>
      <c r="L1207" s="191"/>
      <c r="M1207" s="192"/>
      <c r="N1207" s="192"/>
      <c r="O1207" s="192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</row>
    <row r="1208" spans="1:26" ht="11.25" customHeight="1" x14ac:dyDescent="0.2">
      <c r="A1208" s="191"/>
      <c r="B1208" s="191"/>
      <c r="C1208" s="191"/>
      <c r="D1208" s="191"/>
      <c r="E1208" s="191"/>
      <c r="F1208" s="191"/>
      <c r="G1208" s="191"/>
      <c r="H1208" s="191"/>
      <c r="I1208" s="191"/>
      <c r="J1208" s="191"/>
      <c r="K1208" s="191"/>
      <c r="L1208" s="191"/>
      <c r="M1208" s="192"/>
      <c r="N1208" s="192"/>
      <c r="O1208" s="192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</row>
    <row r="1209" spans="1:26" ht="11.25" customHeight="1" x14ac:dyDescent="0.2">
      <c r="A1209" s="191"/>
      <c r="B1209" s="191"/>
      <c r="C1209" s="191"/>
      <c r="D1209" s="191"/>
      <c r="E1209" s="191"/>
      <c r="F1209" s="191"/>
      <c r="G1209" s="191"/>
      <c r="H1209" s="191"/>
      <c r="I1209" s="191"/>
      <c r="J1209" s="191"/>
      <c r="K1209" s="191"/>
      <c r="L1209" s="191"/>
      <c r="M1209" s="192"/>
      <c r="N1209" s="192"/>
      <c r="O1209" s="192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</row>
    <row r="1210" spans="1:26" ht="11.25" customHeight="1" x14ac:dyDescent="0.2">
      <c r="A1210" s="191"/>
      <c r="B1210" s="191"/>
      <c r="C1210" s="191"/>
      <c r="D1210" s="191"/>
      <c r="E1210" s="191"/>
      <c r="F1210" s="191"/>
      <c r="G1210" s="191"/>
      <c r="H1210" s="191"/>
      <c r="I1210" s="191"/>
      <c r="J1210" s="191"/>
      <c r="K1210" s="191"/>
      <c r="L1210" s="191"/>
      <c r="M1210" s="192"/>
      <c r="N1210" s="192"/>
      <c r="O1210" s="192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</row>
    <row r="1211" spans="1:26" ht="11.25" customHeight="1" x14ac:dyDescent="0.2">
      <c r="A1211" s="191"/>
      <c r="B1211" s="191"/>
      <c r="C1211" s="191"/>
      <c r="D1211" s="191"/>
      <c r="E1211" s="191"/>
      <c r="F1211" s="191"/>
      <c r="G1211" s="191"/>
      <c r="H1211" s="191"/>
      <c r="I1211" s="191"/>
      <c r="J1211" s="191"/>
      <c r="K1211" s="191"/>
      <c r="L1211" s="191"/>
      <c r="M1211" s="192"/>
      <c r="N1211" s="192"/>
      <c r="O1211" s="192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</row>
    <row r="1212" spans="1:26" ht="11.25" customHeight="1" x14ac:dyDescent="0.2">
      <c r="A1212" s="191"/>
      <c r="B1212" s="191"/>
      <c r="C1212" s="191"/>
      <c r="D1212" s="191"/>
      <c r="E1212" s="191"/>
      <c r="F1212" s="191"/>
      <c r="G1212" s="191"/>
      <c r="H1212" s="191"/>
      <c r="I1212" s="191"/>
      <c r="J1212" s="191"/>
      <c r="K1212" s="191"/>
      <c r="L1212" s="191"/>
      <c r="M1212" s="192"/>
      <c r="N1212" s="192"/>
      <c r="O1212" s="192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</row>
    <row r="1213" spans="1:26" ht="11.25" customHeight="1" x14ac:dyDescent="0.2">
      <c r="A1213" s="191"/>
      <c r="B1213" s="191"/>
      <c r="C1213" s="191"/>
      <c r="D1213" s="191"/>
      <c r="E1213" s="191"/>
      <c r="F1213" s="191"/>
      <c r="G1213" s="191"/>
      <c r="H1213" s="191"/>
      <c r="I1213" s="191"/>
      <c r="J1213" s="191"/>
      <c r="K1213" s="191"/>
      <c r="L1213" s="191"/>
      <c r="M1213" s="192"/>
      <c r="N1213" s="192"/>
      <c r="O1213" s="192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</row>
    <row r="1214" spans="1:26" ht="11.25" customHeight="1" x14ac:dyDescent="0.2">
      <c r="A1214" s="191"/>
      <c r="B1214" s="191"/>
      <c r="C1214" s="191"/>
      <c r="D1214" s="191"/>
      <c r="E1214" s="191"/>
      <c r="F1214" s="191"/>
      <c r="G1214" s="191"/>
      <c r="H1214" s="191"/>
      <c r="I1214" s="191"/>
      <c r="J1214" s="191"/>
      <c r="K1214" s="191"/>
      <c r="L1214" s="191"/>
      <c r="M1214" s="192"/>
      <c r="N1214" s="192"/>
      <c r="O1214" s="192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</row>
    <row r="1215" spans="1:26" ht="11.25" customHeight="1" x14ac:dyDescent="0.2">
      <c r="A1215" s="191"/>
      <c r="B1215" s="191"/>
      <c r="C1215" s="191"/>
      <c r="D1215" s="191"/>
      <c r="E1215" s="191"/>
      <c r="F1215" s="191"/>
      <c r="G1215" s="191"/>
      <c r="H1215" s="191"/>
      <c r="I1215" s="191"/>
      <c r="J1215" s="191"/>
      <c r="K1215" s="191"/>
      <c r="L1215" s="191"/>
      <c r="M1215" s="192"/>
      <c r="N1215" s="192"/>
      <c r="O1215" s="192"/>
      <c r="P1215" s="191"/>
      <c r="Q1215" s="191"/>
      <c r="R1215" s="191"/>
      <c r="S1215" s="191"/>
      <c r="T1215" s="191"/>
      <c r="U1215" s="191"/>
      <c r="V1215" s="191"/>
      <c r="W1215" s="191"/>
      <c r="X1215" s="191"/>
      <c r="Y1215" s="191"/>
      <c r="Z1215" s="191"/>
    </row>
    <row r="1216" spans="1:26" ht="11.25" customHeight="1" x14ac:dyDescent="0.2">
      <c r="A1216" s="191"/>
      <c r="B1216" s="191"/>
      <c r="C1216" s="191"/>
      <c r="D1216" s="191"/>
      <c r="E1216" s="191"/>
      <c r="F1216" s="191"/>
      <c r="G1216" s="191"/>
      <c r="H1216" s="191"/>
      <c r="I1216" s="191"/>
      <c r="J1216" s="191"/>
      <c r="K1216" s="191"/>
      <c r="L1216" s="191"/>
      <c r="M1216" s="192"/>
      <c r="N1216" s="192"/>
      <c r="O1216" s="192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</row>
    <row r="1217" spans="1:26" ht="11.25" customHeight="1" x14ac:dyDescent="0.2">
      <c r="A1217" s="191"/>
      <c r="B1217" s="191"/>
      <c r="C1217" s="191"/>
      <c r="D1217" s="191"/>
      <c r="E1217" s="191"/>
      <c r="F1217" s="191"/>
      <c r="G1217" s="191"/>
      <c r="H1217" s="191"/>
      <c r="I1217" s="191"/>
      <c r="J1217" s="191"/>
      <c r="K1217" s="191"/>
      <c r="L1217" s="191"/>
      <c r="M1217" s="192"/>
      <c r="N1217" s="192"/>
      <c r="O1217" s="192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</row>
    <row r="1218" spans="1:26" ht="11.25" customHeight="1" x14ac:dyDescent="0.2">
      <c r="A1218" s="191"/>
      <c r="B1218" s="191"/>
      <c r="C1218" s="191"/>
      <c r="D1218" s="191"/>
      <c r="E1218" s="191"/>
      <c r="F1218" s="191"/>
      <c r="G1218" s="191"/>
      <c r="H1218" s="191"/>
      <c r="I1218" s="191"/>
      <c r="J1218" s="191"/>
      <c r="K1218" s="191"/>
      <c r="L1218" s="191"/>
      <c r="M1218" s="192"/>
      <c r="N1218" s="192"/>
      <c r="O1218" s="192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</row>
    <row r="1219" spans="1:26" ht="11.25" customHeight="1" x14ac:dyDescent="0.2">
      <c r="A1219" s="191"/>
      <c r="B1219" s="191"/>
      <c r="C1219" s="191"/>
      <c r="D1219" s="191"/>
      <c r="E1219" s="191"/>
      <c r="F1219" s="191"/>
      <c r="G1219" s="191"/>
      <c r="H1219" s="191"/>
      <c r="I1219" s="191"/>
      <c r="J1219" s="191"/>
      <c r="K1219" s="191"/>
      <c r="L1219" s="191"/>
      <c r="M1219" s="192"/>
      <c r="N1219" s="192"/>
      <c r="O1219" s="192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</row>
    <row r="1220" spans="1:26" ht="11.25" customHeight="1" x14ac:dyDescent="0.2">
      <c r="A1220" s="191"/>
      <c r="B1220" s="191"/>
      <c r="C1220" s="191"/>
      <c r="D1220" s="191"/>
      <c r="E1220" s="191"/>
      <c r="F1220" s="191"/>
      <c r="G1220" s="191"/>
      <c r="H1220" s="191"/>
      <c r="I1220" s="191"/>
      <c r="J1220" s="191"/>
      <c r="K1220" s="191"/>
      <c r="L1220" s="191"/>
      <c r="M1220" s="192"/>
      <c r="N1220" s="192"/>
      <c r="O1220" s="192"/>
      <c r="P1220" s="191"/>
      <c r="Q1220" s="191"/>
      <c r="R1220" s="191"/>
      <c r="S1220" s="191"/>
      <c r="T1220" s="191"/>
      <c r="U1220" s="191"/>
      <c r="V1220" s="191"/>
      <c r="W1220" s="191"/>
      <c r="X1220" s="191"/>
      <c r="Y1220" s="191"/>
      <c r="Z1220" s="191"/>
    </row>
    <row r="1221" spans="1:26" ht="11.25" customHeight="1" x14ac:dyDescent="0.2">
      <c r="A1221" s="191"/>
      <c r="B1221" s="191"/>
      <c r="C1221" s="191"/>
      <c r="D1221" s="191"/>
      <c r="E1221" s="191"/>
      <c r="F1221" s="191"/>
      <c r="G1221" s="191"/>
      <c r="H1221" s="191"/>
      <c r="I1221" s="191"/>
      <c r="J1221" s="191"/>
      <c r="K1221" s="191"/>
      <c r="L1221" s="191"/>
      <c r="M1221" s="192"/>
      <c r="N1221" s="192"/>
      <c r="O1221" s="192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</row>
    <row r="1222" spans="1:26" ht="11.25" customHeight="1" x14ac:dyDescent="0.2">
      <c r="A1222" s="191"/>
      <c r="B1222" s="191"/>
      <c r="C1222" s="191"/>
      <c r="D1222" s="191"/>
      <c r="E1222" s="191"/>
      <c r="F1222" s="191"/>
      <c r="G1222" s="191"/>
      <c r="H1222" s="191"/>
      <c r="I1222" s="191"/>
      <c r="J1222" s="191"/>
      <c r="K1222" s="191"/>
      <c r="L1222" s="191"/>
      <c r="M1222" s="192"/>
      <c r="N1222" s="192"/>
      <c r="O1222" s="192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</row>
    <row r="1223" spans="1:26" ht="11.25" customHeight="1" x14ac:dyDescent="0.2">
      <c r="A1223" s="191"/>
      <c r="B1223" s="191"/>
      <c r="C1223" s="191"/>
      <c r="D1223" s="191"/>
      <c r="E1223" s="191"/>
      <c r="F1223" s="191"/>
      <c r="G1223" s="191"/>
      <c r="H1223" s="191"/>
      <c r="I1223" s="191"/>
      <c r="J1223" s="191"/>
      <c r="K1223" s="191"/>
      <c r="L1223" s="191"/>
      <c r="M1223" s="192"/>
      <c r="N1223" s="192"/>
      <c r="O1223" s="192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</row>
    <row r="1224" spans="1:26" ht="11.25" customHeight="1" x14ac:dyDescent="0.2">
      <c r="A1224" s="191"/>
      <c r="B1224" s="191"/>
      <c r="C1224" s="191"/>
      <c r="D1224" s="191"/>
      <c r="E1224" s="191"/>
      <c r="F1224" s="191"/>
      <c r="G1224" s="191"/>
      <c r="H1224" s="191"/>
      <c r="I1224" s="191"/>
      <c r="J1224" s="191"/>
      <c r="K1224" s="191"/>
      <c r="L1224" s="191"/>
      <c r="M1224" s="192"/>
      <c r="N1224" s="192"/>
      <c r="O1224" s="192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</row>
    <row r="1225" spans="1:26" ht="11.25" customHeight="1" x14ac:dyDescent="0.2">
      <c r="A1225" s="191"/>
      <c r="B1225" s="191"/>
      <c r="C1225" s="191"/>
      <c r="D1225" s="191"/>
      <c r="E1225" s="191"/>
      <c r="F1225" s="191"/>
      <c r="G1225" s="191"/>
      <c r="H1225" s="191"/>
      <c r="I1225" s="191"/>
      <c r="J1225" s="191"/>
      <c r="K1225" s="191"/>
      <c r="L1225" s="191"/>
      <c r="M1225" s="192"/>
      <c r="N1225" s="192"/>
      <c r="O1225" s="192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</row>
    <row r="1226" spans="1:26" ht="11.25" customHeight="1" x14ac:dyDescent="0.2">
      <c r="A1226" s="191"/>
      <c r="B1226" s="191"/>
      <c r="C1226" s="191"/>
      <c r="D1226" s="191"/>
      <c r="E1226" s="191"/>
      <c r="F1226" s="191"/>
      <c r="G1226" s="191"/>
      <c r="H1226" s="191"/>
      <c r="I1226" s="191"/>
      <c r="J1226" s="191"/>
      <c r="K1226" s="191"/>
      <c r="L1226" s="191"/>
      <c r="M1226" s="192"/>
      <c r="N1226" s="192"/>
      <c r="O1226" s="192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</row>
    <row r="1227" spans="1:26" ht="11.25" customHeight="1" x14ac:dyDescent="0.2">
      <c r="A1227" s="191"/>
      <c r="B1227" s="191"/>
      <c r="C1227" s="191"/>
      <c r="D1227" s="191"/>
      <c r="E1227" s="191"/>
      <c r="F1227" s="191"/>
      <c r="G1227" s="191"/>
      <c r="H1227" s="191"/>
      <c r="I1227" s="191"/>
      <c r="J1227" s="191"/>
      <c r="K1227" s="191"/>
      <c r="L1227" s="191"/>
      <c r="M1227" s="192"/>
      <c r="N1227" s="192"/>
      <c r="O1227" s="192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</row>
    <row r="1228" spans="1:26" ht="11.25" customHeight="1" x14ac:dyDescent="0.2">
      <c r="A1228" s="191"/>
      <c r="B1228" s="191"/>
      <c r="C1228" s="191"/>
      <c r="D1228" s="191"/>
      <c r="E1228" s="191"/>
      <c r="F1228" s="191"/>
      <c r="G1228" s="191"/>
      <c r="H1228" s="191"/>
      <c r="I1228" s="191"/>
      <c r="J1228" s="191"/>
      <c r="K1228" s="191"/>
      <c r="L1228" s="191"/>
      <c r="M1228" s="192"/>
      <c r="N1228" s="192"/>
      <c r="O1228" s="192"/>
      <c r="P1228" s="191"/>
      <c r="Q1228" s="191"/>
      <c r="R1228" s="191"/>
      <c r="S1228" s="191"/>
      <c r="T1228" s="191"/>
      <c r="U1228" s="191"/>
      <c r="V1228" s="191"/>
      <c r="W1228" s="191"/>
      <c r="X1228" s="191"/>
      <c r="Y1228" s="191"/>
      <c r="Z1228" s="191"/>
    </row>
    <row r="1229" spans="1:26" ht="11.25" customHeight="1" x14ac:dyDescent="0.2">
      <c r="A1229" s="191"/>
      <c r="B1229" s="191"/>
      <c r="C1229" s="191"/>
      <c r="D1229" s="191"/>
      <c r="E1229" s="191"/>
      <c r="F1229" s="191"/>
      <c r="G1229" s="191"/>
      <c r="H1229" s="191"/>
      <c r="I1229" s="191"/>
      <c r="J1229" s="191"/>
      <c r="K1229" s="191"/>
      <c r="L1229" s="191"/>
      <c r="M1229" s="192"/>
      <c r="N1229" s="192"/>
      <c r="O1229" s="192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</row>
    <row r="1230" spans="1:26" ht="11.25" customHeight="1" x14ac:dyDescent="0.2">
      <c r="A1230" s="191"/>
      <c r="B1230" s="191"/>
      <c r="C1230" s="191"/>
      <c r="D1230" s="191"/>
      <c r="E1230" s="191"/>
      <c r="F1230" s="191"/>
      <c r="G1230" s="191"/>
      <c r="H1230" s="191"/>
      <c r="I1230" s="191"/>
      <c r="J1230" s="191"/>
      <c r="K1230" s="191"/>
      <c r="L1230" s="191"/>
      <c r="M1230" s="192"/>
      <c r="N1230" s="192"/>
      <c r="O1230" s="192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</row>
    <row r="1231" spans="1:26" ht="11.25" customHeight="1" x14ac:dyDescent="0.2">
      <c r="A1231" s="191"/>
      <c r="B1231" s="191"/>
      <c r="C1231" s="191"/>
      <c r="D1231" s="191"/>
      <c r="E1231" s="191"/>
      <c r="F1231" s="191"/>
      <c r="G1231" s="191"/>
      <c r="H1231" s="191"/>
      <c r="I1231" s="191"/>
      <c r="J1231" s="191"/>
      <c r="K1231" s="191"/>
      <c r="L1231" s="191"/>
      <c r="M1231" s="192"/>
      <c r="N1231" s="192"/>
      <c r="O1231" s="192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</row>
    <row r="1232" spans="1:26" ht="11.25" customHeight="1" x14ac:dyDescent="0.2">
      <c r="A1232" s="191"/>
      <c r="B1232" s="191"/>
      <c r="C1232" s="191"/>
      <c r="D1232" s="191"/>
      <c r="E1232" s="191"/>
      <c r="F1232" s="191"/>
      <c r="G1232" s="191"/>
      <c r="H1232" s="191"/>
      <c r="I1232" s="191"/>
      <c r="J1232" s="191"/>
      <c r="K1232" s="191"/>
      <c r="L1232" s="191"/>
      <c r="M1232" s="192"/>
      <c r="N1232" s="192"/>
      <c r="O1232" s="192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</row>
    <row r="1233" spans="1:26" ht="11.25" customHeight="1" x14ac:dyDescent="0.2">
      <c r="A1233" s="191"/>
      <c r="B1233" s="191"/>
      <c r="C1233" s="191"/>
      <c r="D1233" s="191"/>
      <c r="E1233" s="191"/>
      <c r="F1233" s="191"/>
      <c r="G1233" s="191"/>
      <c r="H1233" s="191"/>
      <c r="I1233" s="191"/>
      <c r="J1233" s="191"/>
      <c r="K1233" s="191"/>
      <c r="L1233" s="191"/>
      <c r="M1233" s="192"/>
      <c r="N1233" s="192"/>
      <c r="O1233" s="192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</row>
    <row r="1234" spans="1:26" ht="11.25" customHeight="1" x14ac:dyDescent="0.2">
      <c r="A1234" s="191"/>
      <c r="B1234" s="191"/>
      <c r="C1234" s="191"/>
      <c r="D1234" s="191"/>
      <c r="E1234" s="191"/>
      <c r="F1234" s="191"/>
      <c r="G1234" s="191"/>
      <c r="H1234" s="191"/>
      <c r="I1234" s="191"/>
      <c r="J1234" s="191"/>
      <c r="K1234" s="191"/>
      <c r="L1234" s="191"/>
      <c r="M1234" s="192"/>
      <c r="N1234" s="192"/>
      <c r="O1234" s="192"/>
      <c r="P1234" s="191"/>
      <c r="Q1234" s="191"/>
      <c r="R1234" s="191"/>
      <c r="S1234" s="191"/>
      <c r="T1234" s="191"/>
      <c r="U1234" s="191"/>
      <c r="V1234" s="191"/>
      <c r="W1234" s="191"/>
      <c r="X1234" s="191"/>
      <c r="Y1234" s="191"/>
      <c r="Z1234" s="191"/>
    </row>
    <row r="1235" spans="1:26" ht="11.25" customHeight="1" x14ac:dyDescent="0.2">
      <c r="A1235" s="191"/>
      <c r="B1235" s="191"/>
      <c r="C1235" s="191"/>
      <c r="D1235" s="191"/>
      <c r="E1235" s="191"/>
      <c r="F1235" s="191"/>
      <c r="G1235" s="191"/>
      <c r="H1235" s="191"/>
      <c r="I1235" s="191"/>
      <c r="J1235" s="191"/>
      <c r="K1235" s="191"/>
      <c r="L1235" s="191"/>
      <c r="M1235" s="192"/>
      <c r="N1235" s="192"/>
      <c r="O1235" s="192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</row>
    <row r="1236" spans="1:26" ht="11.25" customHeight="1" x14ac:dyDescent="0.2">
      <c r="A1236" s="191"/>
      <c r="B1236" s="191"/>
      <c r="C1236" s="191"/>
      <c r="D1236" s="191"/>
      <c r="E1236" s="191"/>
      <c r="F1236" s="191"/>
      <c r="G1236" s="191"/>
      <c r="H1236" s="191"/>
      <c r="I1236" s="191"/>
      <c r="J1236" s="191"/>
      <c r="K1236" s="191"/>
      <c r="L1236" s="191"/>
      <c r="M1236" s="192"/>
      <c r="N1236" s="192"/>
      <c r="O1236" s="192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</row>
    <row r="1237" spans="1:26" ht="11.25" customHeight="1" x14ac:dyDescent="0.2">
      <c r="A1237" s="191"/>
      <c r="B1237" s="191"/>
      <c r="C1237" s="191"/>
      <c r="D1237" s="191"/>
      <c r="E1237" s="191"/>
      <c r="F1237" s="191"/>
      <c r="G1237" s="191"/>
      <c r="H1237" s="191"/>
      <c r="I1237" s="191"/>
      <c r="J1237" s="191"/>
      <c r="K1237" s="191"/>
      <c r="L1237" s="191"/>
      <c r="M1237" s="192"/>
      <c r="N1237" s="192"/>
      <c r="O1237" s="192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</row>
    <row r="1238" spans="1:26" ht="11.25" customHeight="1" x14ac:dyDescent="0.2">
      <c r="A1238" s="191"/>
      <c r="B1238" s="191"/>
      <c r="C1238" s="191"/>
      <c r="D1238" s="191"/>
      <c r="E1238" s="191"/>
      <c r="F1238" s="191"/>
      <c r="G1238" s="191"/>
      <c r="H1238" s="191"/>
      <c r="I1238" s="191"/>
      <c r="J1238" s="191"/>
      <c r="K1238" s="191"/>
      <c r="L1238" s="191"/>
      <c r="M1238" s="192"/>
      <c r="N1238" s="192"/>
      <c r="O1238" s="192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</row>
    <row r="1239" spans="1:26" ht="11.25" customHeight="1" x14ac:dyDescent="0.2">
      <c r="A1239" s="191"/>
      <c r="B1239" s="191"/>
      <c r="C1239" s="191"/>
      <c r="D1239" s="191"/>
      <c r="E1239" s="191"/>
      <c r="F1239" s="191"/>
      <c r="G1239" s="191"/>
      <c r="H1239" s="191"/>
      <c r="I1239" s="191"/>
      <c r="J1239" s="191"/>
      <c r="K1239" s="191"/>
      <c r="L1239" s="191"/>
      <c r="M1239" s="192"/>
      <c r="N1239" s="192"/>
      <c r="O1239" s="192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</row>
    <row r="1240" spans="1:26" ht="11.25" customHeight="1" x14ac:dyDescent="0.2">
      <c r="A1240" s="191"/>
      <c r="B1240" s="191"/>
      <c r="C1240" s="191"/>
      <c r="D1240" s="191"/>
      <c r="E1240" s="191"/>
      <c r="F1240" s="191"/>
      <c r="G1240" s="191"/>
      <c r="H1240" s="191"/>
      <c r="I1240" s="191"/>
      <c r="J1240" s="191"/>
      <c r="K1240" s="191"/>
      <c r="L1240" s="191"/>
      <c r="M1240" s="192"/>
      <c r="N1240" s="192"/>
      <c r="O1240" s="192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</row>
    <row r="1241" spans="1:26" ht="11.25" customHeight="1" x14ac:dyDescent="0.2">
      <c r="A1241" s="191"/>
      <c r="B1241" s="191"/>
      <c r="C1241" s="191"/>
      <c r="D1241" s="191"/>
      <c r="E1241" s="191"/>
      <c r="F1241" s="191"/>
      <c r="G1241" s="191"/>
      <c r="H1241" s="191"/>
      <c r="I1241" s="191"/>
      <c r="J1241" s="191"/>
      <c r="K1241" s="191"/>
      <c r="L1241" s="191"/>
      <c r="M1241" s="192"/>
      <c r="N1241" s="192"/>
      <c r="O1241" s="192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</row>
    <row r="1242" spans="1:26" ht="11.25" customHeight="1" x14ac:dyDescent="0.2">
      <c r="A1242" s="191"/>
      <c r="B1242" s="191"/>
      <c r="C1242" s="191"/>
      <c r="D1242" s="191"/>
      <c r="E1242" s="191"/>
      <c r="F1242" s="191"/>
      <c r="G1242" s="191"/>
      <c r="H1242" s="191"/>
      <c r="I1242" s="191"/>
      <c r="J1242" s="191"/>
      <c r="K1242" s="191"/>
      <c r="L1242" s="191"/>
      <c r="M1242" s="192"/>
      <c r="N1242" s="192"/>
      <c r="O1242" s="192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</row>
    <row r="1243" spans="1:26" ht="11.25" customHeight="1" x14ac:dyDescent="0.2">
      <c r="A1243" s="191"/>
      <c r="B1243" s="191"/>
      <c r="C1243" s="191"/>
      <c r="D1243" s="191"/>
      <c r="E1243" s="191"/>
      <c r="F1243" s="191"/>
      <c r="G1243" s="191"/>
      <c r="H1243" s="191"/>
      <c r="I1243" s="191"/>
      <c r="J1243" s="191"/>
      <c r="K1243" s="191"/>
      <c r="L1243" s="191"/>
      <c r="M1243" s="192"/>
      <c r="N1243" s="192"/>
      <c r="O1243" s="192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</row>
    <row r="1244" spans="1:26" ht="11.25" customHeight="1" x14ac:dyDescent="0.2">
      <c r="A1244" s="191"/>
      <c r="B1244" s="191"/>
      <c r="C1244" s="191"/>
      <c r="D1244" s="191"/>
      <c r="E1244" s="191"/>
      <c r="F1244" s="191"/>
      <c r="G1244" s="191"/>
      <c r="H1244" s="191"/>
      <c r="I1244" s="191"/>
      <c r="J1244" s="191"/>
      <c r="K1244" s="191"/>
      <c r="L1244" s="191"/>
      <c r="M1244" s="192"/>
      <c r="N1244" s="192"/>
      <c r="O1244" s="192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</row>
    <row r="1245" spans="1:26" ht="11.25" customHeight="1" x14ac:dyDescent="0.2">
      <c r="A1245" s="191"/>
      <c r="B1245" s="191"/>
      <c r="C1245" s="191"/>
      <c r="D1245" s="191"/>
      <c r="E1245" s="191"/>
      <c r="F1245" s="191"/>
      <c r="G1245" s="191"/>
      <c r="H1245" s="191"/>
      <c r="I1245" s="191"/>
      <c r="J1245" s="191"/>
      <c r="K1245" s="191"/>
      <c r="L1245" s="191"/>
      <c r="M1245" s="192"/>
      <c r="N1245" s="192"/>
      <c r="O1245" s="192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</row>
    <row r="1246" spans="1:26" ht="11.25" customHeight="1" x14ac:dyDescent="0.2">
      <c r="A1246" s="191"/>
      <c r="B1246" s="191"/>
      <c r="C1246" s="191"/>
      <c r="D1246" s="191"/>
      <c r="E1246" s="191"/>
      <c r="F1246" s="191"/>
      <c r="G1246" s="191"/>
      <c r="H1246" s="191"/>
      <c r="I1246" s="191"/>
      <c r="J1246" s="191"/>
      <c r="K1246" s="191"/>
      <c r="L1246" s="191"/>
      <c r="M1246" s="192"/>
      <c r="N1246" s="192"/>
      <c r="O1246" s="192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</row>
    <row r="1247" spans="1:26" ht="11.25" customHeight="1" x14ac:dyDescent="0.2">
      <c r="A1247" s="191"/>
      <c r="B1247" s="191"/>
      <c r="C1247" s="191"/>
      <c r="D1247" s="191"/>
      <c r="E1247" s="191"/>
      <c r="F1247" s="191"/>
      <c r="G1247" s="191"/>
      <c r="H1247" s="191"/>
      <c r="I1247" s="191"/>
      <c r="J1247" s="191"/>
      <c r="K1247" s="191"/>
      <c r="L1247" s="191"/>
      <c r="M1247" s="192"/>
      <c r="N1247" s="192"/>
      <c r="O1247" s="192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</row>
    <row r="1248" spans="1:26" ht="11.25" customHeight="1" x14ac:dyDescent="0.2">
      <c r="A1248" s="191"/>
      <c r="B1248" s="191"/>
      <c r="C1248" s="191"/>
      <c r="D1248" s="191"/>
      <c r="E1248" s="191"/>
      <c r="F1248" s="191"/>
      <c r="G1248" s="191"/>
      <c r="H1248" s="191"/>
      <c r="I1248" s="191"/>
      <c r="J1248" s="191"/>
      <c r="K1248" s="191"/>
      <c r="L1248" s="191"/>
      <c r="M1248" s="192"/>
      <c r="N1248" s="192"/>
      <c r="O1248" s="192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</row>
    <row r="1249" spans="1:26" ht="11.25" customHeight="1" x14ac:dyDescent="0.2">
      <c r="A1249" s="191"/>
      <c r="B1249" s="191"/>
      <c r="C1249" s="191"/>
      <c r="D1249" s="191"/>
      <c r="E1249" s="191"/>
      <c r="F1249" s="191"/>
      <c r="G1249" s="191"/>
      <c r="H1249" s="191"/>
      <c r="I1249" s="191"/>
      <c r="J1249" s="191"/>
      <c r="K1249" s="191"/>
      <c r="L1249" s="191"/>
      <c r="M1249" s="192"/>
      <c r="N1249" s="192"/>
      <c r="O1249" s="192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</row>
    <row r="1250" spans="1:26" ht="11.25" customHeight="1" x14ac:dyDescent="0.2">
      <c r="A1250" s="191"/>
      <c r="B1250" s="191"/>
      <c r="C1250" s="191"/>
      <c r="D1250" s="191"/>
      <c r="E1250" s="191"/>
      <c r="F1250" s="191"/>
      <c r="G1250" s="191"/>
      <c r="H1250" s="191"/>
      <c r="I1250" s="191"/>
      <c r="J1250" s="191"/>
      <c r="K1250" s="191"/>
      <c r="L1250" s="191"/>
      <c r="M1250" s="192"/>
      <c r="N1250" s="192"/>
      <c r="O1250" s="192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</row>
    <row r="1251" spans="1:26" ht="11.25" customHeight="1" x14ac:dyDescent="0.2">
      <c r="A1251" s="191"/>
      <c r="B1251" s="191"/>
      <c r="C1251" s="191"/>
      <c r="D1251" s="191"/>
      <c r="E1251" s="191"/>
      <c r="F1251" s="191"/>
      <c r="G1251" s="191"/>
      <c r="H1251" s="191"/>
      <c r="I1251" s="191"/>
      <c r="J1251" s="191"/>
      <c r="K1251" s="191"/>
      <c r="L1251" s="191"/>
      <c r="M1251" s="192"/>
      <c r="N1251" s="192"/>
      <c r="O1251" s="192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</row>
    <row r="1252" spans="1:26" ht="11.25" customHeight="1" x14ac:dyDescent="0.2">
      <c r="A1252" s="191"/>
      <c r="B1252" s="191"/>
      <c r="C1252" s="191"/>
      <c r="D1252" s="191"/>
      <c r="E1252" s="191"/>
      <c r="F1252" s="191"/>
      <c r="G1252" s="191"/>
      <c r="H1252" s="191"/>
      <c r="I1252" s="191"/>
      <c r="J1252" s="191"/>
      <c r="K1252" s="191"/>
      <c r="L1252" s="191"/>
      <c r="M1252" s="192"/>
      <c r="N1252" s="192"/>
      <c r="O1252" s="192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</row>
    <row r="1253" spans="1:26" ht="11.25" customHeight="1" x14ac:dyDescent="0.2">
      <c r="A1253" s="191"/>
      <c r="B1253" s="191"/>
      <c r="C1253" s="191"/>
      <c r="D1253" s="191"/>
      <c r="E1253" s="191"/>
      <c r="F1253" s="191"/>
      <c r="G1253" s="191"/>
      <c r="H1253" s="191"/>
      <c r="I1253" s="191"/>
      <c r="J1253" s="191"/>
      <c r="K1253" s="191"/>
      <c r="L1253" s="191"/>
      <c r="M1253" s="192"/>
      <c r="N1253" s="192"/>
      <c r="O1253" s="192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</row>
    <row r="1254" spans="1:26" ht="11.25" customHeight="1" x14ac:dyDescent="0.2">
      <c r="A1254" s="191"/>
      <c r="B1254" s="191"/>
      <c r="C1254" s="191"/>
      <c r="D1254" s="191"/>
      <c r="E1254" s="191"/>
      <c r="F1254" s="191"/>
      <c r="G1254" s="191"/>
      <c r="H1254" s="191"/>
      <c r="I1254" s="191"/>
      <c r="J1254" s="191"/>
      <c r="K1254" s="191"/>
      <c r="L1254" s="191"/>
      <c r="M1254" s="192"/>
      <c r="N1254" s="192"/>
      <c r="O1254" s="192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</row>
    <row r="1255" spans="1:26" ht="11.25" customHeight="1" x14ac:dyDescent="0.2">
      <c r="A1255" s="191"/>
      <c r="B1255" s="191"/>
      <c r="C1255" s="191"/>
      <c r="D1255" s="191"/>
      <c r="E1255" s="191"/>
      <c r="F1255" s="191"/>
      <c r="G1255" s="191"/>
      <c r="H1255" s="191"/>
      <c r="I1255" s="191"/>
      <c r="J1255" s="191"/>
      <c r="K1255" s="191"/>
      <c r="L1255" s="191"/>
      <c r="M1255" s="192"/>
      <c r="N1255" s="192"/>
      <c r="O1255" s="192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</row>
    <row r="1256" spans="1:26" ht="11.25" customHeight="1" x14ac:dyDescent="0.2">
      <c r="A1256" s="191"/>
      <c r="B1256" s="191"/>
      <c r="C1256" s="191"/>
      <c r="D1256" s="191"/>
      <c r="E1256" s="191"/>
      <c r="F1256" s="191"/>
      <c r="G1256" s="191"/>
      <c r="H1256" s="191"/>
      <c r="I1256" s="191"/>
      <c r="J1256" s="191"/>
      <c r="K1256" s="191"/>
      <c r="L1256" s="191"/>
      <c r="M1256" s="192"/>
      <c r="N1256" s="192"/>
      <c r="O1256" s="192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</row>
    <row r="1257" spans="1:26" ht="11.25" customHeight="1" x14ac:dyDescent="0.2">
      <c r="A1257" s="191"/>
      <c r="B1257" s="191"/>
      <c r="C1257" s="191"/>
      <c r="D1257" s="191"/>
      <c r="E1257" s="191"/>
      <c r="F1257" s="191"/>
      <c r="G1257" s="191"/>
      <c r="H1257" s="191"/>
      <c r="I1257" s="191"/>
      <c r="J1257" s="191"/>
      <c r="K1257" s="191"/>
      <c r="L1257" s="191"/>
      <c r="M1257" s="192"/>
      <c r="N1257" s="192"/>
      <c r="O1257" s="192"/>
      <c r="P1257" s="191"/>
      <c r="Q1257" s="191"/>
      <c r="R1257" s="191"/>
      <c r="S1257" s="191"/>
      <c r="T1257" s="191"/>
      <c r="U1257" s="191"/>
      <c r="V1257" s="191"/>
      <c r="W1257" s="191"/>
      <c r="X1257" s="191"/>
      <c r="Y1257" s="191"/>
      <c r="Z1257" s="191"/>
    </row>
    <row r="1258" spans="1:26" ht="11.25" customHeight="1" x14ac:dyDescent="0.2">
      <c r="A1258" s="191"/>
      <c r="B1258" s="191"/>
      <c r="C1258" s="191"/>
      <c r="D1258" s="191"/>
      <c r="E1258" s="191"/>
      <c r="F1258" s="191"/>
      <c r="G1258" s="191"/>
      <c r="H1258" s="191"/>
      <c r="I1258" s="191"/>
      <c r="J1258" s="191"/>
      <c r="K1258" s="191"/>
      <c r="L1258" s="191"/>
      <c r="M1258" s="192"/>
      <c r="N1258" s="192"/>
      <c r="O1258" s="192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</row>
    <row r="1259" spans="1:26" ht="11.25" customHeight="1" x14ac:dyDescent="0.2">
      <c r="A1259" s="191"/>
      <c r="B1259" s="191"/>
      <c r="C1259" s="191"/>
      <c r="D1259" s="191"/>
      <c r="E1259" s="191"/>
      <c r="F1259" s="191"/>
      <c r="G1259" s="191"/>
      <c r="H1259" s="191"/>
      <c r="I1259" s="191"/>
      <c r="J1259" s="191"/>
      <c r="K1259" s="191"/>
      <c r="L1259" s="191"/>
      <c r="M1259" s="192"/>
      <c r="N1259" s="192"/>
      <c r="O1259" s="192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</row>
    <row r="1260" spans="1:26" ht="11.25" customHeight="1" x14ac:dyDescent="0.2">
      <c r="A1260" s="191"/>
      <c r="B1260" s="191"/>
      <c r="C1260" s="191"/>
      <c r="D1260" s="191"/>
      <c r="E1260" s="191"/>
      <c r="F1260" s="191"/>
      <c r="G1260" s="191"/>
      <c r="H1260" s="191"/>
      <c r="I1260" s="191"/>
      <c r="J1260" s="191"/>
      <c r="K1260" s="191"/>
      <c r="L1260" s="191"/>
      <c r="M1260" s="192"/>
      <c r="N1260" s="192"/>
      <c r="O1260" s="192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</row>
    <row r="1261" spans="1:26" ht="11.25" customHeight="1" x14ac:dyDescent="0.2">
      <c r="A1261" s="191"/>
      <c r="B1261" s="191"/>
      <c r="C1261" s="191"/>
      <c r="D1261" s="191"/>
      <c r="E1261" s="191"/>
      <c r="F1261" s="191"/>
      <c r="G1261" s="191"/>
      <c r="H1261" s="191"/>
      <c r="I1261" s="191"/>
      <c r="J1261" s="191"/>
      <c r="K1261" s="191"/>
      <c r="L1261" s="191"/>
      <c r="M1261" s="192"/>
      <c r="N1261" s="192"/>
      <c r="O1261" s="192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</row>
    <row r="1262" spans="1:26" ht="11.25" customHeight="1" x14ac:dyDescent="0.2">
      <c r="A1262" s="191"/>
      <c r="B1262" s="191"/>
      <c r="C1262" s="191"/>
      <c r="D1262" s="191"/>
      <c r="E1262" s="191"/>
      <c r="F1262" s="191"/>
      <c r="G1262" s="191"/>
      <c r="H1262" s="191"/>
      <c r="I1262" s="191"/>
      <c r="J1262" s="191"/>
      <c r="K1262" s="191"/>
      <c r="L1262" s="191"/>
      <c r="M1262" s="192"/>
      <c r="N1262" s="192"/>
      <c r="O1262" s="192"/>
      <c r="P1262" s="191"/>
      <c r="Q1262" s="191"/>
      <c r="R1262" s="191"/>
      <c r="S1262" s="191"/>
      <c r="T1262" s="191"/>
      <c r="U1262" s="191"/>
      <c r="V1262" s="191"/>
      <c r="W1262" s="191"/>
      <c r="X1262" s="191"/>
      <c r="Y1262" s="191"/>
      <c r="Z1262" s="191"/>
    </row>
    <row r="1263" spans="1:26" ht="11.25" customHeight="1" x14ac:dyDescent="0.2">
      <c r="A1263" s="191"/>
      <c r="B1263" s="191"/>
      <c r="C1263" s="191"/>
      <c r="D1263" s="191"/>
      <c r="E1263" s="191"/>
      <c r="F1263" s="191"/>
      <c r="G1263" s="191"/>
      <c r="H1263" s="191"/>
      <c r="I1263" s="191"/>
      <c r="J1263" s="191"/>
      <c r="K1263" s="191"/>
      <c r="L1263" s="191"/>
      <c r="M1263" s="192"/>
      <c r="N1263" s="192"/>
      <c r="O1263" s="192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</row>
    <row r="1264" spans="1:26" ht="11.25" customHeight="1" x14ac:dyDescent="0.2">
      <c r="A1264" s="191"/>
      <c r="B1264" s="191"/>
      <c r="C1264" s="191"/>
      <c r="D1264" s="191"/>
      <c r="E1264" s="191"/>
      <c r="F1264" s="191"/>
      <c r="G1264" s="191"/>
      <c r="H1264" s="191"/>
      <c r="I1264" s="191"/>
      <c r="J1264" s="191"/>
      <c r="K1264" s="191"/>
      <c r="L1264" s="191"/>
      <c r="M1264" s="192"/>
      <c r="N1264" s="192"/>
      <c r="O1264" s="192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</row>
    <row r="1265" spans="1:26" ht="11.25" customHeight="1" x14ac:dyDescent="0.2">
      <c r="A1265" s="191"/>
      <c r="B1265" s="191"/>
      <c r="C1265" s="191"/>
      <c r="D1265" s="191"/>
      <c r="E1265" s="191"/>
      <c r="F1265" s="191"/>
      <c r="G1265" s="191"/>
      <c r="H1265" s="191"/>
      <c r="I1265" s="191"/>
      <c r="J1265" s="191"/>
      <c r="K1265" s="191"/>
      <c r="L1265" s="191"/>
      <c r="M1265" s="192"/>
      <c r="N1265" s="192"/>
      <c r="O1265" s="192"/>
      <c r="P1265" s="191"/>
      <c r="Q1265" s="191"/>
      <c r="R1265" s="191"/>
      <c r="S1265" s="191"/>
      <c r="T1265" s="191"/>
      <c r="U1265" s="191"/>
      <c r="V1265" s="191"/>
      <c r="W1265" s="191"/>
      <c r="X1265" s="191"/>
      <c r="Y1265" s="191"/>
      <c r="Z1265" s="191"/>
    </row>
    <row r="1266" spans="1:26" ht="11.25" customHeight="1" x14ac:dyDescent="0.2">
      <c r="A1266" s="191"/>
      <c r="B1266" s="191"/>
      <c r="C1266" s="191"/>
      <c r="D1266" s="191"/>
      <c r="E1266" s="191"/>
      <c r="F1266" s="191"/>
      <c r="G1266" s="191"/>
      <c r="H1266" s="191"/>
      <c r="I1266" s="191"/>
      <c r="J1266" s="191"/>
      <c r="K1266" s="191"/>
      <c r="L1266" s="191"/>
      <c r="M1266" s="192"/>
      <c r="N1266" s="192"/>
      <c r="O1266" s="192"/>
      <c r="P1266" s="191"/>
      <c r="Q1266" s="191"/>
      <c r="R1266" s="191"/>
      <c r="S1266" s="191"/>
      <c r="T1266" s="191"/>
      <c r="U1266" s="191"/>
      <c r="V1266" s="191"/>
      <c r="W1266" s="191"/>
      <c r="X1266" s="191"/>
      <c r="Y1266" s="191"/>
      <c r="Z1266" s="191"/>
    </row>
    <row r="1267" spans="1:26" ht="11.25" customHeight="1" x14ac:dyDescent="0.2">
      <c r="A1267" s="191"/>
      <c r="B1267" s="191"/>
      <c r="C1267" s="191"/>
      <c r="D1267" s="191"/>
      <c r="E1267" s="191"/>
      <c r="F1267" s="191"/>
      <c r="G1267" s="191"/>
      <c r="H1267" s="191"/>
      <c r="I1267" s="191"/>
      <c r="J1267" s="191"/>
      <c r="K1267" s="191"/>
      <c r="L1267" s="191"/>
      <c r="M1267" s="192"/>
      <c r="N1267" s="192"/>
      <c r="O1267" s="192"/>
      <c r="P1267" s="191"/>
      <c r="Q1267" s="191"/>
      <c r="R1267" s="191"/>
      <c r="S1267" s="191"/>
      <c r="T1267" s="191"/>
      <c r="U1267" s="191"/>
      <c r="V1267" s="191"/>
      <c r="W1267" s="191"/>
      <c r="X1267" s="191"/>
      <c r="Y1267" s="191"/>
      <c r="Z1267" s="191"/>
    </row>
    <row r="1268" spans="1:26" ht="11.25" customHeight="1" x14ac:dyDescent="0.2">
      <c r="A1268" s="191"/>
      <c r="B1268" s="191"/>
      <c r="C1268" s="191"/>
      <c r="D1268" s="191"/>
      <c r="E1268" s="191"/>
      <c r="F1268" s="191"/>
      <c r="G1268" s="191"/>
      <c r="H1268" s="191"/>
      <c r="I1268" s="191"/>
      <c r="J1268" s="191"/>
      <c r="K1268" s="191"/>
      <c r="L1268" s="191"/>
      <c r="M1268" s="192"/>
      <c r="N1268" s="192"/>
      <c r="O1268" s="192"/>
      <c r="P1268" s="191"/>
      <c r="Q1268" s="191"/>
      <c r="R1268" s="191"/>
      <c r="S1268" s="191"/>
      <c r="T1268" s="191"/>
      <c r="U1268" s="191"/>
      <c r="V1268" s="191"/>
      <c r="W1268" s="191"/>
      <c r="X1268" s="191"/>
      <c r="Y1268" s="191"/>
      <c r="Z1268" s="191"/>
    </row>
    <row r="1269" spans="1:26" ht="11.25" customHeight="1" x14ac:dyDescent="0.2">
      <c r="A1269" s="191"/>
      <c r="B1269" s="191"/>
      <c r="C1269" s="191"/>
      <c r="D1269" s="191"/>
      <c r="E1269" s="191"/>
      <c r="F1269" s="191"/>
      <c r="G1269" s="191"/>
      <c r="H1269" s="191"/>
      <c r="I1269" s="191"/>
      <c r="J1269" s="191"/>
      <c r="K1269" s="191"/>
      <c r="L1269" s="191"/>
      <c r="M1269" s="192"/>
      <c r="N1269" s="192"/>
      <c r="O1269" s="192"/>
      <c r="P1269" s="191"/>
      <c r="Q1269" s="191"/>
      <c r="R1269" s="191"/>
      <c r="S1269" s="191"/>
      <c r="T1269" s="191"/>
      <c r="U1269" s="191"/>
      <c r="V1269" s="191"/>
      <c r="W1269" s="191"/>
      <c r="X1269" s="191"/>
      <c r="Y1269" s="191"/>
      <c r="Z1269" s="191"/>
    </row>
    <row r="1270" spans="1:26" ht="11.25" customHeight="1" x14ac:dyDescent="0.2">
      <c r="A1270" s="191"/>
      <c r="B1270" s="191"/>
      <c r="C1270" s="191"/>
      <c r="D1270" s="191"/>
      <c r="E1270" s="191"/>
      <c r="F1270" s="191"/>
      <c r="G1270" s="191"/>
      <c r="H1270" s="191"/>
      <c r="I1270" s="191"/>
      <c r="J1270" s="191"/>
      <c r="K1270" s="191"/>
      <c r="L1270" s="191"/>
      <c r="M1270" s="192"/>
      <c r="N1270" s="192"/>
      <c r="O1270" s="192"/>
      <c r="P1270" s="191"/>
      <c r="Q1270" s="191"/>
      <c r="R1270" s="191"/>
      <c r="S1270" s="191"/>
      <c r="T1270" s="191"/>
      <c r="U1270" s="191"/>
      <c r="V1270" s="191"/>
      <c r="W1270" s="191"/>
      <c r="X1270" s="191"/>
      <c r="Y1270" s="191"/>
      <c r="Z1270" s="191"/>
    </row>
    <row r="1271" spans="1:26" ht="11.25" customHeight="1" x14ac:dyDescent="0.2">
      <c r="A1271" s="191"/>
      <c r="B1271" s="191"/>
      <c r="C1271" s="191"/>
      <c r="D1271" s="191"/>
      <c r="E1271" s="191"/>
      <c r="F1271" s="191"/>
      <c r="G1271" s="191"/>
      <c r="H1271" s="191"/>
      <c r="I1271" s="191"/>
      <c r="J1271" s="191"/>
      <c r="K1271" s="191"/>
      <c r="L1271" s="191"/>
      <c r="M1271" s="192"/>
      <c r="N1271" s="192"/>
      <c r="O1271" s="192"/>
      <c r="P1271" s="191"/>
      <c r="Q1271" s="191"/>
      <c r="R1271" s="191"/>
      <c r="S1271" s="191"/>
      <c r="T1271" s="191"/>
      <c r="U1271" s="191"/>
      <c r="V1271" s="191"/>
      <c r="W1271" s="191"/>
      <c r="X1271" s="191"/>
      <c r="Y1271" s="191"/>
      <c r="Z1271" s="191"/>
    </row>
    <row r="1272" spans="1:26" ht="11.25" customHeight="1" x14ac:dyDescent="0.2">
      <c r="A1272" s="191"/>
      <c r="B1272" s="191"/>
      <c r="C1272" s="191"/>
      <c r="D1272" s="191"/>
      <c r="E1272" s="191"/>
      <c r="F1272" s="191"/>
      <c r="G1272" s="191"/>
      <c r="H1272" s="191"/>
      <c r="I1272" s="191"/>
      <c r="J1272" s="191"/>
      <c r="K1272" s="191"/>
      <c r="L1272" s="191"/>
      <c r="M1272" s="192"/>
      <c r="N1272" s="192"/>
      <c r="O1272" s="192"/>
      <c r="P1272" s="191"/>
      <c r="Q1272" s="191"/>
      <c r="R1272" s="191"/>
      <c r="S1272" s="191"/>
      <c r="T1272" s="191"/>
      <c r="U1272" s="191"/>
      <c r="V1272" s="191"/>
      <c r="W1272" s="191"/>
      <c r="X1272" s="191"/>
      <c r="Y1272" s="191"/>
      <c r="Z1272" s="191"/>
    </row>
    <row r="1273" spans="1:26" ht="11.25" customHeight="1" x14ac:dyDescent="0.2">
      <c r="A1273" s="191"/>
      <c r="B1273" s="191"/>
      <c r="C1273" s="191"/>
      <c r="D1273" s="191"/>
      <c r="E1273" s="191"/>
      <c r="F1273" s="191"/>
      <c r="G1273" s="191"/>
      <c r="H1273" s="191"/>
      <c r="I1273" s="191"/>
      <c r="J1273" s="191"/>
      <c r="K1273" s="191"/>
      <c r="L1273" s="191"/>
      <c r="M1273" s="192"/>
      <c r="N1273" s="192"/>
      <c r="O1273" s="192"/>
      <c r="P1273" s="191"/>
      <c r="Q1273" s="191"/>
      <c r="R1273" s="191"/>
      <c r="S1273" s="191"/>
      <c r="T1273" s="191"/>
      <c r="U1273" s="191"/>
      <c r="V1273" s="191"/>
      <c r="W1273" s="191"/>
      <c r="X1273" s="191"/>
      <c r="Y1273" s="191"/>
      <c r="Z1273" s="191"/>
    </row>
    <row r="1274" spans="1:26" ht="11.25" customHeight="1" x14ac:dyDescent="0.2">
      <c r="A1274" s="191"/>
      <c r="B1274" s="191"/>
      <c r="C1274" s="191"/>
      <c r="D1274" s="191"/>
      <c r="E1274" s="191"/>
      <c r="F1274" s="191"/>
      <c r="G1274" s="191"/>
      <c r="H1274" s="191"/>
      <c r="I1274" s="191"/>
      <c r="J1274" s="191"/>
      <c r="K1274" s="191"/>
      <c r="L1274" s="191"/>
      <c r="M1274" s="192"/>
      <c r="N1274" s="192"/>
      <c r="O1274" s="192"/>
      <c r="P1274" s="191"/>
      <c r="Q1274" s="191"/>
      <c r="R1274" s="191"/>
      <c r="S1274" s="191"/>
      <c r="T1274" s="191"/>
      <c r="U1274" s="191"/>
      <c r="V1274" s="191"/>
      <c r="W1274" s="191"/>
      <c r="X1274" s="191"/>
      <c r="Y1274" s="191"/>
      <c r="Z1274" s="191"/>
    </row>
    <row r="1275" spans="1:26" ht="11.25" customHeight="1" x14ac:dyDescent="0.2">
      <c r="A1275" s="191"/>
      <c r="B1275" s="191"/>
      <c r="C1275" s="191"/>
      <c r="D1275" s="191"/>
      <c r="E1275" s="191"/>
      <c r="F1275" s="191"/>
      <c r="G1275" s="191"/>
      <c r="H1275" s="191"/>
      <c r="I1275" s="191"/>
      <c r="J1275" s="191"/>
      <c r="K1275" s="191"/>
      <c r="L1275" s="191"/>
      <c r="M1275" s="192"/>
      <c r="N1275" s="192"/>
      <c r="O1275" s="192"/>
      <c r="P1275" s="191"/>
      <c r="Q1275" s="191"/>
      <c r="R1275" s="191"/>
      <c r="S1275" s="191"/>
      <c r="T1275" s="191"/>
      <c r="U1275" s="191"/>
      <c r="V1275" s="191"/>
      <c r="W1275" s="191"/>
      <c r="X1275" s="191"/>
      <c r="Y1275" s="191"/>
      <c r="Z1275" s="191"/>
    </row>
    <row r="1276" spans="1:26" ht="11.25" customHeight="1" x14ac:dyDescent="0.2">
      <c r="A1276" s="191"/>
      <c r="B1276" s="191"/>
      <c r="C1276" s="191"/>
      <c r="D1276" s="191"/>
      <c r="E1276" s="191"/>
      <c r="F1276" s="191"/>
      <c r="G1276" s="191"/>
      <c r="H1276" s="191"/>
      <c r="I1276" s="191"/>
      <c r="J1276" s="191"/>
      <c r="K1276" s="191"/>
      <c r="L1276" s="191"/>
      <c r="M1276" s="192"/>
      <c r="N1276" s="192"/>
      <c r="O1276" s="192"/>
      <c r="P1276" s="191"/>
      <c r="Q1276" s="191"/>
      <c r="R1276" s="191"/>
      <c r="S1276" s="191"/>
      <c r="T1276" s="191"/>
      <c r="U1276" s="191"/>
      <c r="V1276" s="191"/>
      <c r="W1276" s="191"/>
      <c r="X1276" s="191"/>
      <c r="Y1276" s="191"/>
      <c r="Z1276" s="191"/>
    </row>
    <row r="1277" spans="1:26" ht="11.25" customHeight="1" x14ac:dyDescent="0.2">
      <c r="A1277" s="191"/>
      <c r="B1277" s="191"/>
      <c r="C1277" s="191"/>
      <c r="D1277" s="191"/>
      <c r="E1277" s="191"/>
      <c r="F1277" s="191"/>
      <c r="G1277" s="191"/>
      <c r="H1277" s="191"/>
      <c r="I1277" s="191"/>
      <c r="J1277" s="191"/>
      <c r="K1277" s="191"/>
      <c r="L1277" s="191"/>
      <c r="M1277" s="192"/>
      <c r="N1277" s="192"/>
      <c r="O1277" s="192"/>
      <c r="P1277" s="191"/>
      <c r="Q1277" s="191"/>
      <c r="R1277" s="191"/>
      <c r="S1277" s="191"/>
      <c r="T1277" s="191"/>
      <c r="U1277" s="191"/>
      <c r="V1277" s="191"/>
      <c r="W1277" s="191"/>
      <c r="X1277" s="191"/>
      <c r="Y1277" s="191"/>
      <c r="Z1277" s="191"/>
    </row>
    <row r="1278" spans="1:26" ht="11.25" customHeight="1" x14ac:dyDescent="0.2">
      <c r="A1278" s="191"/>
      <c r="B1278" s="191"/>
      <c r="C1278" s="191"/>
      <c r="D1278" s="191"/>
      <c r="E1278" s="191"/>
      <c r="F1278" s="191"/>
      <c r="G1278" s="191"/>
      <c r="H1278" s="191"/>
      <c r="I1278" s="191"/>
      <c r="J1278" s="191"/>
      <c r="K1278" s="191"/>
      <c r="L1278" s="191"/>
      <c r="M1278" s="192"/>
      <c r="N1278" s="192"/>
      <c r="O1278" s="192"/>
      <c r="P1278" s="191"/>
      <c r="Q1278" s="191"/>
      <c r="R1278" s="191"/>
      <c r="S1278" s="191"/>
      <c r="T1278" s="191"/>
      <c r="U1278" s="191"/>
      <c r="V1278" s="191"/>
      <c r="W1278" s="191"/>
      <c r="X1278" s="191"/>
      <c r="Y1278" s="191"/>
      <c r="Z1278" s="191"/>
    </row>
    <row r="1279" spans="1:26" ht="11.25" customHeight="1" x14ac:dyDescent="0.2">
      <c r="A1279" s="191"/>
      <c r="B1279" s="191"/>
      <c r="C1279" s="191"/>
      <c r="D1279" s="191"/>
      <c r="E1279" s="191"/>
      <c r="F1279" s="191"/>
      <c r="G1279" s="191"/>
      <c r="H1279" s="191"/>
      <c r="I1279" s="191"/>
      <c r="J1279" s="191"/>
      <c r="K1279" s="191"/>
      <c r="L1279" s="191"/>
      <c r="M1279" s="192"/>
      <c r="N1279" s="192"/>
      <c r="O1279" s="192"/>
      <c r="P1279" s="191"/>
      <c r="Q1279" s="191"/>
      <c r="R1279" s="191"/>
      <c r="S1279" s="191"/>
      <c r="T1279" s="191"/>
      <c r="U1279" s="191"/>
      <c r="V1279" s="191"/>
      <c r="W1279" s="191"/>
      <c r="X1279" s="191"/>
      <c r="Y1279" s="191"/>
      <c r="Z1279" s="191"/>
    </row>
    <row r="1280" spans="1:26" ht="11.25" customHeight="1" x14ac:dyDescent="0.2">
      <c r="A1280" s="191"/>
      <c r="B1280" s="191"/>
      <c r="C1280" s="191"/>
      <c r="D1280" s="191"/>
      <c r="E1280" s="191"/>
      <c r="F1280" s="191"/>
      <c r="G1280" s="191"/>
      <c r="H1280" s="191"/>
      <c r="I1280" s="191"/>
      <c r="J1280" s="191"/>
      <c r="K1280" s="191"/>
      <c r="L1280" s="191"/>
      <c r="M1280" s="192"/>
      <c r="N1280" s="192"/>
      <c r="O1280" s="192"/>
      <c r="P1280" s="191"/>
      <c r="Q1280" s="191"/>
      <c r="R1280" s="191"/>
      <c r="S1280" s="191"/>
      <c r="T1280" s="191"/>
      <c r="U1280" s="191"/>
      <c r="V1280" s="191"/>
      <c r="W1280" s="191"/>
      <c r="X1280" s="191"/>
      <c r="Y1280" s="191"/>
      <c r="Z1280" s="191"/>
    </row>
    <row r="1281" spans="1:26" ht="11.25" customHeight="1" x14ac:dyDescent="0.2">
      <c r="A1281" s="191"/>
      <c r="B1281" s="191"/>
      <c r="C1281" s="191"/>
      <c r="D1281" s="191"/>
      <c r="E1281" s="191"/>
      <c r="F1281" s="191"/>
      <c r="G1281" s="191"/>
      <c r="H1281" s="191"/>
      <c r="I1281" s="191"/>
      <c r="J1281" s="191"/>
      <c r="K1281" s="191"/>
      <c r="L1281" s="191"/>
      <c r="M1281" s="192"/>
      <c r="N1281" s="192"/>
      <c r="O1281" s="192"/>
      <c r="P1281" s="191"/>
      <c r="Q1281" s="191"/>
      <c r="R1281" s="191"/>
      <c r="S1281" s="191"/>
      <c r="T1281" s="191"/>
      <c r="U1281" s="191"/>
      <c r="V1281" s="191"/>
      <c r="W1281" s="191"/>
      <c r="X1281" s="191"/>
      <c r="Y1281" s="191"/>
      <c r="Z1281" s="191"/>
    </row>
    <row r="1282" spans="1:26" ht="11.25" customHeight="1" x14ac:dyDescent="0.2">
      <c r="A1282" s="191"/>
      <c r="B1282" s="191"/>
      <c r="C1282" s="191"/>
      <c r="D1282" s="191"/>
      <c r="E1282" s="191"/>
      <c r="F1282" s="191"/>
      <c r="G1282" s="191"/>
      <c r="H1282" s="191"/>
      <c r="I1282" s="191"/>
      <c r="J1282" s="191"/>
      <c r="K1282" s="191"/>
      <c r="L1282" s="191"/>
      <c r="M1282" s="192"/>
      <c r="N1282" s="192"/>
      <c r="O1282" s="192"/>
      <c r="P1282" s="191"/>
      <c r="Q1282" s="191"/>
      <c r="R1282" s="191"/>
      <c r="S1282" s="191"/>
      <c r="T1282" s="191"/>
      <c r="U1282" s="191"/>
      <c r="V1282" s="191"/>
      <c r="W1282" s="191"/>
      <c r="X1282" s="191"/>
      <c r="Y1282" s="191"/>
      <c r="Z1282" s="191"/>
    </row>
    <row r="1283" spans="1:26" ht="11.25" customHeight="1" x14ac:dyDescent="0.2">
      <c r="A1283" s="191"/>
      <c r="B1283" s="191"/>
      <c r="C1283" s="191"/>
      <c r="D1283" s="191"/>
      <c r="E1283" s="191"/>
      <c r="F1283" s="191"/>
      <c r="G1283" s="191"/>
      <c r="H1283" s="191"/>
      <c r="I1283" s="191"/>
      <c r="J1283" s="191"/>
      <c r="K1283" s="191"/>
      <c r="L1283" s="191"/>
      <c r="M1283" s="192"/>
      <c r="N1283" s="192"/>
      <c r="O1283" s="192"/>
      <c r="P1283" s="191"/>
      <c r="Q1283" s="191"/>
      <c r="R1283" s="191"/>
      <c r="S1283" s="191"/>
      <c r="T1283" s="191"/>
      <c r="U1283" s="191"/>
      <c r="V1283" s="191"/>
      <c r="W1283" s="191"/>
      <c r="X1283" s="191"/>
      <c r="Y1283" s="191"/>
      <c r="Z1283" s="191"/>
    </row>
    <row r="1284" spans="1:26" ht="11.25" customHeight="1" x14ac:dyDescent="0.2">
      <c r="A1284" s="191"/>
      <c r="B1284" s="191"/>
      <c r="C1284" s="191"/>
      <c r="D1284" s="191"/>
      <c r="E1284" s="191"/>
      <c r="F1284" s="191"/>
      <c r="G1284" s="191"/>
      <c r="H1284" s="191"/>
      <c r="I1284" s="191"/>
      <c r="J1284" s="191"/>
      <c r="K1284" s="191"/>
      <c r="L1284" s="191"/>
      <c r="M1284" s="192"/>
      <c r="N1284" s="192"/>
      <c r="O1284" s="192"/>
      <c r="P1284" s="191"/>
      <c r="Q1284" s="191"/>
      <c r="R1284" s="191"/>
      <c r="S1284" s="191"/>
      <c r="T1284" s="191"/>
      <c r="U1284" s="191"/>
      <c r="V1284" s="191"/>
      <c r="W1284" s="191"/>
      <c r="X1284" s="191"/>
      <c r="Y1284" s="191"/>
      <c r="Z1284" s="191"/>
    </row>
    <row r="1285" spans="1:26" ht="11.25" customHeight="1" x14ac:dyDescent="0.2">
      <c r="A1285" s="191"/>
      <c r="B1285" s="191"/>
      <c r="C1285" s="191"/>
      <c r="D1285" s="191"/>
      <c r="E1285" s="191"/>
      <c r="F1285" s="191"/>
      <c r="G1285" s="191"/>
      <c r="H1285" s="191"/>
      <c r="I1285" s="191"/>
      <c r="J1285" s="191"/>
      <c r="K1285" s="191"/>
      <c r="L1285" s="191"/>
      <c r="M1285" s="192"/>
      <c r="N1285" s="192"/>
      <c r="O1285" s="192"/>
      <c r="P1285" s="191"/>
      <c r="Q1285" s="191"/>
      <c r="R1285" s="191"/>
      <c r="S1285" s="191"/>
      <c r="T1285" s="191"/>
      <c r="U1285" s="191"/>
      <c r="V1285" s="191"/>
      <c r="W1285" s="191"/>
      <c r="X1285" s="191"/>
      <c r="Y1285" s="191"/>
      <c r="Z1285" s="191"/>
    </row>
    <row r="1286" spans="1:26" ht="11.25" customHeight="1" x14ac:dyDescent="0.2">
      <c r="A1286" s="191"/>
      <c r="B1286" s="191"/>
      <c r="C1286" s="191"/>
      <c r="D1286" s="191"/>
      <c r="E1286" s="191"/>
      <c r="F1286" s="191"/>
      <c r="G1286" s="191"/>
      <c r="H1286" s="191"/>
      <c r="I1286" s="191"/>
      <c r="J1286" s="191"/>
      <c r="K1286" s="191"/>
      <c r="L1286" s="191"/>
      <c r="M1286" s="192"/>
      <c r="N1286" s="192"/>
      <c r="O1286" s="192"/>
      <c r="P1286" s="191"/>
      <c r="Q1286" s="191"/>
      <c r="R1286" s="191"/>
      <c r="S1286" s="191"/>
      <c r="T1286" s="191"/>
      <c r="U1286" s="191"/>
      <c r="V1286" s="191"/>
      <c r="W1286" s="191"/>
      <c r="X1286" s="191"/>
      <c r="Y1286" s="191"/>
      <c r="Z1286" s="191"/>
    </row>
    <row r="1287" spans="1:26" ht="11.25" customHeight="1" x14ac:dyDescent="0.2">
      <c r="A1287" s="191"/>
      <c r="B1287" s="191"/>
      <c r="C1287" s="191"/>
      <c r="D1287" s="191"/>
      <c r="E1287" s="191"/>
      <c r="F1287" s="191"/>
      <c r="G1287" s="191"/>
      <c r="H1287" s="191"/>
      <c r="I1287" s="191"/>
      <c r="J1287" s="191"/>
      <c r="K1287" s="191"/>
      <c r="L1287" s="191"/>
      <c r="M1287" s="192"/>
      <c r="N1287" s="192"/>
      <c r="O1287" s="192"/>
      <c r="P1287" s="191"/>
      <c r="Q1287" s="191"/>
      <c r="R1287" s="191"/>
      <c r="S1287" s="191"/>
      <c r="T1287" s="191"/>
      <c r="U1287" s="191"/>
      <c r="V1287" s="191"/>
      <c r="W1287" s="191"/>
      <c r="X1287" s="191"/>
      <c r="Y1287" s="191"/>
      <c r="Z1287" s="191"/>
    </row>
    <row r="1288" spans="1:26" ht="11.25" customHeight="1" x14ac:dyDescent="0.2">
      <c r="A1288" s="191"/>
      <c r="B1288" s="191"/>
      <c r="C1288" s="191"/>
      <c r="D1288" s="191"/>
      <c r="E1288" s="191"/>
      <c r="F1288" s="191"/>
      <c r="G1288" s="191"/>
      <c r="H1288" s="191"/>
      <c r="I1288" s="191"/>
      <c r="J1288" s="191"/>
      <c r="K1288" s="191"/>
      <c r="L1288" s="191"/>
      <c r="M1288" s="192"/>
      <c r="N1288" s="192"/>
      <c r="O1288" s="192"/>
      <c r="P1288" s="191"/>
      <c r="Q1288" s="191"/>
      <c r="R1288" s="191"/>
      <c r="S1288" s="191"/>
      <c r="T1288" s="191"/>
      <c r="U1288" s="191"/>
      <c r="V1288" s="191"/>
      <c r="W1288" s="191"/>
      <c r="X1288" s="191"/>
      <c r="Y1288" s="191"/>
      <c r="Z1288" s="191"/>
    </row>
    <row r="1289" spans="1:26" ht="11.25" customHeight="1" x14ac:dyDescent="0.2">
      <c r="A1289" s="191"/>
      <c r="B1289" s="191"/>
      <c r="C1289" s="191"/>
      <c r="D1289" s="191"/>
      <c r="E1289" s="191"/>
      <c r="F1289" s="191"/>
      <c r="G1289" s="191"/>
      <c r="H1289" s="191"/>
      <c r="I1289" s="191"/>
      <c r="J1289" s="191"/>
      <c r="K1289" s="191"/>
      <c r="L1289" s="191"/>
      <c r="M1289" s="192"/>
      <c r="N1289" s="192"/>
      <c r="O1289" s="192"/>
      <c r="P1289" s="191"/>
      <c r="Q1289" s="191"/>
      <c r="R1289" s="191"/>
      <c r="S1289" s="191"/>
      <c r="T1289" s="191"/>
      <c r="U1289" s="191"/>
      <c r="V1289" s="191"/>
      <c r="W1289" s="191"/>
      <c r="X1289" s="191"/>
      <c r="Y1289" s="191"/>
      <c r="Z1289" s="191"/>
    </row>
    <row r="1290" spans="1:26" ht="11.25" customHeight="1" x14ac:dyDescent="0.2">
      <c r="A1290" s="191"/>
      <c r="B1290" s="191"/>
      <c r="C1290" s="191"/>
      <c r="D1290" s="191"/>
      <c r="E1290" s="191"/>
      <c r="F1290" s="191"/>
      <c r="G1290" s="191"/>
      <c r="H1290" s="191"/>
      <c r="I1290" s="191"/>
      <c r="J1290" s="191"/>
      <c r="K1290" s="191"/>
      <c r="L1290" s="191"/>
      <c r="M1290" s="192"/>
      <c r="N1290" s="192"/>
      <c r="O1290" s="192"/>
      <c r="P1290" s="191"/>
      <c r="Q1290" s="191"/>
      <c r="R1290" s="191"/>
      <c r="S1290" s="191"/>
      <c r="T1290" s="191"/>
      <c r="U1290" s="191"/>
      <c r="V1290" s="191"/>
      <c r="W1290" s="191"/>
      <c r="X1290" s="191"/>
      <c r="Y1290" s="191"/>
      <c r="Z1290" s="191"/>
    </row>
    <row r="1291" spans="1:26" ht="11.25" customHeight="1" x14ac:dyDescent="0.2">
      <c r="A1291" s="191"/>
      <c r="B1291" s="191"/>
      <c r="C1291" s="191"/>
      <c r="D1291" s="191"/>
      <c r="E1291" s="191"/>
      <c r="F1291" s="191"/>
      <c r="G1291" s="191"/>
      <c r="H1291" s="191"/>
      <c r="I1291" s="191"/>
      <c r="J1291" s="191"/>
      <c r="K1291" s="191"/>
      <c r="L1291" s="191"/>
      <c r="M1291" s="192"/>
      <c r="N1291" s="192"/>
      <c r="O1291" s="192"/>
      <c r="P1291" s="191"/>
      <c r="Q1291" s="191"/>
      <c r="R1291" s="191"/>
      <c r="S1291" s="191"/>
      <c r="T1291" s="191"/>
      <c r="U1291" s="191"/>
      <c r="V1291" s="191"/>
      <c r="W1291" s="191"/>
      <c r="X1291" s="191"/>
      <c r="Y1291" s="191"/>
      <c r="Z1291" s="191"/>
    </row>
    <row r="1292" spans="1:26" ht="11.25" customHeight="1" x14ac:dyDescent="0.2">
      <c r="A1292" s="191"/>
      <c r="B1292" s="191"/>
      <c r="C1292" s="191"/>
      <c r="D1292" s="191"/>
      <c r="E1292" s="191"/>
      <c r="F1292" s="191"/>
      <c r="G1292" s="191"/>
      <c r="H1292" s="191"/>
      <c r="I1292" s="191"/>
      <c r="J1292" s="191"/>
      <c r="K1292" s="191"/>
      <c r="L1292" s="191"/>
      <c r="M1292" s="192"/>
      <c r="N1292" s="192"/>
      <c r="O1292" s="192"/>
      <c r="P1292" s="191"/>
      <c r="Q1292" s="191"/>
      <c r="R1292" s="191"/>
      <c r="S1292" s="191"/>
      <c r="T1292" s="191"/>
      <c r="U1292" s="191"/>
      <c r="V1292" s="191"/>
      <c r="W1292" s="191"/>
      <c r="X1292" s="191"/>
      <c r="Y1292" s="191"/>
      <c r="Z1292" s="191"/>
    </row>
    <row r="1293" spans="1:26" ht="11.25" customHeight="1" x14ac:dyDescent="0.2">
      <c r="A1293" s="191"/>
      <c r="B1293" s="191"/>
      <c r="C1293" s="191"/>
      <c r="D1293" s="191"/>
      <c r="E1293" s="191"/>
      <c r="F1293" s="191"/>
      <c r="G1293" s="191"/>
      <c r="H1293" s="191"/>
      <c r="I1293" s="191"/>
      <c r="J1293" s="191"/>
      <c r="K1293" s="191"/>
      <c r="L1293" s="191"/>
      <c r="M1293" s="192"/>
      <c r="N1293" s="192"/>
      <c r="O1293" s="192"/>
      <c r="P1293" s="191"/>
      <c r="Q1293" s="191"/>
      <c r="R1293" s="191"/>
      <c r="S1293" s="191"/>
      <c r="T1293" s="191"/>
      <c r="U1293" s="191"/>
      <c r="V1293" s="191"/>
      <c r="W1293" s="191"/>
      <c r="X1293" s="191"/>
      <c r="Y1293" s="191"/>
      <c r="Z1293" s="191"/>
    </row>
    <row r="1294" spans="1:26" ht="11.25" customHeight="1" x14ac:dyDescent="0.2">
      <c r="A1294" s="191"/>
      <c r="B1294" s="191"/>
      <c r="C1294" s="191"/>
      <c r="D1294" s="191"/>
      <c r="E1294" s="191"/>
      <c r="F1294" s="191"/>
      <c r="G1294" s="191"/>
      <c r="H1294" s="191"/>
      <c r="I1294" s="191"/>
      <c r="J1294" s="191"/>
      <c r="K1294" s="191"/>
      <c r="L1294" s="191"/>
      <c r="M1294" s="192"/>
      <c r="N1294" s="192"/>
      <c r="O1294" s="192"/>
      <c r="P1294" s="191"/>
      <c r="Q1294" s="191"/>
      <c r="R1294" s="191"/>
      <c r="S1294" s="191"/>
      <c r="T1294" s="191"/>
      <c r="U1294" s="191"/>
      <c r="V1294" s="191"/>
      <c r="W1294" s="191"/>
      <c r="X1294" s="191"/>
      <c r="Y1294" s="191"/>
      <c r="Z1294" s="191"/>
    </row>
    <row r="1295" spans="1:26" ht="11.25" customHeight="1" x14ac:dyDescent="0.2">
      <c r="A1295" s="191"/>
      <c r="B1295" s="191"/>
      <c r="C1295" s="191"/>
      <c r="D1295" s="191"/>
      <c r="E1295" s="191"/>
      <c r="F1295" s="191"/>
      <c r="G1295" s="191"/>
      <c r="H1295" s="191"/>
      <c r="I1295" s="191"/>
      <c r="J1295" s="191"/>
      <c r="K1295" s="191"/>
      <c r="L1295" s="191"/>
      <c r="M1295" s="192"/>
      <c r="N1295" s="192"/>
      <c r="O1295" s="192"/>
      <c r="P1295" s="191"/>
      <c r="Q1295" s="191"/>
      <c r="R1295" s="191"/>
      <c r="S1295" s="191"/>
      <c r="T1295" s="191"/>
      <c r="U1295" s="191"/>
      <c r="V1295" s="191"/>
      <c r="W1295" s="191"/>
      <c r="X1295" s="191"/>
      <c r="Y1295" s="191"/>
      <c r="Z1295" s="191"/>
    </row>
    <row r="1296" spans="1:26" ht="11.25" customHeight="1" x14ac:dyDescent="0.2">
      <c r="A1296" s="191"/>
      <c r="B1296" s="191"/>
      <c r="C1296" s="191"/>
      <c r="D1296" s="191"/>
      <c r="E1296" s="191"/>
      <c r="F1296" s="191"/>
      <c r="G1296" s="191"/>
      <c r="H1296" s="191"/>
      <c r="I1296" s="191"/>
      <c r="J1296" s="191"/>
      <c r="K1296" s="191"/>
      <c r="L1296" s="191"/>
      <c r="M1296" s="192"/>
      <c r="N1296" s="192"/>
      <c r="O1296" s="192"/>
      <c r="P1296" s="191"/>
      <c r="Q1296" s="191"/>
      <c r="R1296" s="191"/>
      <c r="S1296" s="191"/>
      <c r="T1296" s="191"/>
      <c r="U1296" s="191"/>
      <c r="V1296" s="191"/>
      <c r="W1296" s="191"/>
      <c r="X1296" s="191"/>
      <c r="Y1296" s="191"/>
      <c r="Z1296" s="191"/>
    </row>
    <row r="1297" spans="1:26" ht="11.25" customHeight="1" x14ac:dyDescent="0.2">
      <c r="A1297" s="191"/>
      <c r="B1297" s="191"/>
      <c r="C1297" s="191"/>
      <c r="D1297" s="191"/>
      <c r="E1297" s="191"/>
      <c r="F1297" s="191"/>
      <c r="G1297" s="191"/>
      <c r="H1297" s="191"/>
      <c r="I1297" s="191"/>
      <c r="J1297" s="191"/>
      <c r="K1297" s="191"/>
      <c r="L1297" s="191"/>
      <c r="M1297" s="192"/>
      <c r="N1297" s="192"/>
      <c r="O1297" s="192"/>
      <c r="P1297" s="191"/>
      <c r="Q1297" s="191"/>
      <c r="R1297" s="191"/>
      <c r="S1297" s="191"/>
      <c r="T1297" s="191"/>
      <c r="U1297" s="191"/>
      <c r="V1297" s="191"/>
      <c r="W1297" s="191"/>
      <c r="X1297" s="191"/>
      <c r="Y1297" s="191"/>
      <c r="Z1297" s="191"/>
    </row>
    <row r="1298" spans="1:26" ht="11.25" customHeight="1" x14ac:dyDescent="0.2">
      <c r="A1298" s="191"/>
      <c r="B1298" s="191"/>
      <c r="C1298" s="191"/>
      <c r="D1298" s="191"/>
      <c r="E1298" s="191"/>
      <c r="F1298" s="191"/>
      <c r="G1298" s="191"/>
      <c r="H1298" s="191"/>
      <c r="I1298" s="191"/>
      <c r="J1298" s="191"/>
      <c r="K1298" s="191"/>
      <c r="L1298" s="191"/>
      <c r="M1298" s="192"/>
      <c r="N1298" s="192"/>
      <c r="O1298" s="192"/>
      <c r="P1298" s="191"/>
      <c r="Q1298" s="191"/>
      <c r="R1298" s="191"/>
      <c r="S1298" s="191"/>
      <c r="T1298" s="191"/>
      <c r="U1298" s="191"/>
      <c r="V1298" s="191"/>
      <c r="W1298" s="191"/>
      <c r="X1298" s="191"/>
      <c r="Y1298" s="191"/>
      <c r="Z1298" s="191"/>
    </row>
    <row r="1299" spans="1:26" ht="11.25" customHeight="1" x14ac:dyDescent="0.2">
      <c r="A1299" s="191"/>
      <c r="B1299" s="191"/>
      <c r="C1299" s="191"/>
      <c r="D1299" s="191"/>
      <c r="E1299" s="191"/>
      <c r="F1299" s="191"/>
      <c r="G1299" s="191"/>
      <c r="H1299" s="191"/>
      <c r="I1299" s="191"/>
      <c r="J1299" s="191"/>
      <c r="K1299" s="191"/>
      <c r="L1299" s="191"/>
      <c r="M1299" s="192"/>
      <c r="N1299" s="192"/>
      <c r="O1299" s="192"/>
      <c r="P1299" s="191"/>
      <c r="Q1299" s="191"/>
      <c r="R1299" s="191"/>
      <c r="S1299" s="191"/>
      <c r="T1299" s="191"/>
      <c r="U1299" s="191"/>
      <c r="V1299" s="191"/>
      <c r="W1299" s="191"/>
      <c r="X1299" s="191"/>
      <c r="Y1299" s="191"/>
      <c r="Z1299" s="191"/>
    </row>
    <row r="1300" spans="1:26" ht="11.25" customHeight="1" x14ac:dyDescent="0.2">
      <c r="A1300" s="191"/>
      <c r="B1300" s="191"/>
      <c r="C1300" s="191"/>
      <c r="D1300" s="191"/>
      <c r="E1300" s="191"/>
      <c r="F1300" s="191"/>
      <c r="G1300" s="191"/>
      <c r="H1300" s="191"/>
      <c r="I1300" s="191"/>
      <c r="J1300" s="191"/>
      <c r="K1300" s="191"/>
      <c r="L1300" s="191"/>
      <c r="M1300" s="192"/>
      <c r="N1300" s="192"/>
      <c r="O1300" s="192"/>
      <c r="P1300" s="191"/>
      <c r="Q1300" s="191"/>
      <c r="R1300" s="191"/>
      <c r="S1300" s="191"/>
      <c r="T1300" s="191"/>
      <c r="U1300" s="191"/>
      <c r="V1300" s="191"/>
      <c r="W1300" s="191"/>
      <c r="X1300" s="191"/>
      <c r="Y1300" s="191"/>
      <c r="Z1300" s="191"/>
    </row>
    <row r="1301" spans="1:26" ht="11.25" customHeight="1" x14ac:dyDescent="0.2">
      <c r="A1301" s="191"/>
      <c r="B1301" s="191"/>
      <c r="C1301" s="191"/>
      <c r="D1301" s="191"/>
      <c r="E1301" s="191"/>
      <c r="F1301" s="191"/>
      <c r="G1301" s="191"/>
      <c r="H1301" s="191"/>
      <c r="I1301" s="191"/>
      <c r="J1301" s="191"/>
      <c r="K1301" s="191"/>
      <c r="L1301" s="191"/>
      <c r="M1301" s="192"/>
      <c r="N1301" s="192"/>
      <c r="O1301" s="192"/>
      <c r="P1301" s="191"/>
      <c r="Q1301" s="191"/>
      <c r="R1301" s="191"/>
      <c r="S1301" s="191"/>
      <c r="T1301" s="191"/>
      <c r="U1301" s="191"/>
      <c r="V1301" s="191"/>
      <c r="W1301" s="191"/>
      <c r="X1301" s="191"/>
      <c r="Y1301" s="191"/>
      <c r="Z1301" s="191"/>
    </row>
    <row r="1302" spans="1:26" ht="11.25" customHeight="1" x14ac:dyDescent="0.2">
      <c r="A1302" s="191"/>
      <c r="B1302" s="191"/>
      <c r="C1302" s="191"/>
      <c r="D1302" s="191"/>
      <c r="E1302" s="191"/>
      <c r="F1302" s="191"/>
      <c r="G1302" s="191"/>
      <c r="H1302" s="191"/>
      <c r="I1302" s="191"/>
      <c r="J1302" s="191"/>
      <c r="K1302" s="191"/>
      <c r="L1302" s="191"/>
      <c r="M1302" s="192"/>
      <c r="N1302" s="192"/>
      <c r="O1302" s="192"/>
      <c r="P1302" s="191"/>
      <c r="Q1302" s="191"/>
      <c r="R1302" s="191"/>
      <c r="S1302" s="191"/>
      <c r="T1302" s="191"/>
      <c r="U1302" s="191"/>
      <c r="V1302" s="191"/>
      <c r="W1302" s="191"/>
      <c r="X1302" s="191"/>
      <c r="Y1302" s="191"/>
      <c r="Z1302" s="191"/>
    </row>
    <row r="1303" spans="1:26" ht="11.25" customHeight="1" x14ac:dyDescent="0.2">
      <c r="A1303" s="191"/>
      <c r="B1303" s="191"/>
      <c r="C1303" s="191"/>
      <c r="D1303" s="191"/>
      <c r="E1303" s="191"/>
      <c r="F1303" s="191"/>
      <c r="G1303" s="191"/>
      <c r="H1303" s="191"/>
      <c r="I1303" s="191"/>
      <c r="J1303" s="191"/>
      <c r="K1303" s="191"/>
      <c r="L1303" s="191"/>
      <c r="M1303" s="192"/>
      <c r="N1303" s="192"/>
      <c r="O1303" s="192"/>
      <c r="P1303" s="191"/>
      <c r="Q1303" s="191"/>
      <c r="R1303" s="191"/>
      <c r="S1303" s="191"/>
      <c r="T1303" s="191"/>
      <c r="U1303" s="191"/>
      <c r="V1303" s="191"/>
      <c r="W1303" s="191"/>
      <c r="X1303" s="191"/>
      <c r="Y1303" s="191"/>
      <c r="Z1303" s="191"/>
    </row>
    <row r="1304" spans="1:26" ht="11.25" customHeight="1" x14ac:dyDescent="0.2">
      <c r="A1304" s="191"/>
      <c r="B1304" s="191"/>
      <c r="C1304" s="191"/>
      <c r="D1304" s="191"/>
      <c r="E1304" s="191"/>
      <c r="F1304" s="191"/>
      <c r="G1304" s="191"/>
      <c r="H1304" s="191"/>
      <c r="I1304" s="191"/>
      <c r="J1304" s="191"/>
      <c r="K1304" s="191"/>
      <c r="L1304" s="191"/>
      <c r="M1304" s="192"/>
      <c r="N1304" s="192"/>
      <c r="O1304" s="192"/>
      <c r="P1304" s="191"/>
      <c r="Q1304" s="191"/>
      <c r="R1304" s="191"/>
      <c r="S1304" s="191"/>
      <c r="T1304" s="191"/>
      <c r="U1304" s="191"/>
      <c r="V1304" s="191"/>
      <c r="W1304" s="191"/>
      <c r="X1304" s="191"/>
      <c r="Y1304" s="191"/>
      <c r="Z1304" s="191"/>
    </row>
    <row r="1305" spans="1:26" ht="11.25" customHeight="1" x14ac:dyDescent="0.2">
      <c r="A1305" s="191"/>
      <c r="B1305" s="191"/>
      <c r="C1305" s="191"/>
      <c r="D1305" s="191"/>
      <c r="E1305" s="191"/>
      <c r="F1305" s="191"/>
      <c r="G1305" s="191"/>
      <c r="H1305" s="191"/>
      <c r="I1305" s="191"/>
      <c r="J1305" s="191"/>
      <c r="K1305" s="191"/>
      <c r="L1305" s="191"/>
      <c r="M1305" s="192"/>
      <c r="N1305" s="192"/>
      <c r="O1305" s="192"/>
      <c r="P1305" s="191"/>
      <c r="Q1305" s="191"/>
      <c r="R1305" s="191"/>
      <c r="S1305" s="191"/>
      <c r="T1305" s="191"/>
      <c r="U1305" s="191"/>
      <c r="V1305" s="191"/>
      <c r="W1305" s="191"/>
      <c r="X1305" s="191"/>
      <c r="Y1305" s="191"/>
      <c r="Z1305" s="191"/>
    </row>
    <row r="1306" spans="1:26" ht="11.25" customHeight="1" x14ac:dyDescent="0.2">
      <c r="A1306" s="191"/>
      <c r="B1306" s="191"/>
      <c r="C1306" s="191"/>
      <c r="D1306" s="191"/>
      <c r="E1306" s="191"/>
      <c r="F1306" s="191"/>
      <c r="G1306" s="191"/>
      <c r="H1306" s="191"/>
      <c r="I1306" s="191"/>
      <c r="J1306" s="191"/>
      <c r="K1306" s="191"/>
      <c r="L1306" s="191"/>
      <c r="M1306" s="192"/>
      <c r="N1306" s="192"/>
      <c r="O1306" s="192"/>
      <c r="P1306" s="191"/>
      <c r="Q1306" s="191"/>
      <c r="R1306" s="191"/>
      <c r="S1306" s="191"/>
      <c r="T1306" s="191"/>
      <c r="U1306" s="191"/>
      <c r="V1306" s="191"/>
      <c r="W1306" s="191"/>
      <c r="X1306" s="191"/>
      <c r="Y1306" s="191"/>
      <c r="Z1306" s="191"/>
    </row>
    <row r="1307" spans="1:26" ht="11.25" customHeight="1" x14ac:dyDescent="0.2">
      <c r="A1307" s="191"/>
      <c r="B1307" s="191"/>
      <c r="C1307" s="191"/>
      <c r="D1307" s="191"/>
      <c r="E1307" s="191"/>
      <c r="F1307" s="191"/>
      <c r="G1307" s="191"/>
      <c r="H1307" s="191"/>
      <c r="I1307" s="191"/>
      <c r="J1307" s="191"/>
      <c r="K1307" s="191"/>
      <c r="L1307" s="191"/>
      <c r="M1307" s="192"/>
      <c r="N1307" s="192"/>
      <c r="O1307" s="192"/>
      <c r="P1307" s="191"/>
      <c r="Q1307" s="191"/>
      <c r="R1307" s="191"/>
      <c r="S1307" s="191"/>
      <c r="T1307" s="191"/>
      <c r="U1307" s="191"/>
      <c r="V1307" s="191"/>
      <c r="W1307" s="191"/>
      <c r="X1307" s="191"/>
      <c r="Y1307" s="191"/>
      <c r="Z1307" s="191"/>
    </row>
    <row r="1308" spans="1:26" ht="11.25" customHeight="1" x14ac:dyDescent="0.2">
      <c r="A1308" s="191"/>
      <c r="B1308" s="191"/>
      <c r="C1308" s="191"/>
      <c r="D1308" s="191"/>
      <c r="E1308" s="191"/>
      <c r="F1308" s="191"/>
      <c r="G1308" s="191"/>
      <c r="H1308" s="191"/>
      <c r="I1308" s="191"/>
      <c r="J1308" s="191"/>
      <c r="K1308" s="191"/>
      <c r="L1308" s="191"/>
      <c r="M1308" s="192"/>
      <c r="N1308" s="192"/>
      <c r="O1308" s="192"/>
      <c r="P1308" s="191"/>
      <c r="Q1308" s="191"/>
      <c r="R1308" s="191"/>
      <c r="S1308" s="191"/>
      <c r="T1308" s="191"/>
      <c r="U1308" s="191"/>
      <c r="V1308" s="191"/>
      <c r="W1308" s="191"/>
      <c r="X1308" s="191"/>
      <c r="Y1308" s="191"/>
      <c r="Z1308" s="191"/>
    </row>
    <row r="1309" spans="1:26" ht="11.25" customHeight="1" x14ac:dyDescent="0.2">
      <c r="A1309" s="191"/>
      <c r="B1309" s="191"/>
      <c r="C1309" s="191"/>
      <c r="D1309" s="191"/>
      <c r="E1309" s="191"/>
      <c r="F1309" s="191"/>
      <c r="G1309" s="191"/>
      <c r="H1309" s="191"/>
      <c r="I1309" s="191"/>
      <c r="J1309" s="191"/>
      <c r="K1309" s="191"/>
      <c r="L1309" s="191"/>
      <c r="M1309" s="192"/>
      <c r="N1309" s="192"/>
      <c r="O1309" s="192"/>
      <c r="P1309" s="191"/>
      <c r="Q1309" s="191"/>
      <c r="R1309" s="191"/>
      <c r="S1309" s="191"/>
      <c r="T1309" s="191"/>
      <c r="U1309" s="191"/>
      <c r="V1309" s="191"/>
      <c r="W1309" s="191"/>
      <c r="X1309" s="191"/>
      <c r="Y1309" s="191"/>
      <c r="Z1309" s="191"/>
    </row>
    <row r="1310" spans="1:26" ht="11.25" customHeight="1" x14ac:dyDescent="0.2">
      <c r="A1310" s="191"/>
      <c r="B1310" s="191"/>
      <c r="C1310" s="191"/>
      <c r="D1310" s="191"/>
      <c r="E1310" s="191"/>
      <c r="F1310" s="191"/>
      <c r="G1310" s="191"/>
      <c r="H1310" s="191"/>
      <c r="I1310" s="191"/>
      <c r="J1310" s="191"/>
      <c r="K1310" s="191"/>
      <c r="L1310" s="191"/>
      <c r="M1310" s="192"/>
      <c r="N1310" s="192"/>
      <c r="O1310" s="192"/>
      <c r="P1310" s="191"/>
      <c r="Q1310" s="191"/>
      <c r="R1310" s="191"/>
      <c r="S1310" s="191"/>
      <c r="T1310" s="191"/>
      <c r="U1310" s="191"/>
      <c r="V1310" s="191"/>
      <c r="W1310" s="191"/>
      <c r="X1310" s="191"/>
      <c r="Y1310" s="191"/>
      <c r="Z1310" s="191"/>
    </row>
    <row r="1311" spans="1:26" ht="11.25" customHeight="1" x14ac:dyDescent="0.2">
      <c r="A1311" s="191"/>
      <c r="B1311" s="191"/>
      <c r="C1311" s="191"/>
      <c r="D1311" s="191"/>
      <c r="E1311" s="191"/>
      <c r="F1311" s="191"/>
      <c r="G1311" s="191"/>
      <c r="H1311" s="191"/>
      <c r="I1311" s="191"/>
      <c r="J1311" s="191"/>
      <c r="K1311" s="191"/>
      <c r="L1311" s="191"/>
      <c r="M1311" s="192"/>
      <c r="N1311" s="192"/>
      <c r="O1311" s="192"/>
      <c r="P1311" s="191"/>
      <c r="Q1311" s="191"/>
      <c r="R1311" s="191"/>
      <c r="S1311" s="191"/>
      <c r="T1311" s="191"/>
      <c r="U1311" s="191"/>
      <c r="V1311" s="191"/>
      <c r="W1311" s="191"/>
      <c r="X1311" s="191"/>
      <c r="Y1311" s="191"/>
      <c r="Z1311" s="191"/>
    </row>
    <row r="1312" spans="1:26" ht="11.25" customHeight="1" x14ac:dyDescent="0.2">
      <c r="A1312" s="191"/>
      <c r="B1312" s="191"/>
      <c r="C1312" s="191"/>
      <c r="D1312" s="191"/>
      <c r="E1312" s="191"/>
      <c r="F1312" s="191"/>
      <c r="G1312" s="191"/>
      <c r="H1312" s="191"/>
      <c r="I1312" s="191"/>
      <c r="J1312" s="191"/>
      <c r="K1312" s="191"/>
      <c r="L1312" s="191"/>
      <c r="M1312" s="192"/>
      <c r="N1312" s="192"/>
      <c r="O1312" s="192"/>
      <c r="P1312" s="191"/>
      <c r="Q1312" s="191"/>
      <c r="R1312" s="191"/>
      <c r="S1312" s="191"/>
      <c r="T1312" s="191"/>
      <c r="U1312" s="191"/>
      <c r="V1312" s="191"/>
      <c r="W1312" s="191"/>
      <c r="X1312" s="191"/>
      <c r="Y1312" s="191"/>
      <c r="Z1312" s="191"/>
    </row>
    <row r="1313" spans="1:26" ht="11.25" customHeight="1" x14ac:dyDescent="0.2">
      <c r="A1313" s="191"/>
      <c r="B1313" s="191"/>
      <c r="C1313" s="191"/>
      <c r="D1313" s="191"/>
      <c r="E1313" s="191"/>
      <c r="F1313" s="191"/>
      <c r="G1313" s="191"/>
      <c r="H1313" s="191"/>
      <c r="I1313" s="191"/>
      <c r="J1313" s="191"/>
      <c r="K1313" s="191"/>
      <c r="L1313" s="191"/>
      <c r="M1313" s="192"/>
      <c r="N1313" s="192"/>
      <c r="O1313" s="192"/>
      <c r="P1313" s="191"/>
      <c r="Q1313" s="191"/>
      <c r="R1313" s="191"/>
      <c r="S1313" s="191"/>
      <c r="T1313" s="191"/>
      <c r="U1313" s="191"/>
      <c r="V1313" s="191"/>
      <c r="W1313" s="191"/>
      <c r="X1313" s="191"/>
      <c r="Y1313" s="191"/>
      <c r="Z1313" s="191"/>
    </row>
    <row r="1314" spans="1:26" ht="11.25" customHeight="1" x14ac:dyDescent="0.2">
      <c r="A1314" s="191"/>
      <c r="B1314" s="191"/>
      <c r="C1314" s="191"/>
      <c r="D1314" s="191"/>
      <c r="E1314" s="191"/>
      <c r="F1314" s="191"/>
      <c r="G1314" s="191"/>
      <c r="H1314" s="191"/>
      <c r="I1314" s="191"/>
      <c r="J1314" s="191"/>
      <c r="K1314" s="191"/>
      <c r="L1314" s="191"/>
      <c r="M1314" s="192"/>
      <c r="N1314" s="192"/>
      <c r="O1314" s="192"/>
      <c r="P1314" s="191"/>
      <c r="Q1314" s="191"/>
      <c r="R1314" s="191"/>
      <c r="S1314" s="191"/>
      <c r="T1314" s="191"/>
      <c r="U1314" s="191"/>
      <c r="V1314" s="191"/>
      <c r="W1314" s="191"/>
      <c r="X1314" s="191"/>
      <c r="Y1314" s="191"/>
      <c r="Z1314" s="191"/>
    </row>
    <row r="1315" spans="1:26" ht="11.25" customHeight="1" x14ac:dyDescent="0.2">
      <c r="A1315" s="191"/>
      <c r="B1315" s="191"/>
      <c r="C1315" s="191"/>
      <c r="D1315" s="191"/>
      <c r="E1315" s="191"/>
      <c r="F1315" s="191"/>
      <c r="G1315" s="191"/>
      <c r="H1315" s="191"/>
      <c r="I1315" s="191"/>
      <c r="J1315" s="191"/>
      <c r="K1315" s="191"/>
      <c r="L1315" s="191"/>
      <c r="M1315" s="192"/>
      <c r="N1315" s="192"/>
      <c r="O1315" s="192"/>
      <c r="P1315" s="191"/>
      <c r="Q1315" s="191"/>
      <c r="R1315" s="191"/>
      <c r="S1315" s="191"/>
      <c r="T1315" s="191"/>
      <c r="U1315" s="191"/>
      <c r="V1315" s="191"/>
      <c r="W1315" s="191"/>
      <c r="X1315" s="191"/>
      <c r="Y1315" s="191"/>
      <c r="Z1315" s="191"/>
    </row>
    <row r="1316" spans="1:26" ht="11.25" customHeight="1" x14ac:dyDescent="0.2">
      <c r="A1316" s="191"/>
      <c r="B1316" s="191"/>
      <c r="C1316" s="191"/>
      <c r="D1316" s="191"/>
      <c r="E1316" s="191"/>
      <c r="F1316" s="191"/>
      <c r="G1316" s="191"/>
      <c r="H1316" s="191"/>
      <c r="I1316" s="191"/>
      <c r="J1316" s="191"/>
      <c r="K1316" s="191"/>
      <c r="L1316" s="191"/>
      <c r="M1316" s="192"/>
      <c r="N1316" s="192"/>
      <c r="O1316" s="192"/>
      <c r="P1316" s="191"/>
      <c r="Q1316" s="191"/>
      <c r="R1316" s="191"/>
      <c r="S1316" s="191"/>
      <c r="T1316" s="191"/>
      <c r="U1316" s="191"/>
      <c r="V1316" s="191"/>
      <c r="W1316" s="191"/>
      <c r="X1316" s="191"/>
      <c r="Y1316" s="191"/>
      <c r="Z1316" s="191"/>
    </row>
    <row r="1317" spans="1:26" ht="11.25" customHeight="1" x14ac:dyDescent="0.2">
      <c r="A1317" s="191"/>
      <c r="B1317" s="191"/>
      <c r="C1317" s="191"/>
      <c r="D1317" s="191"/>
      <c r="E1317" s="191"/>
      <c r="F1317" s="191"/>
      <c r="G1317" s="191"/>
      <c r="H1317" s="191"/>
      <c r="I1317" s="191"/>
      <c r="J1317" s="191"/>
      <c r="K1317" s="191"/>
      <c r="L1317" s="191"/>
      <c r="M1317" s="192"/>
      <c r="N1317" s="192"/>
      <c r="O1317" s="192"/>
      <c r="P1317" s="191"/>
      <c r="Q1317" s="191"/>
      <c r="R1317" s="191"/>
      <c r="S1317" s="191"/>
      <c r="T1317" s="191"/>
      <c r="U1317" s="191"/>
      <c r="V1317" s="191"/>
      <c r="W1317" s="191"/>
      <c r="X1317" s="191"/>
      <c r="Y1317" s="191"/>
      <c r="Z1317" s="191"/>
    </row>
    <row r="1318" spans="1:26" ht="11.25" customHeight="1" x14ac:dyDescent="0.2">
      <c r="A1318" s="191"/>
      <c r="B1318" s="191"/>
      <c r="C1318" s="191"/>
      <c r="D1318" s="191"/>
      <c r="E1318" s="191"/>
      <c r="F1318" s="191"/>
      <c r="G1318" s="191"/>
      <c r="H1318" s="191"/>
      <c r="I1318" s="191"/>
      <c r="J1318" s="191"/>
      <c r="K1318" s="191"/>
      <c r="L1318" s="191"/>
      <c r="M1318" s="192"/>
      <c r="N1318" s="192"/>
      <c r="O1318" s="192"/>
      <c r="P1318" s="191"/>
      <c r="Q1318" s="191"/>
      <c r="R1318" s="191"/>
      <c r="S1318" s="191"/>
      <c r="T1318" s="191"/>
      <c r="U1318" s="191"/>
      <c r="V1318" s="191"/>
      <c r="W1318" s="191"/>
      <c r="X1318" s="191"/>
      <c r="Y1318" s="191"/>
      <c r="Z1318" s="191"/>
    </row>
    <row r="1319" spans="1:26" ht="11.25" customHeight="1" x14ac:dyDescent="0.2">
      <c r="A1319" s="191"/>
      <c r="B1319" s="191"/>
      <c r="C1319" s="191"/>
      <c r="D1319" s="191"/>
      <c r="E1319" s="191"/>
      <c r="F1319" s="191"/>
      <c r="G1319" s="191"/>
      <c r="H1319" s="191"/>
      <c r="I1319" s="191"/>
      <c r="J1319" s="191"/>
      <c r="K1319" s="191"/>
      <c r="L1319" s="191"/>
      <c r="M1319" s="192"/>
      <c r="N1319" s="192"/>
      <c r="O1319" s="192"/>
      <c r="P1319" s="191"/>
      <c r="Q1319" s="191"/>
      <c r="R1319" s="191"/>
      <c r="S1319" s="191"/>
      <c r="T1319" s="191"/>
      <c r="U1319" s="191"/>
      <c r="V1319" s="191"/>
      <c r="W1319" s="191"/>
      <c r="X1319" s="191"/>
      <c r="Y1319" s="191"/>
      <c r="Z1319" s="191"/>
    </row>
    <row r="1320" spans="1:26" ht="11.25" customHeight="1" x14ac:dyDescent="0.2">
      <c r="A1320" s="191"/>
      <c r="B1320" s="191"/>
      <c r="C1320" s="191"/>
      <c r="D1320" s="191"/>
      <c r="E1320" s="191"/>
      <c r="F1320" s="191"/>
      <c r="G1320" s="191"/>
      <c r="H1320" s="191"/>
      <c r="I1320" s="191"/>
      <c r="J1320" s="191"/>
      <c r="K1320" s="191"/>
      <c r="L1320" s="191"/>
      <c r="M1320" s="192"/>
      <c r="N1320" s="192"/>
      <c r="O1320" s="192"/>
      <c r="P1320" s="191"/>
      <c r="Q1320" s="191"/>
      <c r="R1320" s="191"/>
      <c r="S1320" s="191"/>
      <c r="T1320" s="191"/>
      <c r="U1320" s="191"/>
      <c r="V1320" s="191"/>
      <c r="W1320" s="191"/>
      <c r="X1320" s="191"/>
      <c r="Y1320" s="191"/>
      <c r="Z1320" s="191"/>
    </row>
    <row r="1321" spans="1:26" ht="11.25" customHeight="1" x14ac:dyDescent="0.2">
      <c r="A1321" s="191"/>
      <c r="B1321" s="191"/>
      <c r="C1321" s="191"/>
      <c r="D1321" s="191"/>
      <c r="E1321" s="191"/>
      <c r="F1321" s="191"/>
      <c r="G1321" s="191"/>
      <c r="H1321" s="191"/>
      <c r="I1321" s="191"/>
      <c r="J1321" s="191"/>
      <c r="K1321" s="191"/>
      <c r="L1321" s="191"/>
      <c r="M1321" s="192"/>
      <c r="N1321" s="192"/>
      <c r="O1321" s="192"/>
      <c r="P1321" s="191"/>
      <c r="Q1321" s="191"/>
      <c r="R1321" s="191"/>
      <c r="S1321" s="191"/>
      <c r="T1321" s="191"/>
      <c r="U1321" s="191"/>
      <c r="V1321" s="191"/>
      <c r="W1321" s="191"/>
      <c r="X1321" s="191"/>
      <c r="Y1321" s="191"/>
      <c r="Z1321" s="191"/>
    </row>
    <row r="1322" spans="1:26" ht="11.25" customHeight="1" x14ac:dyDescent="0.2">
      <c r="A1322" s="191"/>
      <c r="B1322" s="191"/>
      <c r="C1322" s="191"/>
      <c r="D1322" s="191"/>
      <c r="E1322" s="191"/>
      <c r="F1322" s="191"/>
      <c r="G1322" s="191"/>
      <c r="H1322" s="191"/>
      <c r="I1322" s="191"/>
      <c r="J1322" s="191"/>
      <c r="K1322" s="191"/>
      <c r="L1322" s="191"/>
      <c r="M1322" s="192"/>
      <c r="N1322" s="192"/>
      <c r="O1322" s="192"/>
      <c r="P1322" s="191"/>
      <c r="Q1322" s="191"/>
      <c r="R1322" s="191"/>
      <c r="S1322" s="191"/>
      <c r="T1322" s="191"/>
      <c r="U1322" s="191"/>
      <c r="V1322" s="191"/>
      <c r="W1322" s="191"/>
      <c r="X1322" s="191"/>
      <c r="Y1322" s="191"/>
      <c r="Z1322" s="191"/>
    </row>
    <row r="1323" spans="1:26" ht="11.25" customHeight="1" x14ac:dyDescent="0.2">
      <c r="A1323" s="191"/>
      <c r="B1323" s="191"/>
      <c r="C1323" s="191"/>
      <c r="D1323" s="191"/>
      <c r="E1323" s="191"/>
      <c r="F1323" s="191"/>
      <c r="G1323" s="191"/>
      <c r="H1323" s="191"/>
      <c r="I1323" s="191"/>
      <c r="J1323" s="191"/>
      <c r="K1323" s="191"/>
      <c r="L1323" s="191"/>
      <c r="M1323" s="192"/>
      <c r="N1323" s="192"/>
      <c r="O1323" s="192"/>
      <c r="P1323" s="191"/>
      <c r="Q1323" s="191"/>
      <c r="R1323" s="191"/>
      <c r="S1323" s="191"/>
      <c r="T1323" s="191"/>
      <c r="U1323" s="191"/>
      <c r="V1323" s="191"/>
      <c r="W1323" s="191"/>
      <c r="X1323" s="191"/>
      <c r="Y1323" s="191"/>
      <c r="Z1323" s="191"/>
    </row>
    <row r="1324" spans="1:26" ht="11.25" customHeight="1" x14ac:dyDescent="0.2">
      <c r="A1324" s="191"/>
      <c r="B1324" s="191"/>
      <c r="C1324" s="191"/>
      <c r="D1324" s="191"/>
      <c r="E1324" s="191"/>
      <c r="F1324" s="191"/>
      <c r="G1324" s="191"/>
      <c r="H1324" s="191"/>
      <c r="I1324" s="191"/>
      <c r="J1324" s="191"/>
      <c r="K1324" s="191"/>
      <c r="L1324" s="191"/>
      <c r="M1324" s="192"/>
      <c r="N1324" s="192"/>
      <c r="O1324" s="192"/>
      <c r="P1324" s="191"/>
      <c r="Q1324" s="191"/>
      <c r="R1324" s="191"/>
      <c r="S1324" s="191"/>
      <c r="T1324" s="191"/>
      <c r="U1324" s="191"/>
      <c r="V1324" s="191"/>
      <c r="W1324" s="191"/>
      <c r="X1324" s="191"/>
      <c r="Y1324" s="191"/>
      <c r="Z1324" s="191"/>
    </row>
    <row r="1325" spans="1:26" ht="11.25" customHeight="1" x14ac:dyDescent="0.2">
      <c r="A1325" s="191"/>
      <c r="B1325" s="191"/>
      <c r="C1325" s="191"/>
      <c r="D1325" s="191"/>
      <c r="E1325" s="191"/>
      <c r="F1325" s="191"/>
      <c r="G1325" s="191"/>
      <c r="H1325" s="191"/>
      <c r="I1325" s="191"/>
      <c r="J1325" s="191"/>
      <c r="K1325" s="191"/>
      <c r="L1325" s="191"/>
      <c r="M1325" s="192"/>
      <c r="N1325" s="192"/>
      <c r="O1325" s="192"/>
      <c r="P1325" s="191"/>
      <c r="Q1325" s="191"/>
      <c r="R1325" s="191"/>
      <c r="S1325" s="191"/>
      <c r="T1325" s="191"/>
      <c r="U1325" s="191"/>
      <c r="V1325" s="191"/>
      <c r="W1325" s="191"/>
      <c r="X1325" s="191"/>
      <c r="Y1325" s="191"/>
      <c r="Z1325" s="191"/>
    </row>
    <row r="1326" spans="1:26" ht="11.25" customHeight="1" x14ac:dyDescent="0.2">
      <c r="A1326" s="191"/>
      <c r="B1326" s="191"/>
      <c r="C1326" s="191"/>
      <c r="D1326" s="191"/>
      <c r="E1326" s="191"/>
      <c r="F1326" s="191"/>
      <c r="G1326" s="191"/>
      <c r="H1326" s="191"/>
      <c r="I1326" s="191"/>
      <c r="J1326" s="191"/>
      <c r="K1326" s="191"/>
      <c r="L1326" s="191"/>
      <c r="M1326" s="192"/>
      <c r="N1326" s="192"/>
      <c r="O1326" s="192"/>
      <c r="P1326" s="191"/>
      <c r="Q1326" s="191"/>
      <c r="R1326" s="191"/>
      <c r="S1326" s="191"/>
      <c r="T1326" s="191"/>
      <c r="U1326" s="191"/>
      <c r="V1326" s="191"/>
      <c r="W1326" s="191"/>
      <c r="X1326" s="191"/>
      <c r="Y1326" s="191"/>
      <c r="Z1326" s="191"/>
    </row>
    <row r="1327" spans="1:26" ht="11.25" customHeight="1" x14ac:dyDescent="0.2">
      <c r="A1327" s="191"/>
      <c r="B1327" s="191"/>
      <c r="C1327" s="191"/>
      <c r="D1327" s="191"/>
      <c r="E1327" s="191"/>
      <c r="F1327" s="191"/>
      <c r="G1327" s="191"/>
      <c r="H1327" s="191"/>
      <c r="I1327" s="191"/>
      <c r="J1327" s="191"/>
      <c r="K1327" s="191"/>
      <c r="L1327" s="191"/>
      <c r="M1327" s="192"/>
      <c r="N1327" s="192"/>
      <c r="O1327" s="192"/>
      <c r="P1327" s="191"/>
      <c r="Q1327" s="191"/>
      <c r="R1327" s="191"/>
      <c r="S1327" s="191"/>
      <c r="T1327" s="191"/>
      <c r="U1327" s="191"/>
      <c r="V1327" s="191"/>
      <c r="W1327" s="191"/>
      <c r="X1327" s="191"/>
      <c r="Y1327" s="191"/>
      <c r="Z1327" s="191"/>
    </row>
    <row r="1328" spans="1:26" ht="11.25" customHeight="1" x14ac:dyDescent="0.2">
      <c r="A1328" s="191"/>
      <c r="B1328" s="191"/>
      <c r="C1328" s="191"/>
      <c r="D1328" s="191"/>
      <c r="E1328" s="191"/>
      <c r="F1328" s="191"/>
      <c r="G1328" s="191"/>
      <c r="H1328" s="191"/>
      <c r="I1328" s="191"/>
      <c r="J1328" s="191"/>
      <c r="K1328" s="191"/>
      <c r="L1328" s="191"/>
      <c r="M1328" s="192"/>
      <c r="N1328" s="192"/>
      <c r="O1328" s="192"/>
      <c r="P1328" s="191"/>
      <c r="Q1328" s="191"/>
      <c r="R1328" s="191"/>
      <c r="S1328" s="191"/>
      <c r="T1328" s="191"/>
      <c r="U1328" s="191"/>
      <c r="V1328" s="191"/>
      <c r="W1328" s="191"/>
      <c r="X1328" s="191"/>
      <c r="Y1328" s="191"/>
      <c r="Z1328" s="191"/>
    </row>
    <row r="1329" spans="1:26" ht="11.25" customHeight="1" x14ac:dyDescent="0.2">
      <c r="A1329" s="191"/>
      <c r="B1329" s="191"/>
      <c r="C1329" s="191"/>
      <c r="D1329" s="191"/>
      <c r="E1329" s="191"/>
      <c r="F1329" s="191"/>
      <c r="G1329" s="191"/>
      <c r="H1329" s="191"/>
      <c r="I1329" s="191"/>
      <c r="J1329" s="191"/>
      <c r="K1329" s="191"/>
      <c r="L1329" s="191"/>
      <c r="M1329" s="192"/>
      <c r="N1329" s="192"/>
      <c r="O1329" s="192"/>
      <c r="P1329" s="191"/>
      <c r="Q1329" s="191"/>
      <c r="R1329" s="191"/>
      <c r="S1329" s="191"/>
      <c r="T1329" s="191"/>
      <c r="U1329" s="191"/>
      <c r="V1329" s="191"/>
      <c r="W1329" s="191"/>
      <c r="X1329" s="191"/>
      <c r="Y1329" s="191"/>
      <c r="Z1329" s="191"/>
    </row>
    <row r="1330" spans="1:26" ht="11.25" customHeight="1" x14ac:dyDescent="0.2">
      <c r="A1330" s="191"/>
      <c r="B1330" s="191"/>
      <c r="C1330" s="191"/>
      <c r="D1330" s="191"/>
      <c r="E1330" s="191"/>
      <c r="F1330" s="191"/>
      <c r="G1330" s="191"/>
      <c r="H1330" s="191"/>
      <c r="I1330" s="191"/>
      <c r="J1330" s="191"/>
      <c r="K1330" s="191"/>
      <c r="L1330" s="191"/>
      <c r="M1330" s="192"/>
      <c r="N1330" s="192"/>
      <c r="O1330" s="192"/>
      <c r="P1330" s="191"/>
      <c r="Q1330" s="191"/>
      <c r="R1330" s="191"/>
      <c r="S1330" s="191"/>
      <c r="T1330" s="191"/>
      <c r="U1330" s="191"/>
      <c r="V1330" s="191"/>
      <c r="W1330" s="191"/>
      <c r="X1330" s="191"/>
      <c r="Y1330" s="191"/>
      <c r="Z1330" s="191"/>
    </row>
    <row r="1331" spans="1:26" ht="11.25" customHeight="1" x14ac:dyDescent="0.2">
      <c r="A1331" s="191"/>
      <c r="B1331" s="191"/>
      <c r="C1331" s="191"/>
      <c r="D1331" s="191"/>
      <c r="E1331" s="191"/>
      <c r="F1331" s="191"/>
      <c r="G1331" s="191"/>
      <c r="H1331" s="191"/>
      <c r="I1331" s="191"/>
      <c r="J1331" s="191"/>
      <c r="K1331" s="191"/>
      <c r="L1331" s="191"/>
      <c r="M1331" s="192"/>
      <c r="N1331" s="192"/>
      <c r="O1331" s="192"/>
      <c r="P1331" s="191"/>
      <c r="Q1331" s="191"/>
      <c r="R1331" s="191"/>
      <c r="S1331" s="191"/>
      <c r="T1331" s="191"/>
      <c r="U1331" s="191"/>
      <c r="V1331" s="191"/>
      <c r="W1331" s="191"/>
      <c r="X1331" s="191"/>
      <c r="Y1331" s="191"/>
      <c r="Z1331" s="191"/>
    </row>
    <row r="1332" spans="1:26" ht="11.25" customHeight="1" x14ac:dyDescent="0.2">
      <c r="A1332" s="191"/>
      <c r="B1332" s="191"/>
      <c r="C1332" s="191"/>
      <c r="D1332" s="191"/>
      <c r="E1332" s="191"/>
      <c r="F1332" s="191"/>
      <c r="G1332" s="191"/>
      <c r="H1332" s="191"/>
      <c r="I1332" s="191"/>
      <c r="J1332" s="191"/>
      <c r="K1332" s="191"/>
      <c r="L1332" s="191"/>
      <c r="M1332" s="192"/>
      <c r="N1332" s="192"/>
      <c r="O1332" s="192"/>
      <c r="P1332" s="191"/>
      <c r="Q1332" s="191"/>
      <c r="R1332" s="191"/>
      <c r="S1332" s="191"/>
      <c r="T1332" s="191"/>
      <c r="U1332" s="191"/>
      <c r="V1332" s="191"/>
      <c r="W1332" s="191"/>
      <c r="X1332" s="191"/>
      <c r="Y1332" s="191"/>
      <c r="Z1332" s="191"/>
    </row>
    <row r="1333" spans="1:26" ht="11.25" customHeight="1" x14ac:dyDescent="0.2">
      <c r="A1333" s="191"/>
      <c r="B1333" s="191"/>
      <c r="C1333" s="191"/>
      <c r="D1333" s="191"/>
      <c r="E1333" s="191"/>
      <c r="F1333" s="191"/>
      <c r="G1333" s="191"/>
      <c r="H1333" s="191"/>
      <c r="I1333" s="191"/>
      <c r="J1333" s="191"/>
      <c r="K1333" s="191"/>
      <c r="L1333" s="191"/>
      <c r="M1333" s="192"/>
      <c r="N1333" s="192"/>
      <c r="O1333" s="192"/>
      <c r="P1333" s="191"/>
      <c r="Q1333" s="191"/>
      <c r="R1333" s="191"/>
      <c r="S1333" s="191"/>
      <c r="T1333" s="191"/>
      <c r="U1333" s="191"/>
      <c r="V1333" s="191"/>
      <c r="W1333" s="191"/>
      <c r="X1333" s="191"/>
      <c r="Y1333" s="191"/>
      <c r="Z1333" s="191"/>
    </row>
    <row r="1334" spans="1:26" ht="11.25" customHeight="1" x14ac:dyDescent="0.2">
      <c r="A1334" s="191"/>
      <c r="B1334" s="191"/>
      <c r="C1334" s="191"/>
      <c r="D1334" s="191"/>
      <c r="E1334" s="191"/>
      <c r="F1334" s="191"/>
      <c r="G1334" s="191"/>
      <c r="H1334" s="191"/>
      <c r="I1334" s="191"/>
      <c r="J1334" s="191"/>
      <c r="K1334" s="191"/>
      <c r="L1334" s="191"/>
      <c r="M1334" s="192"/>
      <c r="N1334" s="192"/>
      <c r="O1334" s="192"/>
      <c r="P1334" s="191"/>
      <c r="Q1334" s="191"/>
      <c r="R1334" s="191"/>
      <c r="S1334" s="191"/>
      <c r="T1334" s="191"/>
      <c r="U1334" s="191"/>
      <c r="V1334" s="191"/>
      <c r="W1334" s="191"/>
      <c r="X1334" s="191"/>
      <c r="Y1334" s="191"/>
      <c r="Z1334" s="191"/>
    </row>
    <row r="1335" spans="1:26" ht="11.25" customHeight="1" x14ac:dyDescent="0.2">
      <c r="A1335" s="191"/>
      <c r="B1335" s="191"/>
      <c r="C1335" s="191"/>
      <c r="D1335" s="191"/>
      <c r="E1335" s="191"/>
      <c r="F1335" s="191"/>
      <c r="G1335" s="191"/>
      <c r="H1335" s="191"/>
      <c r="I1335" s="191"/>
      <c r="J1335" s="191"/>
      <c r="K1335" s="191"/>
      <c r="L1335" s="191"/>
      <c r="M1335" s="192"/>
      <c r="N1335" s="192"/>
      <c r="O1335" s="192"/>
      <c r="P1335" s="191"/>
      <c r="Q1335" s="191"/>
      <c r="R1335" s="191"/>
      <c r="S1335" s="191"/>
      <c r="T1335" s="191"/>
      <c r="U1335" s="191"/>
      <c r="V1335" s="191"/>
      <c r="W1335" s="191"/>
      <c r="X1335" s="191"/>
      <c r="Y1335" s="191"/>
      <c r="Z1335" s="191"/>
    </row>
    <row r="1336" spans="1:26" ht="11.25" customHeight="1" x14ac:dyDescent="0.2">
      <c r="A1336" s="191"/>
      <c r="B1336" s="191"/>
      <c r="C1336" s="191"/>
      <c r="D1336" s="191"/>
      <c r="E1336" s="191"/>
      <c r="F1336" s="191"/>
      <c r="G1336" s="191"/>
      <c r="H1336" s="191"/>
      <c r="I1336" s="191"/>
      <c r="J1336" s="191"/>
      <c r="K1336" s="191"/>
      <c r="L1336" s="191"/>
      <c r="M1336" s="192"/>
      <c r="N1336" s="192"/>
      <c r="O1336" s="192"/>
      <c r="P1336" s="191"/>
      <c r="Q1336" s="191"/>
      <c r="R1336" s="191"/>
      <c r="S1336" s="191"/>
      <c r="T1336" s="191"/>
      <c r="U1336" s="191"/>
      <c r="V1336" s="191"/>
      <c r="W1336" s="191"/>
      <c r="X1336" s="191"/>
      <c r="Y1336" s="191"/>
      <c r="Z1336" s="191"/>
    </row>
    <row r="1337" spans="1:26" ht="11.25" customHeight="1" x14ac:dyDescent="0.2">
      <c r="A1337" s="191"/>
      <c r="B1337" s="191"/>
      <c r="C1337" s="191"/>
      <c r="D1337" s="191"/>
      <c r="E1337" s="191"/>
      <c r="F1337" s="191"/>
      <c r="G1337" s="191"/>
      <c r="H1337" s="191"/>
      <c r="I1337" s="191"/>
      <c r="J1337" s="191"/>
      <c r="K1337" s="191"/>
      <c r="L1337" s="191"/>
      <c r="M1337" s="192"/>
      <c r="N1337" s="192"/>
      <c r="O1337" s="192"/>
      <c r="P1337" s="191"/>
      <c r="Q1337" s="191"/>
      <c r="R1337" s="191"/>
      <c r="S1337" s="191"/>
      <c r="T1337" s="191"/>
      <c r="U1337" s="191"/>
      <c r="V1337" s="191"/>
      <c r="W1337" s="191"/>
      <c r="X1337" s="191"/>
      <c r="Y1337" s="191"/>
      <c r="Z1337" s="191"/>
    </row>
    <row r="1338" spans="1:26" ht="11.25" customHeight="1" x14ac:dyDescent="0.2">
      <c r="A1338" s="191"/>
      <c r="B1338" s="191"/>
      <c r="C1338" s="191"/>
      <c r="D1338" s="191"/>
      <c r="E1338" s="191"/>
      <c r="F1338" s="191"/>
      <c r="G1338" s="191"/>
      <c r="H1338" s="191"/>
      <c r="I1338" s="191"/>
      <c r="J1338" s="191"/>
      <c r="K1338" s="191"/>
      <c r="L1338" s="191"/>
      <c r="M1338" s="192"/>
      <c r="N1338" s="192"/>
      <c r="O1338" s="192"/>
      <c r="P1338" s="191"/>
      <c r="Q1338" s="191"/>
      <c r="R1338" s="191"/>
      <c r="S1338" s="191"/>
      <c r="T1338" s="191"/>
      <c r="U1338" s="191"/>
      <c r="V1338" s="191"/>
      <c r="W1338" s="191"/>
      <c r="X1338" s="191"/>
      <c r="Y1338" s="191"/>
      <c r="Z1338" s="191"/>
    </row>
    <row r="1339" spans="1:26" ht="11.25" customHeight="1" x14ac:dyDescent="0.2">
      <c r="A1339" s="191"/>
      <c r="B1339" s="191"/>
      <c r="C1339" s="191"/>
      <c r="D1339" s="191"/>
      <c r="E1339" s="191"/>
      <c r="F1339" s="191"/>
      <c r="G1339" s="191"/>
      <c r="H1339" s="191"/>
      <c r="I1339" s="191"/>
      <c r="J1339" s="191"/>
      <c r="K1339" s="191"/>
      <c r="L1339" s="191"/>
      <c r="M1339" s="192"/>
      <c r="N1339" s="192"/>
      <c r="O1339" s="192"/>
      <c r="P1339" s="191"/>
      <c r="Q1339" s="191"/>
      <c r="R1339" s="191"/>
      <c r="S1339" s="191"/>
      <c r="T1339" s="191"/>
      <c r="U1339" s="191"/>
      <c r="V1339" s="191"/>
      <c r="W1339" s="191"/>
      <c r="X1339" s="191"/>
      <c r="Y1339" s="191"/>
      <c r="Z1339" s="191"/>
    </row>
    <row r="1340" spans="1:26" ht="11.25" customHeight="1" x14ac:dyDescent="0.2">
      <c r="A1340" s="191"/>
      <c r="B1340" s="191"/>
      <c r="C1340" s="191"/>
      <c r="D1340" s="191"/>
      <c r="E1340" s="191"/>
      <c r="F1340" s="191"/>
      <c r="G1340" s="191"/>
      <c r="H1340" s="191"/>
      <c r="I1340" s="191"/>
      <c r="J1340" s="191"/>
      <c r="K1340" s="191"/>
      <c r="L1340" s="191"/>
      <c r="M1340" s="192"/>
      <c r="N1340" s="192"/>
      <c r="O1340" s="192"/>
      <c r="P1340" s="191"/>
      <c r="Q1340" s="191"/>
      <c r="R1340" s="191"/>
      <c r="S1340" s="191"/>
      <c r="T1340" s="191"/>
      <c r="U1340" s="191"/>
      <c r="V1340" s="191"/>
      <c r="W1340" s="191"/>
      <c r="X1340" s="191"/>
      <c r="Y1340" s="191"/>
      <c r="Z1340" s="191"/>
    </row>
    <row r="1341" spans="1:26" ht="11.25" customHeight="1" x14ac:dyDescent="0.2">
      <c r="A1341" s="191"/>
      <c r="B1341" s="191"/>
      <c r="C1341" s="191"/>
      <c r="D1341" s="191"/>
      <c r="E1341" s="191"/>
      <c r="F1341" s="191"/>
      <c r="G1341" s="191"/>
      <c r="H1341" s="191"/>
      <c r="I1341" s="191"/>
      <c r="J1341" s="191"/>
      <c r="K1341" s="191"/>
      <c r="L1341" s="191"/>
      <c r="M1341" s="192"/>
      <c r="N1341" s="192"/>
      <c r="O1341" s="192"/>
      <c r="P1341" s="191"/>
      <c r="Q1341" s="191"/>
      <c r="R1341" s="191"/>
      <c r="S1341" s="191"/>
      <c r="T1341" s="191"/>
      <c r="U1341" s="191"/>
      <c r="V1341" s="191"/>
      <c r="W1341" s="191"/>
      <c r="X1341" s="191"/>
      <c r="Y1341" s="191"/>
      <c r="Z1341" s="191"/>
    </row>
    <row r="1342" spans="1:26" ht="11.25" customHeight="1" x14ac:dyDescent="0.2">
      <c r="A1342" s="191"/>
      <c r="B1342" s="191"/>
      <c r="C1342" s="191"/>
      <c r="D1342" s="191"/>
      <c r="E1342" s="191"/>
      <c r="F1342" s="191"/>
      <c r="G1342" s="191"/>
      <c r="H1342" s="191"/>
      <c r="I1342" s="191"/>
      <c r="J1342" s="191"/>
      <c r="K1342" s="191"/>
      <c r="L1342" s="191"/>
      <c r="M1342" s="192"/>
      <c r="N1342" s="192"/>
      <c r="O1342" s="192"/>
      <c r="P1342" s="191"/>
      <c r="Q1342" s="191"/>
      <c r="R1342" s="191"/>
      <c r="S1342" s="191"/>
      <c r="T1342" s="191"/>
      <c r="U1342" s="191"/>
      <c r="V1342" s="191"/>
      <c r="W1342" s="191"/>
      <c r="X1342" s="191"/>
      <c r="Y1342" s="191"/>
      <c r="Z1342" s="191"/>
    </row>
    <row r="1343" spans="1:26" ht="11.25" customHeight="1" x14ac:dyDescent="0.2">
      <c r="A1343" s="191"/>
      <c r="B1343" s="191"/>
      <c r="C1343" s="191"/>
      <c r="D1343" s="191"/>
      <c r="E1343" s="191"/>
      <c r="F1343" s="191"/>
      <c r="G1343" s="191"/>
      <c r="H1343" s="191"/>
      <c r="I1343" s="191"/>
      <c r="J1343" s="191"/>
      <c r="K1343" s="191"/>
      <c r="L1343" s="191"/>
      <c r="M1343" s="192"/>
      <c r="N1343" s="192"/>
      <c r="O1343" s="192"/>
      <c r="P1343" s="191"/>
      <c r="Q1343" s="191"/>
      <c r="R1343" s="191"/>
      <c r="S1343" s="191"/>
      <c r="T1343" s="191"/>
      <c r="U1343" s="191"/>
      <c r="V1343" s="191"/>
      <c r="W1343" s="191"/>
      <c r="X1343" s="191"/>
      <c r="Y1343" s="191"/>
      <c r="Z1343" s="191"/>
    </row>
    <row r="1344" spans="1:26" ht="11.25" customHeight="1" x14ac:dyDescent="0.2">
      <c r="A1344" s="191"/>
      <c r="B1344" s="191"/>
      <c r="C1344" s="191"/>
      <c r="D1344" s="191"/>
      <c r="E1344" s="191"/>
      <c r="F1344" s="191"/>
      <c r="G1344" s="191"/>
      <c r="H1344" s="191"/>
      <c r="I1344" s="191"/>
      <c r="J1344" s="191"/>
      <c r="K1344" s="191"/>
      <c r="L1344" s="191"/>
      <c r="M1344" s="192"/>
      <c r="N1344" s="192"/>
      <c r="O1344" s="192"/>
      <c r="P1344" s="191"/>
      <c r="Q1344" s="191"/>
      <c r="R1344" s="191"/>
      <c r="S1344" s="191"/>
      <c r="T1344" s="191"/>
      <c r="U1344" s="191"/>
      <c r="V1344" s="191"/>
      <c r="W1344" s="191"/>
      <c r="X1344" s="191"/>
      <c r="Y1344" s="191"/>
      <c r="Z1344" s="191"/>
    </row>
    <row r="1345" spans="1:26" ht="11.25" customHeight="1" x14ac:dyDescent="0.2">
      <c r="A1345" s="191"/>
      <c r="B1345" s="191"/>
      <c r="C1345" s="191"/>
      <c r="D1345" s="191"/>
      <c r="E1345" s="191"/>
      <c r="F1345" s="191"/>
      <c r="G1345" s="191"/>
      <c r="H1345" s="191"/>
      <c r="I1345" s="191"/>
      <c r="J1345" s="191"/>
      <c r="K1345" s="191"/>
      <c r="L1345" s="191"/>
      <c r="M1345" s="192"/>
      <c r="N1345" s="192"/>
      <c r="O1345" s="192"/>
      <c r="P1345" s="191"/>
      <c r="Q1345" s="191"/>
      <c r="R1345" s="191"/>
      <c r="S1345" s="191"/>
      <c r="T1345" s="191"/>
      <c r="U1345" s="191"/>
      <c r="V1345" s="191"/>
      <c r="W1345" s="191"/>
      <c r="X1345" s="191"/>
      <c r="Y1345" s="191"/>
      <c r="Z1345" s="191"/>
    </row>
    <row r="1346" spans="1:26" ht="11.25" customHeight="1" x14ac:dyDescent="0.2">
      <c r="A1346" s="191"/>
      <c r="B1346" s="191"/>
      <c r="C1346" s="191"/>
      <c r="D1346" s="191"/>
      <c r="E1346" s="191"/>
      <c r="F1346" s="191"/>
      <c r="G1346" s="191"/>
      <c r="H1346" s="191"/>
      <c r="I1346" s="191"/>
      <c r="J1346" s="191"/>
      <c r="K1346" s="191"/>
      <c r="L1346" s="191"/>
      <c r="M1346" s="192"/>
      <c r="N1346" s="192"/>
      <c r="O1346" s="192"/>
      <c r="P1346" s="191"/>
      <c r="Q1346" s="191"/>
      <c r="R1346" s="191"/>
      <c r="S1346" s="191"/>
      <c r="T1346" s="191"/>
      <c r="U1346" s="191"/>
      <c r="V1346" s="191"/>
      <c r="W1346" s="191"/>
      <c r="X1346" s="191"/>
      <c r="Y1346" s="191"/>
      <c r="Z1346" s="191"/>
    </row>
    <row r="1347" spans="1:26" ht="11.25" customHeight="1" x14ac:dyDescent="0.2">
      <c r="A1347" s="191"/>
      <c r="B1347" s="191"/>
      <c r="C1347" s="191"/>
      <c r="D1347" s="191"/>
      <c r="E1347" s="191"/>
      <c r="F1347" s="191"/>
      <c r="G1347" s="191"/>
      <c r="H1347" s="191"/>
      <c r="I1347" s="191"/>
      <c r="J1347" s="191"/>
      <c r="K1347" s="191"/>
      <c r="L1347" s="191"/>
      <c r="M1347" s="192"/>
      <c r="N1347" s="192"/>
      <c r="O1347" s="192"/>
      <c r="P1347" s="191"/>
      <c r="Q1347" s="191"/>
      <c r="R1347" s="191"/>
      <c r="S1347" s="191"/>
      <c r="T1347" s="191"/>
      <c r="U1347" s="191"/>
      <c r="V1347" s="191"/>
      <c r="W1347" s="191"/>
      <c r="X1347" s="191"/>
      <c r="Y1347" s="191"/>
      <c r="Z1347" s="191"/>
    </row>
    <row r="1348" spans="1:26" ht="11.25" customHeight="1" x14ac:dyDescent="0.2">
      <c r="A1348" s="191"/>
      <c r="B1348" s="191"/>
      <c r="C1348" s="191"/>
      <c r="D1348" s="191"/>
      <c r="E1348" s="191"/>
      <c r="F1348" s="191"/>
      <c r="G1348" s="191"/>
      <c r="H1348" s="191"/>
      <c r="I1348" s="191"/>
      <c r="J1348" s="191"/>
      <c r="K1348" s="191"/>
      <c r="L1348" s="191"/>
      <c r="M1348" s="192"/>
      <c r="N1348" s="192"/>
      <c r="O1348" s="192"/>
      <c r="P1348" s="191"/>
      <c r="Q1348" s="191"/>
      <c r="R1348" s="191"/>
      <c r="S1348" s="191"/>
      <c r="T1348" s="191"/>
      <c r="U1348" s="191"/>
      <c r="V1348" s="191"/>
      <c r="W1348" s="191"/>
      <c r="X1348" s="191"/>
      <c r="Y1348" s="191"/>
      <c r="Z1348" s="191"/>
    </row>
    <row r="1349" spans="1:26" ht="11.25" customHeight="1" x14ac:dyDescent="0.2">
      <c r="A1349" s="191"/>
      <c r="B1349" s="191"/>
      <c r="C1349" s="191"/>
      <c r="D1349" s="191"/>
      <c r="E1349" s="191"/>
      <c r="F1349" s="191"/>
      <c r="G1349" s="191"/>
      <c r="H1349" s="191"/>
      <c r="I1349" s="191"/>
      <c r="J1349" s="191"/>
      <c r="K1349" s="191"/>
      <c r="L1349" s="191"/>
      <c r="M1349" s="192"/>
      <c r="N1349" s="192"/>
      <c r="O1349" s="192"/>
      <c r="P1349" s="191"/>
      <c r="Q1349" s="191"/>
      <c r="R1349" s="191"/>
      <c r="S1349" s="191"/>
      <c r="T1349" s="191"/>
      <c r="U1349" s="191"/>
      <c r="V1349" s="191"/>
      <c r="W1349" s="191"/>
      <c r="X1349" s="191"/>
      <c r="Y1349" s="191"/>
      <c r="Z1349" s="191"/>
    </row>
    <row r="1350" spans="1:26" ht="11.25" customHeight="1" x14ac:dyDescent="0.2">
      <c r="A1350" s="191"/>
      <c r="B1350" s="191"/>
      <c r="C1350" s="191"/>
      <c r="D1350" s="191"/>
      <c r="E1350" s="191"/>
      <c r="F1350" s="191"/>
      <c r="G1350" s="191"/>
      <c r="H1350" s="191"/>
      <c r="I1350" s="191"/>
      <c r="J1350" s="191"/>
      <c r="K1350" s="191"/>
      <c r="L1350" s="191"/>
      <c r="M1350" s="192"/>
      <c r="N1350" s="192"/>
      <c r="O1350" s="192"/>
      <c r="P1350" s="191"/>
      <c r="Q1350" s="191"/>
      <c r="R1350" s="191"/>
      <c r="S1350" s="191"/>
      <c r="T1350" s="191"/>
      <c r="U1350" s="191"/>
      <c r="V1350" s="191"/>
      <c r="W1350" s="191"/>
      <c r="X1350" s="191"/>
      <c r="Y1350" s="191"/>
      <c r="Z1350" s="191"/>
    </row>
    <row r="1351" spans="1:26" ht="11.25" customHeight="1" x14ac:dyDescent="0.2">
      <c r="A1351" s="191"/>
      <c r="B1351" s="191"/>
      <c r="C1351" s="191"/>
      <c r="D1351" s="191"/>
      <c r="E1351" s="191"/>
      <c r="F1351" s="191"/>
      <c r="G1351" s="191"/>
      <c r="H1351" s="191"/>
      <c r="I1351" s="191"/>
      <c r="J1351" s="191"/>
      <c r="K1351" s="191"/>
      <c r="L1351" s="191"/>
      <c r="M1351" s="192"/>
      <c r="N1351" s="192"/>
      <c r="O1351" s="192"/>
      <c r="P1351" s="191"/>
      <c r="Q1351" s="191"/>
      <c r="R1351" s="191"/>
      <c r="S1351" s="191"/>
      <c r="T1351" s="191"/>
      <c r="U1351" s="191"/>
      <c r="V1351" s="191"/>
      <c r="W1351" s="191"/>
      <c r="X1351" s="191"/>
      <c r="Y1351" s="191"/>
      <c r="Z1351" s="191"/>
    </row>
    <row r="1352" spans="1:26" ht="11.25" customHeight="1" x14ac:dyDescent="0.2">
      <c r="A1352" s="191"/>
      <c r="B1352" s="191"/>
      <c r="C1352" s="191"/>
      <c r="D1352" s="191"/>
      <c r="E1352" s="191"/>
      <c r="F1352" s="191"/>
      <c r="G1352" s="191"/>
      <c r="H1352" s="191"/>
      <c r="I1352" s="191"/>
      <c r="J1352" s="191"/>
      <c r="K1352" s="191"/>
      <c r="L1352" s="191"/>
      <c r="M1352" s="192"/>
      <c r="N1352" s="192"/>
      <c r="O1352" s="192"/>
      <c r="P1352" s="191"/>
      <c r="Q1352" s="191"/>
      <c r="R1352" s="191"/>
      <c r="S1352" s="191"/>
      <c r="T1352" s="191"/>
      <c r="U1352" s="191"/>
      <c r="V1352" s="191"/>
      <c r="W1352" s="191"/>
      <c r="X1352" s="191"/>
      <c r="Y1352" s="191"/>
      <c r="Z1352" s="191"/>
    </row>
    <row r="1353" spans="1:26" ht="11.25" customHeight="1" x14ac:dyDescent="0.2">
      <c r="A1353" s="191"/>
      <c r="B1353" s="191"/>
      <c r="C1353" s="191"/>
      <c r="D1353" s="191"/>
      <c r="E1353" s="191"/>
      <c r="F1353" s="191"/>
      <c r="G1353" s="191"/>
      <c r="H1353" s="191"/>
      <c r="I1353" s="191"/>
      <c r="J1353" s="191"/>
      <c r="K1353" s="191"/>
      <c r="L1353" s="191"/>
      <c r="M1353" s="192"/>
      <c r="N1353" s="192"/>
      <c r="O1353" s="192"/>
      <c r="P1353" s="191"/>
      <c r="Q1353" s="191"/>
      <c r="R1353" s="191"/>
      <c r="S1353" s="191"/>
      <c r="T1353" s="191"/>
      <c r="U1353" s="191"/>
      <c r="V1353" s="191"/>
      <c r="W1353" s="191"/>
      <c r="X1353" s="191"/>
      <c r="Y1353" s="191"/>
      <c r="Z1353" s="191"/>
    </row>
    <row r="1354" spans="1:26" ht="11.25" customHeight="1" x14ac:dyDescent="0.2">
      <c r="A1354" s="191"/>
      <c r="B1354" s="191"/>
      <c r="C1354" s="191"/>
      <c r="D1354" s="191"/>
      <c r="E1354" s="191"/>
      <c r="F1354" s="191"/>
      <c r="G1354" s="191"/>
      <c r="H1354" s="191"/>
      <c r="I1354" s="191"/>
      <c r="J1354" s="191"/>
      <c r="K1354" s="191"/>
      <c r="L1354" s="191"/>
      <c r="M1354" s="192"/>
      <c r="N1354" s="192"/>
      <c r="O1354" s="192"/>
      <c r="P1354" s="191"/>
      <c r="Q1354" s="191"/>
      <c r="R1354" s="191"/>
      <c r="S1354" s="191"/>
      <c r="T1354" s="191"/>
      <c r="U1354" s="191"/>
      <c r="V1354" s="191"/>
      <c r="W1354" s="191"/>
      <c r="X1354" s="191"/>
      <c r="Y1354" s="191"/>
      <c r="Z1354" s="191"/>
    </row>
    <row r="1355" spans="1:26" ht="11.25" customHeight="1" x14ac:dyDescent="0.2">
      <c r="A1355" s="191"/>
      <c r="B1355" s="191"/>
      <c r="C1355" s="191"/>
      <c r="D1355" s="191"/>
      <c r="E1355" s="191"/>
      <c r="F1355" s="191"/>
      <c r="G1355" s="191"/>
      <c r="H1355" s="191"/>
      <c r="I1355" s="191"/>
      <c r="J1355" s="191"/>
      <c r="K1355" s="191"/>
      <c r="L1355" s="191"/>
      <c r="M1355" s="192"/>
      <c r="N1355" s="192"/>
      <c r="O1355" s="192"/>
      <c r="P1355" s="191"/>
      <c r="Q1355" s="191"/>
      <c r="R1355" s="191"/>
      <c r="S1355" s="191"/>
      <c r="T1355" s="191"/>
      <c r="U1355" s="191"/>
      <c r="V1355" s="191"/>
      <c r="W1355" s="191"/>
      <c r="X1355" s="191"/>
      <c r="Y1355" s="191"/>
      <c r="Z1355" s="191"/>
    </row>
    <row r="1356" spans="1:26" ht="11.25" customHeight="1" x14ac:dyDescent="0.2">
      <c r="A1356" s="191"/>
      <c r="B1356" s="191"/>
      <c r="C1356" s="191"/>
      <c r="D1356" s="191"/>
      <c r="E1356" s="191"/>
      <c r="F1356" s="191"/>
      <c r="G1356" s="191"/>
      <c r="H1356" s="191"/>
      <c r="I1356" s="191"/>
      <c r="J1356" s="191"/>
      <c r="K1356" s="191"/>
      <c r="L1356" s="191"/>
      <c r="M1356" s="192"/>
      <c r="N1356" s="192"/>
      <c r="O1356" s="192"/>
      <c r="P1356" s="191"/>
      <c r="Q1356" s="191"/>
      <c r="R1356" s="191"/>
      <c r="S1356" s="191"/>
      <c r="T1356" s="191"/>
      <c r="U1356" s="191"/>
      <c r="V1356" s="191"/>
      <c r="W1356" s="191"/>
      <c r="X1356" s="191"/>
      <c r="Y1356" s="191"/>
      <c r="Z1356" s="191"/>
    </row>
    <row r="1357" spans="1:26" ht="11.25" customHeight="1" x14ac:dyDescent="0.2">
      <c r="A1357" s="191"/>
      <c r="B1357" s="191"/>
      <c r="C1357" s="191"/>
      <c r="D1357" s="191"/>
      <c r="E1357" s="191"/>
      <c r="F1357" s="191"/>
      <c r="G1357" s="191"/>
      <c r="H1357" s="191"/>
      <c r="I1357" s="191"/>
      <c r="J1357" s="191"/>
      <c r="K1357" s="191"/>
      <c r="L1357" s="191"/>
      <c r="M1357" s="192"/>
      <c r="N1357" s="192"/>
      <c r="O1357" s="192"/>
      <c r="P1357" s="191"/>
      <c r="Q1357" s="191"/>
      <c r="R1357" s="191"/>
      <c r="S1357" s="191"/>
      <c r="T1357" s="191"/>
      <c r="U1357" s="191"/>
      <c r="V1357" s="191"/>
      <c r="W1357" s="191"/>
      <c r="X1357" s="191"/>
      <c r="Y1357" s="191"/>
      <c r="Z1357" s="191"/>
    </row>
    <row r="1358" spans="1:26" ht="11.25" customHeight="1" x14ac:dyDescent="0.2">
      <c r="A1358" s="191"/>
      <c r="B1358" s="191"/>
      <c r="C1358" s="191"/>
      <c r="D1358" s="191"/>
      <c r="E1358" s="191"/>
      <c r="F1358" s="191"/>
      <c r="G1358" s="191"/>
      <c r="H1358" s="191"/>
      <c r="I1358" s="191"/>
      <c r="J1358" s="191"/>
      <c r="K1358" s="191"/>
      <c r="L1358" s="191"/>
      <c r="M1358" s="192"/>
      <c r="N1358" s="192"/>
      <c r="O1358" s="192"/>
      <c r="P1358" s="191"/>
      <c r="Q1358" s="191"/>
      <c r="R1358" s="191"/>
      <c r="S1358" s="191"/>
      <c r="T1358" s="191"/>
      <c r="U1358" s="191"/>
      <c r="V1358" s="191"/>
      <c r="W1358" s="191"/>
      <c r="X1358" s="191"/>
      <c r="Y1358" s="191"/>
      <c r="Z1358" s="191"/>
    </row>
    <row r="1359" spans="1:26" ht="11.25" customHeight="1" x14ac:dyDescent="0.2">
      <c r="A1359" s="191"/>
      <c r="B1359" s="191"/>
      <c r="C1359" s="191"/>
      <c r="D1359" s="191"/>
      <c r="E1359" s="191"/>
      <c r="F1359" s="191"/>
      <c r="G1359" s="191"/>
      <c r="H1359" s="191"/>
      <c r="I1359" s="191"/>
      <c r="J1359" s="191"/>
      <c r="K1359" s="191"/>
      <c r="L1359" s="191"/>
      <c r="M1359" s="192"/>
      <c r="N1359" s="192"/>
      <c r="O1359" s="192"/>
      <c r="P1359" s="191"/>
      <c r="Q1359" s="191"/>
      <c r="R1359" s="191"/>
      <c r="S1359" s="191"/>
      <c r="T1359" s="191"/>
      <c r="U1359" s="191"/>
      <c r="V1359" s="191"/>
      <c r="W1359" s="191"/>
      <c r="X1359" s="191"/>
      <c r="Y1359" s="191"/>
      <c r="Z1359" s="191"/>
    </row>
    <row r="1360" spans="1:26" ht="11.25" customHeight="1" x14ac:dyDescent="0.2">
      <c r="A1360" s="191"/>
      <c r="B1360" s="191"/>
      <c r="C1360" s="191"/>
      <c r="D1360" s="191"/>
      <c r="E1360" s="191"/>
      <c r="F1360" s="191"/>
      <c r="G1360" s="191"/>
      <c r="H1360" s="191"/>
      <c r="I1360" s="191"/>
      <c r="J1360" s="191"/>
      <c r="K1360" s="191"/>
      <c r="L1360" s="191"/>
      <c r="M1360" s="192"/>
      <c r="N1360" s="192"/>
      <c r="O1360" s="192"/>
      <c r="P1360" s="191"/>
      <c r="Q1360" s="191"/>
      <c r="R1360" s="191"/>
      <c r="S1360" s="191"/>
      <c r="T1360" s="191"/>
      <c r="U1360" s="191"/>
      <c r="V1360" s="191"/>
      <c r="W1360" s="191"/>
      <c r="X1360" s="191"/>
      <c r="Y1360" s="191"/>
      <c r="Z1360" s="191"/>
    </row>
    <row r="1361" spans="1:26" ht="11.25" customHeight="1" x14ac:dyDescent="0.2">
      <c r="A1361" s="191"/>
      <c r="B1361" s="191"/>
      <c r="C1361" s="191"/>
      <c r="D1361" s="191"/>
      <c r="E1361" s="191"/>
      <c r="F1361" s="191"/>
      <c r="G1361" s="191"/>
      <c r="H1361" s="191"/>
      <c r="I1361" s="191"/>
      <c r="J1361" s="191"/>
      <c r="K1361" s="191"/>
      <c r="L1361" s="191"/>
      <c r="M1361" s="192"/>
      <c r="N1361" s="192"/>
      <c r="O1361" s="192"/>
      <c r="P1361" s="191"/>
      <c r="Q1361" s="191"/>
      <c r="R1361" s="191"/>
      <c r="S1361" s="191"/>
      <c r="T1361" s="191"/>
      <c r="U1361" s="191"/>
      <c r="V1361" s="191"/>
      <c r="W1361" s="191"/>
      <c r="X1361" s="191"/>
      <c r="Y1361" s="191"/>
      <c r="Z1361" s="191"/>
    </row>
    <row r="1362" spans="1:26" ht="11.25" customHeight="1" x14ac:dyDescent="0.2">
      <c r="A1362" s="191"/>
      <c r="B1362" s="191"/>
      <c r="C1362" s="191"/>
      <c r="D1362" s="191"/>
      <c r="E1362" s="191"/>
      <c r="F1362" s="191"/>
      <c r="G1362" s="191"/>
      <c r="H1362" s="191"/>
      <c r="I1362" s="191"/>
      <c r="J1362" s="191"/>
      <c r="K1362" s="191"/>
      <c r="L1362" s="191"/>
      <c r="M1362" s="192"/>
      <c r="N1362" s="192"/>
      <c r="O1362" s="192"/>
      <c r="P1362" s="191"/>
      <c r="Q1362" s="191"/>
      <c r="R1362" s="191"/>
      <c r="S1362" s="191"/>
      <c r="T1362" s="191"/>
      <c r="U1362" s="191"/>
      <c r="V1362" s="191"/>
      <c r="W1362" s="191"/>
      <c r="X1362" s="191"/>
      <c r="Y1362" s="191"/>
      <c r="Z1362" s="191"/>
    </row>
    <row r="1363" spans="1:26" ht="11.25" customHeight="1" x14ac:dyDescent="0.2">
      <c r="A1363" s="191"/>
      <c r="B1363" s="191"/>
      <c r="C1363" s="191"/>
      <c r="D1363" s="191"/>
      <c r="E1363" s="191"/>
      <c r="F1363" s="191"/>
      <c r="G1363" s="191"/>
      <c r="H1363" s="191"/>
      <c r="I1363" s="191"/>
      <c r="J1363" s="191"/>
      <c r="K1363" s="191"/>
      <c r="L1363" s="191"/>
      <c r="M1363" s="192"/>
      <c r="N1363" s="192"/>
      <c r="O1363" s="192"/>
      <c r="P1363" s="191"/>
      <c r="Q1363" s="191"/>
      <c r="R1363" s="191"/>
      <c r="S1363" s="191"/>
      <c r="T1363" s="191"/>
      <c r="U1363" s="191"/>
      <c r="V1363" s="191"/>
      <c r="W1363" s="191"/>
      <c r="X1363" s="191"/>
      <c r="Y1363" s="191"/>
      <c r="Z1363" s="191"/>
    </row>
    <row r="1364" spans="1:26" ht="11.25" customHeight="1" x14ac:dyDescent="0.2">
      <c r="A1364" s="191"/>
      <c r="B1364" s="191"/>
      <c r="C1364" s="191"/>
      <c r="D1364" s="191"/>
      <c r="E1364" s="191"/>
      <c r="F1364" s="191"/>
      <c r="G1364" s="191"/>
      <c r="H1364" s="191"/>
      <c r="I1364" s="191"/>
      <c r="J1364" s="191"/>
      <c r="K1364" s="191"/>
      <c r="L1364" s="191"/>
      <c r="M1364" s="192"/>
      <c r="N1364" s="192"/>
      <c r="O1364" s="192"/>
      <c r="P1364" s="191"/>
      <c r="Q1364" s="191"/>
      <c r="R1364" s="191"/>
      <c r="S1364" s="191"/>
      <c r="T1364" s="191"/>
      <c r="U1364" s="191"/>
      <c r="V1364" s="191"/>
      <c r="W1364" s="191"/>
      <c r="X1364" s="191"/>
      <c r="Y1364" s="191"/>
      <c r="Z1364" s="191"/>
    </row>
    <row r="1365" spans="1:26" ht="11.25" customHeight="1" x14ac:dyDescent="0.2">
      <c r="A1365" s="191"/>
      <c r="B1365" s="191"/>
      <c r="C1365" s="191"/>
      <c r="D1365" s="191"/>
      <c r="E1365" s="191"/>
      <c r="F1365" s="191"/>
      <c r="G1365" s="191"/>
      <c r="H1365" s="191"/>
      <c r="I1365" s="191"/>
      <c r="J1365" s="191"/>
      <c r="K1365" s="191"/>
      <c r="L1365" s="191"/>
      <c r="M1365" s="192"/>
      <c r="N1365" s="192"/>
      <c r="O1365" s="192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1"/>
    </row>
    <row r="1366" spans="1:26" ht="11.25" customHeight="1" x14ac:dyDescent="0.2">
      <c r="A1366" s="191"/>
      <c r="B1366" s="191"/>
      <c r="C1366" s="191"/>
      <c r="D1366" s="191"/>
      <c r="E1366" s="191"/>
      <c r="F1366" s="191"/>
      <c r="G1366" s="191"/>
      <c r="H1366" s="191"/>
      <c r="I1366" s="191"/>
      <c r="J1366" s="191"/>
      <c r="K1366" s="191"/>
      <c r="L1366" s="191"/>
      <c r="M1366" s="192"/>
      <c r="N1366" s="192"/>
      <c r="O1366" s="192"/>
      <c r="P1366" s="191"/>
      <c r="Q1366" s="191"/>
      <c r="R1366" s="191"/>
      <c r="S1366" s="191"/>
      <c r="T1366" s="191"/>
      <c r="U1366" s="191"/>
      <c r="V1366" s="191"/>
      <c r="W1366" s="191"/>
      <c r="X1366" s="191"/>
      <c r="Y1366" s="191"/>
      <c r="Z1366" s="191"/>
    </row>
    <row r="1367" spans="1:26" ht="11.25" customHeight="1" x14ac:dyDescent="0.2">
      <c r="A1367" s="191"/>
      <c r="B1367" s="191"/>
      <c r="C1367" s="191"/>
      <c r="D1367" s="191"/>
      <c r="E1367" s="191"/>
      <c r="F1367" s="191"/>
      <c r="G1367" s="191"/>
      <c r="H1367" s="191"/>
      <c r="I1367" s="191"/>
      <c r="J1367" s="191"/>
      <c r="K1367" s="191"/>
      <c r="L1367" s="191"/>
      <c r="M1367" s="192"/>
      <c r="N1367" s="192"/>
      <c r="O1367" s="192"/>
      <c r="P1367" s="191"/>
      <c r="Q1367" s="191"/>
      <c r="R1367" s="191"/>
      <c r="S1367" s="191"/>
      <c r="T1367" s="191"/>
      <c r="U1367" s="191"/>
      <c r="V1367" s="191"/>
      <c r="W1367" s="191"/>
      <c r="X1367" s="191"/>
      <c r="Y1367" s="191"/>
      <c r="Z1367" s="191"/>
    </row>
    <row r="1368" spans="1:26" ht="11.25" customHeight="1" x14ac:dyDescent="0.2">
      <c r="A1368" s="191"/>
      <c r="B1368" s="191"/>
      <c r="C1368" s="191"/>
      <c r="D1368" s="191"/>
      <c r="E1368" s="191"/>
      <c r="F1368" s="191"/>
      <c r="G1368" s="191"/>
      <c r="H1368" s="191"/>
      <c r="I1368" s="191"/>
      <c r="J1368" s="191"/>
      <c r="K1368" s="191"/>
      <c r="L1368" s="191"/>
      <c r="M1368" s="192"/>
      <c r="N1368" s="192"/>
      <c r="O1368" s="192"/>
      <c r="P1368" s="191"/>
      <c r="Q1368" s="191"/>
      <c r="R1368" s="191"/>
      <c r="S1368" s="191"/>
      <c r="T1368" s="191"/>
      <c r="U1368" s="191"/>
      <c r="V1368" s="191"/>
      <c r="W1368" s="191"/>
      <c r="X1368" s="191"/>
      <c r="Y1368" s="191"/>
      <c r="Z1368" s="191"/>
    </row>
    <row r="1369" spans="1:26" ht="11.25" customHeight="1" x14ac:dyDescent="0.2">
      <c r="A1369" s="191"/>
      <c r="B1369" s="191"/>
      <c r="C1369" s="191"/>
      <c r="D1369" s="191"/>
      <c r="E1369" s="191"/>
      <c r="F1369" s="191"/>
      <c r="G1369" s="191"/>
      <c r="H1369" s="191"/>
      <c r="I1369" s="191"/>
      <c r="J1369" s="191"/>
      <c r="K1369" s="191"/>
      <c r="L1369" s="191"/>
      <c r="M1369" s="192"/>
      <c r="N1369" s="192"/>
      <c r="O1369" s="192"/>
      <c r="P1369" s="191"/>
      <c r="Q1369" s="191"/>
      <c r="R1369" s="191"/>
      <c r="S1369" s="191"/>
      <c r="T1369" s="191"/>
      <c r="U1369" s="191"/>
      <c r="V1369" s="191"/>
      <c r="W1369" s="191"/>
      <c r="X1369" s="191"/>
      <c r="Y1369" s="191"/>
      <c r="Z1369" s="191"/>
    </row>
    <row r="1370" spans="1:26" ht="11.25" customHeight="1" x14ac:dyDescent="0.2">
      <c r="A1370" s="191"/>
      <c r="B1370" s="191"/>
      <c r="C1370" s="191"/>
      <c r="D1370" s="191"/>
      <c r="E1370" s="191"/>
      <c r="F1370" s="191"/>
      <c r="G1370" s="191"/>
      <c r="H1370" s="191"/>
      <c r="I1370" s="191"/>
      <c r="J1370" s="191"/>
      <c r="K1370" s="191"/>
      <c r="L1370" s="191"/>
      <c r="M1370" s="192"/>
      <c r="N1370" s="192"/>
      <c r="O1370" s="192"/>
      <c r="P1370" s="191"/>
      <c r="Q1370" s="191"/>
      <c r="R1370" s="191"/>
      <c r="S1370" s="191"/>
      <c r="T1370" s="191"/>
      <c r="U1370" s="191"/>
      <c r="V1370" s="191"/>
      <c r="W1370" s="191"/>
      <c r="X1370" s="191"/>
      <c r="Y1370" s="191"/>
      <c r="Z1370" s="191"/>
    </row>
    <row r="1371" spans="1:26" ht="11.25" customHeight="1" x14ac:dyDescent="0.2">
      <c r="A1371" s="191"/>
      <c r="B1371" s="191"/>
      <c r="C1371" s="191"/>
      <c r="D1371" s="191"/>
      <c r="E1371" s="191"/>
      <c r="F1371" s="191"/>
      <c r="G1371" s="191"/>
      <c r="H1371" s="191"/>
      <c r="I1371" s="191"/>
      <c r="J1371" s="191"/>
      <c r="K1371" s="191"/>
      <c r="L1371" s="191"/>
      <c r="M1371" s="192"/>
      <c r="N1371" s="192"/>
      <c r="O1371" s="192"/>
      <c r="P1371" s="191"/>
      <c r="Q1371" s="191"/>
      <c r="R1371" s="191"/>
      <c r="S1371" s="191"/>
      <c r="T1371" s="191"/>
      <c r="U1371" s="191"/>
      <c r="V1371" s="191"/>
      <c r="W1371" s="191"/>
      <c r="X1371" s="191"/>
      <c r="Y1371" s="191"/>
      <c r="Z1371" s="191"/>
    </row>
    <row r="1372" spans="1:26" ht="11.25" customHeight="1" x14ac:dyDescent="0.2">
      <c r="A1372" s="191"/>
      <c r="B1372" s="191"/>
      <c r="C1372" s="191"/>
      <c r="D1372" s="191"/>
      <c r="E1372" s="191"/>
      <c r="F1372" s="191"/>
      <c r="G1372" s="191"/>
      <c r="H1372" s="191"/>
      <c r="I1372" s="191"/>
      <c r="J1372" s="191"/>
      <c r="K1372" s="191"/>
      <c r="L1372" s="191"/>
      <c r="M1372" s="192"/>
      <c r="N1372" s="192"/>
      <c r="O1372" s="192"/>
      <c r="P1372" s="191"/>
      <c r="Q1372" s="191"/>
      <c r="R1372" s="191"/>
      <c r="S1372" s="191"/>
      <c r="T1372" s="191"/>
      <c r="U1372" s="191"/>
      <c r="V1372" s="191"/>
      <c r="W1372" s="191"/>
      <c r="X1372" s="191"/>
      <c r="Y1372" s="191"/>
      <c r="Z1372" s="191"/>
    </row>
    <row r="1373" spans="1:26" ht="11.25" customHeight="1" x14ac:dyDescent="0.2">
      <c r="A1373" s="191"/>
      <c r="B1373" s="191"/>
      <c r="C1373" s="191"/>
      <c r="D1373" s="191"/>
      <c r="E1373" s="191"/>
      <c r="F1373" s="191"/>
      <c r="G1373" s="191"/>
      <c r="H1373" s="191"/>
      <c r="I1373" s="191"/>
      <c r="J1373" s="191"/>
      <c r="K1373" s="191"/>
      <c r="L1373" s="191"/>
      <c r="M1373" s="192"/>
      <c r="N1373" s="192"/>
      <c r="O1373" s="192"/>
      <c r="P1373" s="191"/>
      <c r="Q1373" s="191"/>
      <c r="R1373" s="191"/>
      <c r="S1373" s="191"/>
      <c r="T1373" s="191"/>
      <c r="U1373" s="191"/>
      <c r="V1373" s="191"/>
      <c r="W1373" s="191"/>
      <c r="X1373" s="191"/>
      <c r="Y1373" s="191"/>
      <c r="Z1373" s="191"/>
    </row>
    <row r="1374" spans="1:26" ht="11.25" customHeight="1" x14ac:dyDescent="0.2">
      <c r="A1374" s="191"/>
      <c r="B1374" s="191"/>
      <c r="C1374" s="191"/>
      <c r="D1374" s="191"/>
      <c r="E1374" s="191"/>
      <c r="F1374" s="191"/>
      <c r="G1374" s="191"/>
      <c r="H1374" s="191"/>
      <c r="I1374" s="191"/>
      <c r="J1374" s="191"/>
      <c r="K1374" s="191"/>
      <c r="L1374" s="191"/>
      <c r="M1374" s="192"/>
      <c r="N1374" s="192"/>
      <c r="O1374" s="192"/>
      <c r="P1374" s="191"/>
      <c r="Q1374" s="191"/>
      <c r="R1374" s="191"/>
      <c r="S1374" s="191"/>
      <c r="T1374" s="191"/>
      <c r="U1374" s="191"/>
      <c r="V1374" s="191"/>
      <c r="W1374" s="191"/>
      <c r="X1374" s="191"/>
      <c r="Y1374" s="191"/>
      <c r="Z1374" s="191"/>
    </row>
    <row r="1375" spans="1:26" ht="11.25" customHeight="1" x14ac:dyDescent="0.2">
      <c r="A1375" s="191"/>
      <c r="B1375" s="191"/>
      <c r="C1375" s="191"/>
      <c r="D1375" s="191"/>
      <c r="E1375" s="191"/>
      <c r="F1375" s="191"/>
      <c r="G1375" s="191"/>
      <c r="H1375" s="191"/>
      <c r="I1375" s="191"/>
      <c r="J1375" s="191"/>
      <c r="K1375" s="191"/>
      <c r="L1375" s="191"/>
      <c r="M1375" s="192"/>
      <c r="N1375" s="192"/>
      <c r="O1375" s="192"/>
      <c r="P1375" s="191"/>
      <c r="Q1375" s="191"/>
      <c r="R1375" s="191"/>
      <c r="S1375" s="191"/>
      <c r="T1375" s="191"/>
      <c r="U1375" s="191"/>
      <c r="V1375" s="191"/>
      <c r="W1375" s="191"/>
      <c r="X1375" s="191"/>
      <c r="Y1375" s="191"/>
      <c r="Z1375" s="191"/>
    </row>
    <row r="1376" spans="1:26" ht="11.25" customHeight="1" x14ac:dyDescent="0.2">
      <c r="A1376" s="191"/>
      <c r="B1376" s="191"/>
      <c r="C1376" s="191"/>
      <c r="D1376" s="191"/>
      <c r="E1376" s="191"/>
      <c r="F1376" s="191"/>
      <c r="G1376" s="191"/>
      <c r="H1376" s="191"/>
      <c r="I1376" s="191"/>
      <c r="J1376" s="191"/>
      <c r="K1376" s="191"/>
      <c r="L1376" s="191"/>
      <c r="M1376" s="192"/>
      <c r="N1376" s="192"/>
      <c r="O1376" s="192"/>
      <c r="P1376" s="191"/>
      <c r="Q1376" s="191"/>
      <c r="R1376" s="191"/>
      <c r="S1376" s="191"/>
      <c r="T1376" s="191"/>
      <c r="U1376" s="191"/>
      <c r="V1376" s="191"/>
      <c r="W1376" s="191"/>
      <c r="X1376" s="191"/>
      <c r="Y1376" s="191"/>
      <c r="Z1376" s="191"/>
    </row>
    <row r="1377" spans="1:26" ht="11.25" customHeight="1" x14ac:dyDescent="0.2">
      <c r="A1377" s="191"/>
      <c r="B1377" s="191"/>
      <c r="C1377" s="191"/>
      <c r="D1377" s="191"/>
      <c r="E1377" s="191"/>
      <c r="F1377" s="191"/>
      <c r="G1377" s="191"/>
      <c r="H1377" s="191"/>
      <c r="I1377" s="191"/>
      <c r="J1377" s="191"/>
      <c r="K1377" s="191"/>
      <c r="L1377" s="191"/>
      <c r="M1377" s="192"/>
      <c r="N1377" s="192"/>
      <c r="O1377" s="192"/>
      <c r="P1377" s="191"/>
      <c r="Q1377" s="191"/>
      <c r="R1377" s="191"/>
      <c r="S1377" s="191"/>
      <c r="T1377" s="191"/>
      <c r="U1377" s="191"/>
      <c r="V1377" s="191"/>
      <c r="W1377" s="191"/>
      <c r="X1377" s="191"/>
      <c r="Y1377" s="191"/>
      <c r="Z1377" s="191"/>
    </row>
    <row r="1378" spans="1:26" ht="11.25" customHeight="1" x14ac:dyDescent="0.2">
      <c r="A1378" s="191"/>
      <c r="B1378" s="191"/>
      <c r="C1378" s="191"/>
      <c r="D1378" s="191"/>
      <c r="E1378" s="191"/>
      <c r="F1378" s="191"/>
      <c r="G1378" s="191"/>
      <c r="H1378" s="191"/>
      <c r="I1378" s="191"/>
      <c r="J1378" s="191"/>
      <c r="K1378" s="191"/>
      <c r="L1378" s="191"/>
      <c r="M1378" s="192"/>
      <c r="N1378" s="192"/>
      <c r="O1378" s="192"/>
      <c r="P1378" s="191"/>
      <c r="Q1378" s="191"/>
      <c r="R1378" s="191"/>
      <c r="S1378" s="191"/>
      <c r="T1378" s="191"/>
      <c r="U1378" s="191"/>
      <c r="V1378" s="191"/>
      <c r="W1378" s="191"/>
      <c r="X1378" s="191"/>
      <c r="Y1378" s="191"/>
      <c r="Z1378" s="191"/>
    </row>
    <row r="1379" spans="1:26" ht="11.25" customHeight="1" x14ac:dyDescent="0.2">
      <c r="A1379" s="191"/>
      <c r="B1379" s="191"/>
      <c r="C1379" s="191"/>
      <c r="D1379" s="191"/>
      <c r="E1379" s="191"/>
      <c r="F1379" s="191"/>
      <c r="G1379" s="191"/>
      <c r="H1379" s="191"/>
      <c r="I1379" s="191"/>
      <c r="J1379" s="191"/>
      <c r="K1379" s="191"/>
      <c r="L1379" s="191"/>
      <c r="M1379" s="192"/>
      <c r="N1379" s="192"/>
      <c r="O1379" s="192"/>
      <c r="P1379" s="191"/>
      <c r="Q1379" s="191"/>
      <c r="R1379" s="191"/>
      <c r="S1379" s="191"/>
      <c r="T1379" s="191"/>
      <c r="U1379" s="191"/>
      <c r="V1379" s="191"/>
      <c r="W1379" s="191"/>
      <c r="X1379" s="191"/>
      <c r="Y1379" s="191"/>
      <c r="Z1379" s="191"/>
    </row>
    <row r="1380" spans="1:26" ht="11.25" customHeight="1" x14ac:dyDescent="0.2">
      <c r="A1380" s="191"/>
      <c r="B1380" s="191"/>
      <c r="C1380" s="191"/>
      <c r="D1380" s="191"/>
      <c r="E1380" s="191"/>
      <c r="F1380" s="191"/>
      <c r="G1380" s="191"/>
      <c r="H1380" s="191"/>
      <c r="I1380" s="191"/>
      <c r="J1380" s="191"/>
      <c r="K1380" s="191"/>
      <c r="L1380" s="191"/>
      <c r="M1380" s="192"/>
      <c r="N1380" s="192"/>
      <c r="O1380" s="192"/>
      <c r="P1380" s="191"/>
      <c r="Q1380" s="191"/>
      <c r="R1380" s="191"/>
      <c r="S1380" s="191"/>
      <c r="T1380" s="191"/>
      <c r="U1380" s="191"/>
      <c r="V1380" s="191"/>
      <c r="W1380" s="191"/>
      <c r="X1380" s="191"/>
      <c r="Y1380" s="191"/>
      <c r="Z1380" s="191"/>
    </row>
    <row r="1381" spans="1:26" ht="11.25" customHeight="1" x14ac:dyDescent="0.2">
      <c r="A1381" s="191"/>
      <c r="B1381" s="191"/>
      <c r="C1381" s="191"/>
      <c r="D1381" s="191"/>
      <c r="E1381" s="191"/>
      <c r="F1381" s="191"/>
      <c r="G1381" s="191"/>
      <c r="H1381" s="191"/>
      <c r="I1381" s="191"/>
      <c r="J1381" s="191"/>
      <c r="K1381" s="191"/>
      <c r="L1381" s="191"/>
      <c r="M1381" s="192"/>
      <c r="N1381" s="192"/>
      <c r="O1381" s="192"/>
      <c r="P1381" s="191"/>
      <c r="Q1381" s="191"/>
      <c r="R1381" s="191"/>
      <c r="S1381" s="191"/>
      <c r="T1381" s="191"/>
      <c r="U1381" s="191"/>
      <c r="V1381" s="191"/>
      <c r="W1381" s="191"/>
      <c r="X1381" s="191"/>
      <c r="Y1381" s="191"/>
      <c r="Z1381" s="191"/>
    </row>
    <row r="1382" spans="1:26" ht="11.25" customHeight="1" x14ac:dyDescent="0.2">
      <c r="A1382" s="191"/>
      <c r="B1382" s="191"/>
      <c r="C1382" s="191"/>
      <c r="D1382" s="191"/>
      <c r="E1382" s="191"/>
      <c r="F1382" s="191"/>
      <c r="G1382" s="191"/>
      <c r="H1382" s="191"/>
      <c r="I1382" s="191"/>
      <c r="J1382" s="191"/>
      <c r="K1382" s="191"/>
      <c r="L1382" s="191"/>
      <c r="M1382" s="192"/>
      <c r="N1382" s="192"/>
      <c r="O1382" s="192"/>
      <c r="P1382" s="191"/>
      <c r="Q1382" s="191"/>
      <c r="R1382" s="191"/>
      <c r="S1382" s="191"/>
      <c r="T1382" s="191"/>
      <c r="U1382" s="191"/>
      <c r="V1382" s="191"/>
      <c r="W1382" s="191"/>
      <c r="X1382" s="191"/>
      <c r="Y1382" s="191"/>
      <c r="Z1382" s="191"/>
    </row>
    <row r="1383" spans="1:26" ht="11.25" customHeight="1" x14ac:dyDescent="0.2">
      <c r="A1383" s="191"/>
      <c r="B1383" s="191"/>
      <c r="C1383" s="191"/>
      <c r="D1383" s="191"/>
      <c r="E1383" s="191"/>
      <c r="F1383" s="191"/>
      <c r="G1383" s="191"/>
      <c r="H1383" s="191"/>
      <c r="I1383" s="191"/>
      <c r="J1383" s="191"/>
      <c r="K1383" s="191"/>
      <c r="L1383" s="191"/>
      <c r="M1383" s="192"/>
      <c r="N1383" s="192"/>
      <c r="O1383" s="192"/>
      <c r="P1383" s="191"/>
      <c r="Q1383" s="191"/>
      <c r="R1383" s="191"/>
      <c r="S1383" s="191"/>
      <c r="T1383" s="191"/>
      <c r="U1383" s="191"/>
      <c r="V1383" s="191"/>
      <c r="W1383" s="191"/>
      <c r="X1383" s="191"/>
      <c r="Y1383" s="191"/>
      <c r="Z1383" s="191"/>
    </row>
    <row r="1384" spans="1:26" ht="11.25" customHeight="1" x14ac:dyDescent="0.2">
      <c r="A1384" s="191"/>
      <c r="B1384" s="191"/>
      <c r="C1384" s="191"/>
      <c r="D1384" s="191"/>
      <c r="E1384" s="191"/>
      <c r="F1384" s="191"/>
      <c r="G1384" s="191"/>
      <c r="H1384" s="191"/>
      <c r="I1384" s="191"/>
      <c r="J1384" s="191"/>
      <c r="K1384" s="191"/>
      <c r="L1384" s="191"/>
      <c r="M1384" s="192"/>
      <c r="N1384" s="192"/>
      <c r="O1384" s="192"/>
      <c r="P1384" s="191"/>
      <c r="Q1384" s="191"/>
      <c r="R1384" s="191"/>
      <c r="S1384" s="191"/>
      <c r="T1384" s="191"/>
      <c r="U1384" s="191"/>
      <c r="V1384" s="191"/>
      <c r="W1384" s="191"/>
      <c r="X1384" s="191"/>
      <c r="Y1384" s="191"/>
      <c r="Z1384" s="191"/>
    </row>
    <row r="1385" spans="1:26" ht="11.25" customHeight="1" x14ac:dyDescent="0.2">
      <c r="A1385" s="191"/>
      <c r="B1385" s="191"/>
      <c r="C1385" s="191"/>
      <c r="D1385" s="191"/>
      <c r="E1385" s="191"/>
      <c r="F1385" s="191"/>
      <c r="G1385" s="191"/>
      <c r="H1385" s="191"/>
      <c r="I1385" s="191"/>
      <c r="J1385" s="191"/>
      <c r="K1385" s="191"/>
      <c r="L1385" s="191"/>
      <c r="M1385" s="192"/>
      <c r="N1385" s="192"/>
      <c r="O1385" s="192"/>
      <c r="P1385" s="191"/>
      <c r="Q1385" s="191"/>
      <c r="R1385" s="191"/>
      <c r="S1385" s="191"/>
      <c r="T1385" s="191"/>
      <c r="U1385" s="191"/>
      <c r="V1385" s="191"/>
      <c r="W1385" s="191"/>
      <c r="X1385" s="191"/>
      <c r="Y1385" s="191"/>
      <c r="Z1385" s="191"/>
    </row>
    <row r="1386" spans="1:26" ht="11.25" customHeight="1" x14ac:dyDescent="0.2">
      <c r="A1386" s="191"/>
      <c r="B1386" s="191"/>
      <c r="C1386" s="191"/>
      <c r="D1386" s="191"/>
      <c r="E1386" s="191"/>
      <c r="F1386" s="191"/>
      <c r="G1386" s="191"/>
      <c r="H1386" s="191"/>
      <c r="I1386" s="191"/>
      <c r="J1386" s="191"/>
      <c r="K1386" s="191"/>
      <c r="L1386" s="191"/>
      <c r="M1386" s="192"/>
      <c r="N1386" s="192"/>
      <c r="O1386" s="192"/>
      <c r="P1386" s="191"/>
      <c r="Q1386" s="191"/>
      <c r="R1386" s="191"/>
      <c r="S1386" s="191"/>
      <c r="T1386" s="191"/>
      <c r="U1386" s="191"/>
      <c r="V1386" s="191"/>
      <c r="W1386" s="191"/>
      <c r="X1386" s="191"/>
      <c r="Y1386" s="191"/>
      <c r="Z1386" s="191"/>
    </row>
    <row r="1387" spans="1:26" ht="11.25" customHeight="1" x14ac:dyDescent="0.2">
      <c r="A1387" s="191"/>
      <c r="B1387" s="191"/>
      <c r="C1387" s="191"/>
      <c r="D1387" s="191"/>
      <c r="E1387" s="191"/>
      <c r="F1387" s="191"/>
      <c r="G1387" s="191"/>
      <c r="H1387" s="191"/>
      <c r="I1387" s="191"/>
      <c r="J1387" s="191"/>
      <c r="K1387" s="191"/>
      <c r="L1387" s="191"/>
      <c r="M1387" s="192"/>
      <c r="N1387" s="192"/>
      <c r="O1387" s="192"/>
      <c r="P1387" s="191"/>
      <c r="Q1387" s="191"/>
      <c r="R1387" s="191"/>
      <c r="S1387" s="191"/>
      <c r="T1387" s="191"/>
      <c r="U1387" s="191"/>
      <c r="V1387" s="191"/>
      <c r="W1387" s="191"/>
      <c r="X1387" s="191"/>
      <c r="Y1387" s="191"/>
      <c r="Z1387" s="191"/>
    </row>
    <row r="1388" spans="1:26" ht="11.25" customHeight="1" x14ac:dyDescent="0.2">
      <c r="A1388" s="191"/>
      <c r="B1388" s="191"/>
      <c r="C1388" s="191"/>
      <c r="D1388" s="191"/>
      <c r="E1388" s="191"/>
      <c r="F1388" s="191"/>
      <c r="G1388" s="191"/>
      <c r="H1388" s="191"/>
      <c r="I1388" s="191"/>
      <c r="J1388" s="191"/>
      <c r="K1388" s="191"/>
      <c r="L1388" s="191"/>
      <c r="M1388" s="192"/>
      <c r="N1388" s="192"/>
      <c r="O1388" s="192"/>
      <c r="P1388" s="191"/>
      <c r="Q1388" s="191"/>
      <c r="R1388" s="191"/>
      <c r="S1388" s="191"/>
      <c r="T1388" s="191"/>
      <c r="U1388" s="191"/>
      <c r="V1388" s="191"/>
      <c r="W1388" s="191"/>
      <c r="X1388" s="191"/>
      <c r="Y1388" s="191"/>
      <c r="Z1388" s="191"/>
    </row>
    <row r="1389" spans="1:26" ht="11.25" customHeight="1" x14ac:dyDescent="0.2">
      <c r="A1389" s="191"/>
      <c r="B1389" s="191"/>
      <c r="C1389" s="191"/>
      <c r="D1389" s="191"/>
      <c r="E1389" s="191"/>
      <c r="F1389" s="191"/>
      <c r="G1389" s="191"/>
      <c r="H1389" s="191"/>
      <c r="I1389" s="191"/>
      <c r="J1389" s="191"/>
      <c r="K1389" s="191"/>
      <c r="L1389" s="191"/>
      <c r="M1389" s="192"/>
      <c r="N1389" s="192"/>
      <c r="O1389" s="192"/>
      <c r="P1389" s="191"/>
      <c r="Q1389" s="191"/>
      <c r="R1389" s="191"/>
      <c r="S1389" s="191"/>
      <c r="T1389" s="191"/>
      <c r="U1389" s="191"/>
      <c r="V1389" s="191"/>
      <c r="W1389" s="191"/>
      <c r="X1389" s="191"/>
      <c r="Y1389" s="191"/>
      <c r="Z1389" s="191"/>
    </row>
    <row r="1390" spans="1:26" ht="11.25" customHeight="1" x14ac:dyDescent="0.2">
      <c r="A1390" s="191"/>
      <c r="B1390" s="191"/>
      <c r="C1390" s="191"/>
      <c r="D1390" s="191"/>
      <c r="E1390" s="191"/>
      <c r="F1390" s="191"/>
      <c r="G1390" s="191"/>
      <c r="H1390" s="191"/>
      <c r="I1390" s="191"/>
      <c r="J1390" s="191"/>
      <c r="K1390" s="191"/>
      <c r="L1390" s="191"/>
      <c r="M1390" s="192"/>
      <c r="N1390" s="192"/>
      <c r="O1390" s="192"/>
      <c r="P1390" s="191"/>
      <c r="Q1390" s="191"/>
      <c r="R1390" s="191"/>
      <c r="S1390" s="191"/>
      <c r="T1390" s="191"/>
      <c r="U1390" s="191"/>
      <c r="V1390" s="191"/>
      <c r="W1390" s="191"/>
      <c r="X1390" s="191"/>
      <c r="Y1390" s="191"/>
      <c r="Z1390" s="191"/>
    </row>
    <row r="1391" spans="1:26" ht="11.25" customHeight="1" x14ac:dyDescent="0.2">
      <c r="A1391" s="191"/>
      <c r="B1391" s="191"/>
      <c r="C1391" s="191"/>
      <c r="D1391" s="191"/>
      <c r="E1391" s="191"/>
      <c r="F1391" s="191"/>
      <c r="G1391" s="191"/>
      <c r="H1391" s="191"/>
      <c r="I1391" s="191"/>
      <c r="J1391" s="191"/>
      <c r="K1391" s="191"/>
      <c r="L1391" s="191"/>
      <c r="M1391" s="192"/>
      <c r="N1391" s="192"/>
      <c r="O1391" s="192"/>
      <c r="P1391" s="191"/>
      <c r="Q1391" s="191"/>
      <c r="R1391" s="191"/>
      <c r="S1391" s="191"/>
      <c r="T1391" s="191"/>
      <c r="U1391" s="191"/>
      <c r="V1391" s="191"/>
      <c r="W1391" s="191"/>
      <c r="X1391" s="191"/>
      <c r="Y1391" s="191"/>
      <c r="Z1391" s="191"/>
    </row>
    <row r="1392" spans="1:26" ht="11.25" customHeight="1" x14ac:dyDescent="0.2">
      <c r="A1392" s="191"/>
      <c r="B1392" s="191"/>
      <c r="C1392" s="191"/>
      <c r="D1392" s="191"/>
      <c r="E1392" s="191"/>
      <c r="F1392" s="191"/>
      <c r="G1392" s="191"/>
      <c r="H1392" s="191"/>
      <c r="I1392" s="191"/>
      <c r="J1392" s="191"/>
      <c r="K1392" s="191"/>
      <c r="L1392" s="191"/>
      <c r="M1392" s="192"/>
      <c r="N1392" s="192"/>
      <c r="O1392" s="192"/>
      <c r="P1392" s="191"/>
      <c r="Q1392" s="191"/>
      <c r="R1392" s="191"/>
      <c r="S1392" s="191"/>
      <c r="T1392" s="191"/>
      <c r="U1392" s="191"/>
      <c r="V1392" s="191"/>
      <c r="W1392" s="191"/>
      <c r="X1392" s="191"/>
      <c r="Y1392" s="191"/>
      <c r="Z1392" s="191"/>
    </row>
    <row r="1393" spans="1:26" ht="11.25" customHeight="1" x14ac:dyDescent="0.2">
      <c r="A1393" s="191"/>
      <c r="B1393" s="191"/>
      <c r="C1393" s="191"/>
      <c r="D1393" s="191"/>
      <c r="E1393" s="191"/>
      <c r="F1393" s="191"/>
      <c r="G1393" s="191"/>
      <c r="H1393" s="191"/>
      <c r="I1393" s="191"/>
      <c r="J1393" s="191"/>
      <c r="K1393" s="191"/>
      <c r="L1393" s="191"/>
      <c r="M1393" s="192"/>
      <c r="N1393" s="192"/>
      <c r="O1393" s="192"/>
      <c r="P1393" s="191"/>
      <c r="Q1393" s="191"/>
      <c r="R1393" s="191"/>
      <c r="S1393" s="191"/>
      <c r="T1393" s="191"/>
      <c r="U1393" s="191"/>
      <c r="V1393" s="191"/>
      <c r="W1393" s="191"/>
      <c r="X1393" s="191"/>
      <c r="Y1393" s="191"/>
      <c r="Z1393" s="191"/>
    </row>
    <row r="1394" spans="1:26" ht="11.25" customHeight="1" x14ac:dyDescent="0.2">
      <c r="A1394" s="191"/>
      <c r="B1394" s="191"/>
      <c r="C1394" s="191"/>
      <c r="D1394" s="191"/>
      <c r="E1394" s="191"/>
      <c r="F1394" s="191"/>
      <c r="G1394" s="191"/>
      <c r="H1394" s="191"/>
      <c r="I1394" s="191"/>
      <c r="J1394" s="191"/>
      <c r="K1394" s="191"/>
      <c r="L1394" s="191"/>
      <c r="M1394" s="192"/>
      <c r="N1394" s="192"/>
      <c r="O1394" s="192"/>
      <c r="P1394" s="191"/>
      <c r="Q1394" s="191"/>
      <c r="R1394" s="191"/>
      <c r="S1394" s="191"/>
      <c r="T1394" s="191"/>
      <c r="U1394" s="191"/>
      <c r="V1394" s="191"/>
      <c r="W1394" s="191"/>
      <c r="X1394" s="191"/>
      <c r="Y1394" s="191"/>
      <c r="Z1394" s="191"/>
    </row>
    <row r="1395" spans="1:26" ht="11.25" customHeight="1" x14ac:dyDescent="0.2">
      <c r="A1395" s="191"/>
      <c r="B1395" s="191"/>
      <c r="C1395" s="191"/>
      <c r="D1395" s="191"/>
      <c r="E1395" s="191"/>
      <c r="F1395" s="191"/>
      <c r="G1395" s="191"/>
      <c r="H1395" s="191"/>
      <c r="I1395" s="191"/>
      <c r="J1395" s="191"/>
      <c r="K1395" s="191"/>
      <c r="L1395" s="191"/>
      <c r="M1395" s="192"/>
      <c r="N1395" s="192"/>
      <c r="O1395" s="192"/>
      <c r="P1395" s="191"/>
      <c r="Q1395" s="191"/>
      <c r="R1395" s="191"/>
      <c r="S1395" s="191"/>
      <c r="T1395" s="191"/>
      <c r="U1395" s="191"/>
      <c r="V1395" s="191"/>
      <c r="W1395" s="191"/>
      <c r="X1395" s="191"/>
      <c r="Y1395" s="191"/>
      <c r="Z1395" s="191"/>
    </row>
    <row r="1396" spans="1:26" ht="11.25" customHeight="1" x14ac:dyDescent="0.2">
      <c r="A1396" s="191"/>
      <c r="B1396" s="191"/>
      <c r="C1396" s="191"/>
      <c r="D1396" s="191"/>
      <c r="E1396" s="191"/>
      <c r="F1396" s="191"/>
      <c r="G1396" s="191"/>
      <c r="H1396" s="191"/>
      <c r="I1396" s="191"/>
      <c r="J1396" s="191"/>
      <c r="K1396" s="191"/>
      <c r="L1396" s="191"/>
      <c r="M1396" s="192"/>
      <c r="N1396" s="192"/>
      <c r="O1396" s="192"/>
      <c r="P1396" s="191"/>
      <c r="Q1396" s="191"/>
      <c r="R1396" s="191"/>
      <c r="S1396" s="191"/>
      <c r="T1396" s="191"/>
      <c r="U1396" s="191"/>
      <c r="V1396" s="191"/>
      <c r="W1396" s="191"/>
      <c r="X1396" s="191"/>
      <c r="Y1396" s="191"/>
      <c r="Z1396" s="191"/>
    </row>
    <row r="1397" spans="1:26" ht="11.25" customHeight="1" x14ac:dyDescent="0.2">
      <c r="A1397" s="191"/>
      <c r="B1397" s="191"/>
      <c r="C1397" s="191"/>
      <c r="D1397" s="191"/>
      <c r="E1397" s="191"/>
      <c r="F1397" s="191"/>
      <c r="G1397" s="191"/>
      <c r="H1397" s="191"/>
      <c r="I1397" s="191"/>
      <c r="J1397" s="191"/>
      <c r="K1397" s="191"/>
      <c r="L1397" s="191"/>
      <c r="M1397" s="192"/>
      <c r="N1397" s="192"/>
      <c r="O1397" s="192"/>
      <c r="P1397" s="191"/>
      <c r="Q1397" s="191"/>
      <c r="R1397" s="191"/>
      <c r="S1397" s="191"/>
      <c r="T1397" s="191"/>
      <c r="U1397" s="191"/>
      <c r="V1397" s="191"/>
      <c r="W1397" s="191"/>
      <c r="X1397" s="191"/>
      <c r="Y1397" s="191"/>
      <c r="Z1397" s="191"/>
    </row>
    <row r="1398" spans="1:26" ht="11.25" customHeight="1" x14ac:dyDescent="0.2">
      <c r="A1398" s="191"/>
      <c r="B1398" s="191"/>
      <c r="C1398" s="191"/>
      <c r="D1398" s="191"/>
      <c r="E1398" s="191"/>
      <c r="F1398" s="191"/>
      <c r="G1398" s="191"/>
      <c r="H1398" s="191"/>
      <c r="I1398" s="191"/>
      <c r="J1398" s="191"/>
      <c r="K1398" s="191"/>
      <c r="L1398" s="191"/>
      <c r="M1398" s="192"/>
      <c r="N1398" s="192"/>
      <c r="O1398" s="192"/>
      <c r="P1398" s="191"/>
      <c r="Q1398" s="191"/>
      <c r="R1398" s="191"/>
      <c r="S1398" s="191"/>
      <c r="T1398" s="191"/>
      <c r="U1398" s="191"/>
      <c r="V1398" s="191"/>
      <c r="W1398" s="191"/>
      <c r="X1398" s="191"/>
      <c r="Y1398" s="191"/>
      <c r="Z1398" s="191"/>
    </row>
    <row r="1399" spans="1:26" ht="11.25" customHeight="1" x14ac:dyDescent="0.2">
      <c r="A1399" s="191"/>
      <c r="B1399" s="191"/>
      <c r="C1399" s="191"/>
      <c r="D1399" s="191"/>
      <c r="E1399" s="191"/>
      <c r="F1399" s="191"/>
      <c r="G1399" s="191"/>
      <c r="H1399" s="191"/>
      <c r="I1399" s="191"/>
      <c r="J1399" s="191"/>
      <c r="K1399" s="191"/>
      <c r="L1399" s="191"/>
      <c r="M1399" s="192"/>
      <c r="N1399" s="192"/>
      <c r="O1399" s="192"/>
      <c r="P1399" s="191"/>
      <c r="Q1399" s="191"/>
      <c r="R1399" s="191"/>
      <c r="S1399" s="191"/>
      <c r="T1399" s="191"/>
      <c r="U1399" s="191"/>
      <c r="V1399" s="191"/>
      <c r="W1399" s="191"/>
      <c r="X1399" s="191"/>
      <c r="Y1399" s="191"/>
      <c r="Z1399" s="191"/>
    </row>
    <row r="1400" spans="1:26" ht="11.25" customHeight="1" x14ac:dyDescent="0.2">
      <c r="A1400" s="191"/>
      <c r="B1400" s="191"/>
      <c r="C1400" s="191"/>
      <c r="D1400" s="191"/>
      <c r="E1400" s="191"/>
      <c r="F1400" s="191"/>
      <c r="G1400" s="191"/>
      <c r="H1400" s="191"/>
      <c r="I1400" s="191"/>
      <c r="J1400" s="191"/>
      <c r="K1400" s="191"/>
      <c r="L1400" s="191"/>
      <c r="M1400" s="192"/>
      <c r="N1400" s="192"/>
      <c r="O1400" s="192"/>
      <c r="P1400" s="191"/>
      <c r="Q1400" s="191"/>
      <c r="R1400" s="191"/>
      <c r="S1400" s="191"/>
      <c r="T1400" s="191"/>
      <c r="U1400" s="191"/>
      <c r="V1400" s="191"/>
      <c r="W1400" s="191"/>
      <c r="X1400" s="191"/>
      <c r="Y1400" s="191"/>
      <c r="Z1400" s="191"/>
    </row>
    <row r="1401" spans="1:26" ht="11.25" customHeight="1" x14ac:dyDescent="0.2">
      <c r="A1401" s="191"/>
      <c r="B1401" s="191"/>
      <c r="C1401" s="191"/>
      <c r="D1401" s="191"/>
      <c r="E1401" s="191"/>
      <c r="F1401" s="191"/>
      <c r="G1401" s="191"/>
      <c r="H1401" s="191"/>
      <c r="I1401" s="191"/>
      <c r="J1401" s="191"/>
      <c r="K1401" s="191"/>
      <c r="L1401" s="191"/>
      <c r="M1401" s="192"/>
      <c r="N1401" s="192"/>
      <c r="O1401" s="192"/>
      <c r="P1401" s="191"/>
      <c r="Q1401" s="191"/>
      <c r="R1401" s="191"/>
      <c r="S1401" s="191"/>
      <c r="T1401" s="191"/>
      <c r="U1401" s="191"/>
      <c r="V1401" s="191"/>
      <c r="W1401" s="191"/>
      <c r="X1401" s="191"/>
      <c r="Y1401" s="191"/>
      <c r="Z1401" s="191"/>
    </row>
    <row r="1402" spans="1:26" ht="11.25" customHeight="1" x14ac:dyDescent="0.2">
      <c r="A1402" s="191"/>
      <c r="B1402" s="191"/>
      <c r="C1402" s="191"/>
      <c r="D1402" s="191"/>
      <c r="E1402" s="191"/>
      <c r="F1402" s="191"/>
      <c r="G1402" s="191"/>
      <c r="H1402" s="191"/>
      <c r="I1402" s="191"/>
      <c r="J1402" s="191"/>
      <c r="K1402" s="191"/>
      <c r="L1402" s="191"/>
      <c r="M1402" s="192"/>
      <c r="N1402" s="192"/>
      <c r="O1402" s="192"/>
      <c r="P1402" s="191"/>
      <c r="Q1402" s="191"/>
      <c r="R1402" s="191"/>
      <c r="S1402" s="191"/>
      <c r="T1402" s="191"/>
      <c r="U1402" s="191"/>
      <c r="V1402" s="191"/>
      <c r="W1402" s="191"/>
      <c r="X1402" s="191"/>
      <c r="Y1402" s="191"/>
      <c r="Z1402" s="191"/>
    </row>
    <row r="1403" spans="1:26" ht="11.25" customHeight="1" x14ac:dyDescent="0.2">
      <c r="A1403" s="191"/>
      <c r="B1403" s="191"/>
      <c r="C1403" s="191"/>
      <c r="D1403" s="191"/>
      <c r="E1403" s="191"/>
      <c r="F1403" s="191"/>
      <c r="G1403" s="191"/>
      <c r="H1403" s="191"/>
      <c r="I1403" s="191"/>
      <c r="J1403" s="191"/>
      <c r="K1403" s="191"/>
      <c r="L1403" s="191"/>
      <c r="M1403" s="192"/>
      <c r="N1403" s="192"/>
      <c r="O1403" s="192"/>
      <c r="P1403" s="191"/>
      <c r="Q1403" s="191"/>
      <c r="R1403" s="191"/>
      <c r="S1403" s="191"/>
      <c r="T1403" s="191"/>
      <c r="U1403" s="191"/>
      <c r="V1403" s="191"/>
      <c r="W1403" s="191"/>
      <c r="X1403" s="191"/>
      <c r="Y1403" s="191"/>
      <c r="Z1403" s="191"/>
    </row>
    <row r="1404" spans="1:26" ht="11.25" customHeight="1" x14ac:dyDescent="0.2">
      <c r="A1404" s="191"/>
      <c r="B1404" s="191"/>
      <c r="C1404" s="191"/>
      <c r="D1404" s="191"/>
      <c r="E1404" s="191"/>
      <c r="F1404" s="191"/>
      <c r="G1404" s="191"/>
      <c r="H1404" s="191"/>
      <c r="I1404" s="191"/>
      <c r="J1404" s="191"/>
      <c r="K1404" s="191"/>
      <c r="L1404" s="191"/>
      <c r="M1404" s="192"/>
      <c r="N1404" s="192"/>
      <c r="O1404" s="192"/>
      <c r="P1404" s="191"/>
      <c r="Q1404" s="191"/>
      <c r="R1404" s="191"/>
      <c r="S1404" s="191"/>
      <c r="T1404" s="191"/>
      <c r="U1404" s="191"/>
      <c r="V1404" s="191"/>
      <c r="W1404" s="191"/>
      <c r="X1404" s="191"/>
      <c r="Y1404" s="191"/>
      <c r="Z1404" s="191"/>
    </row>
    <row r="1405" spans="1:26" ht="11.25" customHeight="1" x14ac:dyDescent="0.2">
      <c r="A1405" s="191"/>
      <c r="B1405" s="191"/>
      <c r="C1405" s="191"/>
      <c r="D1405" s="191"/>
      <c r="E1405" s="191"/>
      <c r="F1405" s="191"/>
      <c r="G1405" s="191"/>
      <c r="H1405" s="191"/>
      <c r="I1405" s="191"/>
      <c r="J1405" s="191"/>
      <c r="K1405" s="191"/>
      <c r="L1405" s="191"/>
      <c r="M1405" s="192"/>
      <c r="N1405" s="192"/>
      <c r="O1405" s="192"/>
      <c r="P1405" s="191"/>
      <c r="Q1405" s="191"/>
      <c r="R1405" s="191"/>
      <c r="S1405" s="191"/>
      <c r="T1405" s="191"/>
      <c r="U1405" s="191"/>
      <c r="V1405" s="191"/>
      <c r="W1405" s="191"/>
      <c r="X1405" s="191"/>
      <c r="Y1405" s="191"/>
      <c r="Z1405" s="191"/>
    </row>
    <row r="1406" spans="1:26" ht="11.25" customHeight="1" x14ac:dyDescent="0.2">
      <c r="A1406" s="191"/>
      <c r="B1406" s="191"/>
      <c r="C1406" s="191"/>
      <c r="D1406" s="191"/>
      <c r="E1406" s="191"/>
      <c r="F1406" s="191"/>
      <c r="G1406" s="191"/>
      <c r="H1406" s="191"/>
      <c r="I1406" s="191"/>
      <c r="J1406" s="191"/>
      <c r="K1406" s="191"/>
      <c r="L1406" s="191"/>
      <c r="M1406" s="192"/>
      <c r="N1406" s="192"/>
      <c r="O1406" s="192"/>
      <c r="P1406" s="191"/>
      <c r="Q1406" s="191"/>
      <c r="R1406" s="191"/>
      <c r="S1406" s="191"/>
      <c r="T1406" s="191"/>
      <c r="U1406" s="191"/>
      <c r="V1406" s="191"/>
      <c r="W1406" s="191"/>
      <c r="X1406" s="191"/>
      <c r="Y1406" s="191"/>
      <c r="Z1406" s="191"/>
    </row>
    <row r="1407" spans="1:26" ht="11.25" customHeight="1" x14ac:dyDescent="0.2">
      <c r="A1407" s="191"/>
      <c r="B1407" s="191"/>
      <c r="C1407" s="191"/>
      <c r="D1407" s="191"/>
      <c r="E1407" s="191"/>
      <c r="F1407" s="191"/>
      <c r="G1407" s="191"/>
      <c r="H1407" s="191"/>
      <c r="I1407" s="191"/>
      <c r="J1407" s="191"/>
      <c r="K1407" s="191"/>
      <c r="L1407" s="191"/>
      <c r="M1407" s="192"/>
      <c r="N1407" s="192"/>
      <c r="O1407" s="192"/>
      <c r="P1407" s="191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1"/>
    </row>
    <row r="1408" spans="1:26" ht="11.25" customHeight="1" x14ac:dyDescent="0.2">
      <c r="A1408" s="191"/>
      <c r="B1408" s="191"/>
      <c r="C1408" s="191"/>
      <c r="D1408" s="191"/>
      <c r="E1408" s="191"/>
      <c r="F1408" s="191"/>
      <c r="G1408" s="191"/>
      <c r="H1408" s="191"/>
      <c r="I1408" s="191"/>
      <c r="J1408" s="191"/>
      <c r="K1408" s="191"/>
      <c r="L1408" s="191"/>
      <c r="M1408" s="192"/>
      <c r="N1408" s="192"/>
      <c r="O1408" s="192"/>
      <c r="P1408" s="191"/>
      <c r="Q1408" s="191"/>
      <c r="R1408" s="191"/>
      <c r="S1408" s="191"/>
      <c r="T1408" s="191"/>
      <c r="U1408" s="191"/>
      <c r="V1408" s="191"/>
      <c r="W1408" s="191"/>
      <c r="X1408" s="191"/>
      <c r="Y1408" s="191"/>
      <c r="Z1408" s="191"/>
    </row>
    <row r="1409" spans="1:26" ht="11.25" customHeight="1" x14ac:dyDescent="0.2">
      <c r="A1409" s="191"/>
      <c r="B1409" s="191"/>
      <c r="C1409" s="191"/>
      <c r="D1409" s="191"/>
      <c r="E1409" s="191"/>
      <c r="F1409" s="191"/>
      <c r="G1409" s="191"/>
      <c r="H1409" s="191"/>
      <c r="I1409" s="191"/>
      <c r="J1409" s="191"/>
      <c r="K1409" s="191"/>
      <c r="L1409" s="191"/>
      <c r="M1409" s="192"/>
      <c r="N1409" s="192"/>
      <c r="O1409" s="192"/>
      <c r="P1409" s="191"/>
      <c r="Q1409" s="191"/>
      <c r="R1409" s="191"/>
      <c r="S1409" s="191"/>
      <c r="T1409" s="191"/>
      <c r="U1409" s="191"/>
      <c r="V1409" s="191"/>
      <c r="W1409" s="191"/>
      <c r="X1409" s="191"/>
      <c r="Y1409" s="191"/>
      <c r="Z1409" s="191"/>
    </row>
    <row r="1410" spans="1:26" ht="11.25" customHeight="1" x14ac:dyDescent="0.2">
      <c r="A1410" s="191"/>
      <c r="B1410" s="191"/>
      <c r="C1410" s="191"/>
      <c r="D1410" s="191"/>
      <c r="E1410" s="191"/>
      <c r="F1410" s="191"/>
      <c r="G1410" s="191"/>
      <c r="H1410" s="191"/>
      <c r="I1410" s="191"/>
      <c r="J1410" s="191"/>
      <c r="K1410" s="191"/>
      <c r="L1410" s="191"/>
      <c r="M1410" s="191"/>
      <c r="N1410" s="191"/>
      <c r="O1410" s="191"/>
      <c r="P1410" s="191"/>
      <c r="Q1410" s="191"/>
      <c r="R1410" s="191"/>
      <c r="S1410" s="191"/>
      <c r="T1410" s="191"/>
      <c r="U1410" s="191"/>
      <c r="V1410" s="191"/>
      <c r="W1410" s="191"/>
      <c r="X1410" s="191"/>
      <c r="Y1410" s="191"/>
      <c r="Z1410" s="191"/>
    </row>
    <row r="1411" spans="1:26" ht="11.25" customHeight="1" x14ac:dyDescent="0.2">
      <c r="A1411" s="191"/>
      <c r="B1411" s="191"/>
      <c r="C1411" s="191"/>
      <c r="D1411" s="191"/>
      <c r="E1411" s="191"/>
      <c r="F1411" s="191"/>
      <c r="G1411" s="191"/>
      <c r="H1411" s="191"/>
      <c r="I1411" s="191"/>
      <c r="J1411" s="191"/>
      <c r="K1411" s="191"/>
      <c r="L1411" s="191"/>
      <c r="M1411" s="191"/>
      <c r="N1411" s="191"/>
      <c r="O1411" s="191"/>
      <c r="P1411" s="191"/>
      <c r="Q1411" s="191"/>
      <c r="R1411" s="191"/>
      <c r="S1411" s="191"/>
      <c r="T1411" s="191"/>
      <c r="U1411" s="191"/>
      <c r="V1411" s="191"/>
      <c r="W1411" s="191"/>
      <c r="X1411" s="191"/>
      <c r="Y1411" s="191"/>
      <c r="Z1411" s="191"/>
    </row>
    <row r="1412" spans="1:26" ht="11.25" customHeight="1" x14ac:dyDescent="0.2">
      <c r="A1412" s="191"/>
      <c r="B1412" s="191"/>
      <c r="C1412" s="191"/>
      <c r="D1412" s="191"/>
      <c r="E1412" s="191"/>
      <c r="F1412" s="191"/>
      <c r="G1412" s="191"/>
      <c r="H1412" s="191"/>
      <c r="I1412" s="191"/>
      <c r="J1412" s="191"/>
      <c r="K1412" s="191"/>
      <c r="L1412" s="191"/>
      <c r="M1412" s="191"/>
      <c r="N1412" s="191"/>
      <c r="O1412" s="191"/>
      <c r="P1412" s="191"/>
      <c r="Q1412" s="191"/>
      <c r="R1412" s="191"/>
      <c r="S1412" s="191"/>
      <c r="T1412" s="191"/>
      <c r="U1412" s="191"/>
      <c r="V1412" s="191"/>
      <c r="W1412" s="191"/>
      <c r="X1412" s="191"/>
      <c r="Y1412" s="191"/>
      <c r="Z1412" s="191"/>
    </row>
    <row r="1413" spans="1:26" ht="11.25" customHeight="1" x14ac:dyDescent="0.2">
      <c r="A1413" s="191"/>
      <c r="B1413" s="191"/>
      <c r="C1413" s="191"/>
      <c r="D1413" s="191"/>
      <c r="E1413" s="191"/>
      <c r="F1413" s="191"/>
      <c r="G1413" s="191"/>
      <c r="H1413" s="191"/>
      <c r="I1413" s="191"/>
      <c r="J1413" s="191"/>
      <c r="K1413" s="191"/>
      <c r="L1413" s="191"/>
      <c r="M1413" s="191"/>
      <c r="N1413" s="191"/>
      <c r="O1413" s="191"/>
      <c r="P1413" s="191"/>
      <c r="Q1413" s="191"/>
      <c r="R1413" s="191"/>
      <c r="S1413" s="191"/>
      <c r="T1413" s="191"/>
      <c r="U1413" s="191"/>
      <c r="V1413" s="191"/>
      <c r="W1413" s="191"/>
      <c r="X1413" s="191"/>
      <c r="Y1413" s="191"/>
      <c r="Z1413" s="191"/>
    </row>
    <row r="1414" spans="1:26" ht="11.25" customHeight="1" x14ac:dyDescent="0.2">
      <c r="A1414" s="191"/>
      <c r="B1414" s="191"/>
      <c r="C1414" s="191"/>
      <c r="D1414" s="191"/>
      <c r="E1414" s="191"/>
      <c r="F1414" s="191"/>
      <c r="G1414" s="191"/>
      <c r="H1414" s="191"/>
      <c r="I1414" s="191"/>
      <c r="J1414" s="191"/>
      <c r="K1414" s="191"/>
      <c r="L1414" s="191"/>
      <c r="M1414" s="191"/>
      <c r="N1414" s="191"/>
      <c r="O1414" s="191"/>
      <c r="P1414" s="191"/>
      <c r="Q1414" s="191"/>
      <c r="R1414" s="191"/>
      <c r="S1414" s="191"/>
      <c r="T1414" s="191"/>
      <c r="U1414" s="191"/>
      <c r="V1414" s="191"/>
      <c r="W1414" s="191"/>
      <c r="X1414" s="191"/>
      <c r="Y1414" s="191"/>
      <c r="Z1414" s="191"/>
    </row>
    <row r="1415" spans="1:26" ht="11.25" customHeight="1" x14ac:dyDescent="0.2">
      <c r="A1415" s="191"/>
      <c r="B1415" s="191"/>
      <c r="C1415" s="191"/>
      <c r="D1415" s="191"/>
      <c r="E1415" s="191"/>
      <c r="F1415" s="191"/>
      <c r="G1415" s="191"/>
      <c r="H1415" s="191"/>
      <c r="I1415" s="191"/>
      <c r="J1415" s="191"/>
      <c r="K1415" s="191"/>
      <c r="L1415" s="191"/>
      <c r="M1415" s="191"/>
      <c r="N1415" s="191"/>
      <c r="O1415" s="191"/>
      <c r="P1415" s="191"/>
      <c r="Q1415" s="191"/>
      <c r="R1415" s="191"/>
      <c r="S1415" s="191"/>
      <c r="T1415" s="191"/>
      <c r="U1415" s="191"/>
      <c r="V1415" s="191"/>
      <c r="W1415" s="191"/>
      <c r="X1415" s="191"/>
      <c r="Y1415" s="191"/>
      <c r="Z1415" s="191"/>
    </row>
    <row r="1416" spans="1:26" ht="11.25" customHeight="1" x14ac:dyDescent="0.2">
      <c r="A1416" s="191"/>
      <c r="B1416" s="191"/>
      <c r="C1416" s="191"/>
      <c r="D1416" s="191"/>
      <c r="E1416" s="191"/>
      <c r="F1416" s="191"/>
      <c r="G1416" s="191"/>
      <c r="H1416" s="191"/>
      <c r="I1416" s="191"/>
      <c r="J1416" s="191"/>
      <c r="K1416" s="191"/>
      <c r="L1416" s="191"/>
      <c r="M1416" s="191"/>
      <c r="N1416" s="191"/>
      <c r="O1416" s="191"/>
      <c r="P1416" s="191"/>
      <c r="Q1416" s="191"/>
      <c r="R1416" s="191"/>
      <c r="S1416" s="191"/>
      <c r="T1416" s="191"/>
      <c r="U1416" s="191"/>
      <c r="V1416" s="191"/>
      <c r="W1416" s="191"/>
      <c r="X1416" s="191"/>
      <c r="Y1416" s="191"/>
      <c r="Z1416" s="191"/>
    </row>
  </sheetData>
  <mergeCells count="3268">
    <mergeCell ref="B1086:L1086"/>
    <mergeCell ref="Q1086:R1086"/>
    <mergeCell ref="U1086:Y1086"/>
    <mergeCell ref="B1070:L1070"/>
    <mergeCell ref="Q1070:R1070"/>
    <mergeCell ref="U1070:Y1070"/>
    <mergeCell ref="B1077:L1077"/>
    <mergeCell ref="Q1077:R1077"/>
    <mergeCell ref="U1077:Y1077"/>
    <mergeCell ref="B1080:L1080"/>
    <mergeCell ref="Q1056:R1056"/>
    <mergeCell ref="U1056:Y1056"/>
    <mergeCell ref="B1063:L1063"/>
    <mergeCell ref="Q1063:R1063"/>
    <mergeCell ref="U1063:Y1063"/>
    <mergeCell ref="B1060:L1060"/>
    <mergeCell ref="Q1060:R1060"/>
    <mergeCell ref="U1060:Y1060"/>
    <mergeCell ref="B1062:L1062"/>
    <mergeCell ref="Q1078:R1078"/>
    <mergeCell ref="U1078:Y1078"/>
    <mergeCell ref="B1058:L1058"/>
    <mergeCell ref="Q1058:R1058"/>
    <mergeCell ref="U1058:Y1058"/>
    <mergeCell ref="B1066:L1066"/>
    <mergeCell ref="Q1066:R1066"/>
    <mergeCell ref="B1071:L1071"/>
    <mergeCell ref="Q1071:R1071"/>
    <mergeCell ref="U1071:Y1071"/>
    <mergeCell ref="U1067:Y1067"/>
    <mergeCell ref="B1069:L1069"/>
    <mergeCell ref="Q1069:R1069"/>
    <mergeCell ref="B1046:L1046"/>
    <mergeCell ref="Q1046:R1046"/>
    <mergeCell ref="U1046:Y1046"/>
    <mergeCell ref="B1052:L1052"/>
    <mergeCell ref="Q1052:R1052"/>
    <mergeCell ref="U1052:Y1052"/>
    <mergeCell ref="B1048:L1048"/>
    <mergeCell ref="Q1048:R1048"/>
    <mergeCell ref="U1048:Y1048"/>
    <mergeCell ref="U1049:Y1049"/>
    <mergeCell ref="B1042:L1042"/>
    <mergeCell ref="Q1042:R1042"/>
    <mergeCell ref="U1042:Y1042"/>
    <mergeCell ref="Q1038:R1038"/>
    <mergeCell ref="U1038:Y1038"/>
    <mergeCell ref="B1039:L1039"/>
    <mergeCell ref="B1014:L1014"/>
    <mergeCell ref="Q1014:R1014"/>
    <mergeCell ref="U1014:Y1014"/>
    <mergeCell ref="B1015:L1015"/>
    <mergeCell ref="Q1015:R1015"/>
    <mergeCell ref="U1015:Y1015"/>
    <mergeCell ref="B1045:L1045"/>
    <mergeCell ref="Q1045:R1045"/>
    <mergeCell ref="U1045:Y1045"/>
    <mergeCell ref="B1021:L1021"/>
    <mergeCell ref="Q1021:R1021"/>
    <mergeCell ref="U1021:Y1021"/>
    <mergeCell ref="B1026:L1026"/>
    <mergeCell ref="Q1026:R1026"/>
    <mergeCell ref="U1026:Y1026"/>
    <mergeCell ref="B1025:L1025"/>
    <mergeCell ref="Q976:R976"/>
    <mergeCell ref="U976:Y976"/>
    <mergeCell ref="U975:Y975"/>
    <mergeCell ref="B967:L967"/>
    <mergeCell ref="Q967:R967"/>
    <mergeCell ref="B974:L974"/>
    <mergeCell ref="Q974:R974"/>
    <mergeCell ref="U974:Y974"/>
    <mergeCell ref="B972:L972"/>
    <mergeCell ref="U955:Y955"/>
    <mergeCell ref="B958:L958"/>
    <mergeCell ref="Q958:R958"/>
    <mergeCell ref="U967:Y967"/>
    <mergeCell ref="B971:L971"/>
    <mergeCell ref="Q971:R971"/>
    <mergeCell ref="U971:Y971"/>
    <mergeCell ref="Q966:R966"/>
    <mergeCell ref="U966:Y966"/>
    <mergeCell ref="B964:L964"/>
    <mergeCell ref="B957:L957"/>
    <mergeCell ref="Q957:R957"/>
    <mergeCell ref="U957:Y957"/>
    <mergeCell ref="B962:L962"/>
    <mergeCell ref="Q962:R962"/>
    <mergeCell ref="U962:Y962"/>
    <mergeCell ref="Q865:R865"/>
    <mergeCell ref="U865:Y865"/>
    <mergeCell ref="B913:L913"/>
    <mergeCell ref="Q913:R913"/>
    <mergeCell ref="U913:Y913"/>
    <mergeCell ref="B916:L916"/>
    <mergeCell ref="Q916:R916"/>
    <mergeCell ref="U916:Y916"/>
    <mergeCell ref="Q914:R914"/>
    <mergeCell ref="U914:Y914"/>
    <mergeCell ref="B915:L915"/>
    <mergeCell ref="Q915:R915"/>
    <mergeCell ref="U898:Y898"/>
    <mergeCell ref="B901:L901"/>
    <mergeCell ref="Q901:R901"/>
    <mergeCell ref="U901:Y901"/>
    <mergeCell ref="B902:L902"/>
    <mergeCell ref="Q902:R902"/>
    <mergeCell ref="U902:Y902"/>
    <mergeCell ref="U896:Y896"/>
    <mergeCell ref="B892:L892"/>
    <mergeCell ref="Q892:R892"/>
    <mergeCell ref="U892:Y892"/>
    <mergeCell ref="B895:L895"/>
    <mergeCell ref="B893:L893"/>
    <mergeCell ref="Q893:R893"/>
    <mergeCell ref="B887:L887"/>
    <mergeCell ref="Q887:R887"/>
    <mergeCell ref="U887:Y887"/>
    <mergeCell ref="Q778:R778"/>
    <mergeCell ref="U778:Y778"/>
    <mergeCell ref="B782:L782"/>
    <mergeCell ref="Q782:R782"/>
    <mergeCell ref="U782:Y782"/>
    <mergeCell ref="Q837:R837"/>
    <mergeCell ref="U837:Y837"/>
    <mergeCell ref="Q836:R836"/>
    <mergeCell ref="U836:Y836"/>
    <mergeCell ref="B834:L834"/>
    <mergeCell ref="Q834:R834"/>
    <mergeCell ref="B836:L836"/>
    <mergeCell ref="B882:L882"/>
    <mergeCell ref="Q882:R882"/>
    <mergeCell ref="U882:Y882"/>
    <mergeCell ref="B829:L829"/>
    <mergeCell ref="Q829:R829"/>
    <mergeCell ref="U829:Y829"/>
    <mergeCell ref="B830:L830"/>
    <mergeCell ref="Q830:R830"/>
    <mergeCell ref="U830:Y830"/>
    <mergeCell ref="B837:L837"/>
    <mergeCell ref="B877:L877"/>
    <mergeCell ref="Q877:R877"/>
    <mergeCell ref="U877:Y877"/>
    <mergeCell ref="B881:L881"/>
    <mergeCell ref="Q881:R881"/>
    <mergeCell ref="U881:Y881"/>
    <mergeCell ref="B879:L879"/>
    <mergeCell ref="Q879:R879"/>
    <mergeCell ref="U879:Y879"/>
    <mergeCell ref="B866:L866"/>
    <mergeCell ref="B808:L808"/>
    <mergeCell ref="Q808:R808"/>
    <mergeCell ref="U808:Y808"/>
    <mergeCell ref="B815:L815"/>
    <mergeCell ref="Q815:R815"/>
    <mergeCell ref="U815:Y815"/>
    <mergeCell ref="U814:Y814"/>
    <mergeCell ref="U810:Y810"/>
    <mergeCell ref="B788:L788"/>
    <mergeCell ref="Q788:R788"/>
    <mergeCell ref="U788:Y788"/>
    <mergeCell ref="U787:Y787"/>
    <mergeCell ref="Q786:R786"/>
    <mergeCell ref="U803:Y803"/>
    <mergeCell ref="B803:L803"/>
    <mergeCell ref="Q803:R803"/>
    <mergeCell ref="U791:Y791"/>
    <mergeCell ref="B796:L796"/>
    <mergeCell ref="U807:Y807"/>
    <mergeCell ref="B814:L814"/>
    <mergeCell ref="Q814:R814"/>
    <mergeCell ref="B810:L810"/>
    <mergeCell ref="Q810:R810"/>
    <mergeCell ref="B801:L801"/>
    <mergeCell ref="Q801:R801"/>
    <mergeCell ref="U801:Y801"/>
    <mergeCell ref="B802:L802"/>
    <mergeCell ref="U786:Y786"/>
    <mergeCell ref="B791:L791"/>
    <mergeCell ref="Q791:R791"/>
    <mergeCell ref="B806:L806"/>
    <mergeCell ref="Q806:R806"/>
    <mergeCell ref="Q738:R738"/>
    <mergeCell ref="U738:Y738"/>
    <mergeCell ref="B736:L736"/>
    <mergeCell ref="Q736:R736"/>
    <mergeCell ref="U736:Y736"/>
    <mergeCell ref="B709:L709"/>
    <mergeCell ref="Q709:R709"/>
    <mergeCell ref="U709:Y709"/>
    <mergeCell ref="B710:L710"/>
    <mergeCell ref="Q710:R710"/>
    <mergeCell ref="U710:Y710"/>
    <mergeCell ref="B704:L704"/>
    <mergeCell ref="Q704:R704"/>
    <mergeCell ref="U704:Y704"/>
    <mergeCell ref="B702:L702"/>
    <mergeCell ref="Q702:R702"/>
    <mergeCell ref="U702:Y702"/>
    <mergeCell ref="B517:L517"/>
    <mergeCell ref="Q517:R517"/>
    <mergeCell ref="U517:Y517"/>
    <mergeCell ref="U509:Y509"/>
    <mergeCell ref="B515:L515"/>
    <mergeCell ref="B499:L499"/>
    <mergeCell ref="Q499:R499"/>
    <mergeCell ref="U499:Y499"/>
    <mergeCell ref="B503:L503"/>
    <mergeCell ref="Q503:R503"/>
    <mergeCell ref="U503:Y503"/>
    <mergeCell ref="Q501:R501"/>
    <mergeCell ref="U501:Y501"/>
    <mergeCell ref="Q676:R676"/>
    <mergeCell ref="U676:Y676"/>
    <mergeCell ref="B682:L682"/>
    <mergeCell ref="Q682:R682"/>
    <mergeCell ref="U682:Y682"/>
    <mergeCell ref="Q679:R679"/>
    <mergeCell ref="U679:Y679"/>
    <mergeCell ref="B681:L681"/>
    <mergeCell ref="Q681:R681"/>
    <mergeCell ref="B379:L379"/>
    <mergeCell ref="Q379:R379"/>
    <mergeCell ref="U379:Y379"/>
    <mergeCell ref="B386:L386"/>
    <mergeCell ref="Q386:R386"/>
    <mergeCell ref="B421:L421"/>
    <mergeCell ref="Q421:R421"/>
    <mergeCell ref="U421:Y421"/>
    <mergeCell ref="B423:L423"/>
    <mergeCell ref="Q423:R423"/>
    <mergeCell ref="U423:Y423"/>
    <mergeCell ref="U408:Y408"/>
    <mergeCell ref="B415:L415"/>
    <mergeCell ref="Q415:R415"/>
    <mergeCell ref="U415:Y415"/>
    <mergeCell ref="B417:L417"/>
    <mergeCell ref="Q417:R417"/>
    <mergeCell ref="U417:Y417"/>
    <mergeCell ref="Q416:R416"/>
    <mergeCell ref="U416:Y416"/>
    <mergeCell ref="B401:L401"/>
    <mergeCell ref="Q401:R401"/>
    <mergeCell ref="U401:Y401"/>
    <mergeCell ref="U399:Y399"/>
    <mergeCell ref="B400:L400"/>
    <mergeCell ref="Q400:R400"/>
    <mergeCell ref="U400:Y400"/>
    <mergeCell ref="B302:L302"/>
    <mergeCell ref="U386:Y386"/>
    <mergeCell ref="Q380:R380"/>
    <mergeCell ref="U380:Y380"/>
    <mergeCell ref="U384:Y384"/>
    <mergeCell ref="B397:L397"/>
    <mergeCell ref="Q397:R397"/>
    <mergeCell ref="U397:Y397"/>
    <mergeCell ref="U395:Y395"/>
    <mergeCell ref="U381:Y381"/>
    <mergeCell ref="B385:L385"/>
    <mergeCell ref="Q298:R298"/>
    <mergeCell ref="U298:Y298"/>
    <mergeCell ref="U282:Y282"/>
    <mergeCell ref="B288:L288"/>
    <mergeCell ref="B283:L283"/>
    <mergeCell ref="Q283:R283"/>
    <mergeCell ref="U283:Y283"/>
    <mergeCell ref="B289:L289"/>
    <mergeCell ref="Q289:R289"/>
    <mergeCell ref="U289:Y289"/>
    <mergeCell ref="Q288:R288"/>
    <mergeCell ref="U288:Y288"/>
    <mergeCell ref="Q287:R287"/>
    <mergeCell ref="B349:L349"/>
    <mergeCell ref="Q349:R349"/>
    <mergeCell ref="U349:Y349"/>
    <mergeCell ref="B394:L394"/>
    <mergeCell ref="Q394:R394"/>
    <mergeCell ref="U394:Y394"/>
    <mergeCell ref="B396:L396"/>
    <mergeCell ref="Q396:R396"/>
    <mergeCell ref="Q186:R186"/>
    <mergeCell ref="Q228:R228"/>
    <mergeCell ref="U228:Y228"/>
    <mergeCell ref="B205:L205"/>
    <mergeCell ref="Q270:R270"/>
    <mergeCell ref="U270:Y270"/>
    <mergeCell ref="B271:L271"/>
    <mergeCell ref="Q271:R271"/>
    <mergeCell ref="U271:Y271"/>
    <mergeCell ref="Q279:R279"/>
    <mergeCell ref="U279:Y279"/>
    <mergeCell ref="B342:L342"/>
    <mergeCell ref="Q342:R342"/>
    <mergeCell ref="U342:Y342"/>
    <mergeCell ref="B343:L343"/>
    <mergeCell ref="Q343:R343"/>
    <mergeCell ref="U343:Y343"/>
    <mergeCell ref="B328:L328"/>
    <mergeCell ref="Q328:R328"/>
    <mergeCell ref="U328:Y328"/>
    <mergeCell ref="B245:L245"/>
    <mergeCell ref="Q245:R245"/>
    <mergeCell ref="U245:Y245"/>
    <mergeCell ref="Q265:R265"/>
    <mergeCell ref="B320:L320"/>
    <mergeCell ref="Q320:R320"/>
    <mergeCell ref="U320:Y320"/>
    <mergeCell ref="B327:L327"/>
    <mergeCell ref="Q327:R327"/>
    <mergeCell ref="U327:Y327"/>
    <mergeCell ref="B321:L321"/>
    <mergeCell ref="Q321:R321"/>
    <mergeCell ref="B195:L195"/>
    <mergeCell ref="Q195:R195"/>
    <mergeCell ref="B233:L233"/>
    <mergeCell ref="Q233:R233"/>
    <mergeCell ref="U233:Y233"/>
    <mergeCell ref="U232:Y232"/>
    <mergeCell ref="B231:L231"/>
    <mergeCell ref="Q231:R231"/>
    <mergeCell ref="U231:Y231"/>
    <mergeCell ref="Q217:R217"/>
    <mergeCell ref="U217:Y217"/>
    <mergeCell ref="Q216:R216"/>
    <mergeCell ref="U216:Y216"/>
    <mergeCell ref="U223:Y223"/>
    <mergeCell ref="B226:L226"/>
    <mergeCell ref="Q226:R226"/>
    <mergeCell ref="U226:Y226"/>
    <mergeCell ref="B221:L221"/>
    <mergeCell ref="Q221:R221"/>
    <mergeCell ref="B208:L208"/>
    <mergeCell ref="B213:L213"/>
    <mergeCell ref="Q213:R213"/>
    <mergeCell ref="U213:Y213"/>
    <mergeCell ref="U122:Y122"/>
    <mergeCell ref="B138:L138"/>
    <mergeCell ref="Q138:R138"/>
    <mergeCell ref="U138:Y138"/>
    <mergeCell ref="U128:Y128"/>
    <mergeCell ref="B124:L124"/>
    <mergeCell ref="B202:L202"/>
    <mergeCell ref="Q202:R202"/>
    <mergeCell ref="U202:Y202"/>
    <mergeCell ref="B198:L198"/>
    <mergeCell ref="Q198:R198"/>
    <mergeCell ref="U198:Y198"/>
    <mergeCell ref="B199:L199"/>
    <mergeCell ref="Q199:R199"/>
    <mergeCell ref="U199:Y199"/>
    <mergeCell ref="U195:Y195"/>
    <mergeCell ref="Q182:R182"/>
    <mergeCell ref="U182:Y182"/>
    <mergeCell ref="U196:Y196"/>
    <mergeCell ref="B201:L201"/>
    <mergeCell ref="Q201:R201"/>
    <mergeCell ref="U201:Y201"/>
    <mergeCell ref="B196:L196"/>
    <mergeCell ref="Q196:R196"/>
    <mergeCell ref="B188:L188"/>
    <mergeCell ref="B128:L128"/>
    <mergeCell ref="Q128:R128"/>
    <mergeCell ref="U151:Y151"/>
    <mergeCell ref="B156:L156"/>
    <mergeCell ref="Q177:R177"/>
    <mergeCell ref="U177:Y177"/>
    <mergeCell ref="B178:L178"/>
    <mergeCell ref="Q54:R54"/>
    <mergeCell ref="U54:Y54"/>
    <mergeCell ref="B103:L103"/>
    <mergeCell ref="Q103:R103"/>
    <mergeCell ref="U103:Y103"/>
    <mergeCell ref="Q37:R37"/>
    <mergeCell ref="U37:Y37"/>
    <mergeCell ref="Q44:R44"/>
    <mergeCell ref="U44:Y44"/>
    <mergeCell ref="B50:L50"/>
    <mergeCell ref="Q50:R50"/>
    <mergeCell ref="U50:Y50"/>
    <mergeCell ref="B82:L82"/>
    <mergeCell ref="Q82:R82"/>
    <mergeCell ref="Q90:R90"/>
    <mergeCell ref="U90:Y90"/>
    <mergeCell ref="B96:L96"/>
    <mergeCell ref="Q96:R96"/>
    <mergeCell ref="U96:Y96"/>
    <mergeCell ref="Q94:R94"/>
    <mergeCell ref="U94:Y94"/>
    <mergeCell ref="B89:L89"/>
    <mergeCell ref="U84:Y84"/>
    <mergeCell ref="B85:L85"/>
    <mergeCell ref="Q85:R85"/>
    <mergeCell ref="U85:Y85"/>
    <mergeCell ref="B97:L97"/>
    <mergeCell ref="Q97:R97"/>
    <mergeCell ref="U97:Y97"/>
    <mergeCell ref="B95:L95"/>
    <mergeCell ref="Q95:R95"/>
    <mergeCell ref="U95:Y95"/>
    <mergeCell ref="B1101:L1101"/>
    <mergeCell ref="Q1101:R1101"/>
    <mergeCell ref="U1101:Y1101"/>
    <mergeCell ref="B20:L20"/>
    <mergeCell ref="Q20:R20"/>
    <mergeCell ref="U20:Y20"/>
    <mergeCell ref="B21:L21"/>
    <mergeCell ref="Q21:R21"/>
    <mergeCell ref="U21:Y21"/>
    <mergeCell ref="B28:L28"/>
    <mergeCell ref="B1098:L1098"/>
    <mergeCell ref="Q1098:R1098"/>
    <mergeCell ref="U1098:Y1098"/>
    <mergeCell ref="U1097:Y1097"/>
    <mergeCell ref="B1096:L1096"/>
    <mergeCell ref="Q1096:R1096"/>
    <mergeCell ref="U1096:Y1096"/>
    <mergeCell ref="B58:L58"/>
    <mergeCell ref="Q58:R58"/>
    <mergeCell ref="U58:Y58"/>
    <mergeCell ref="B1094:L1094"/>
    <mergeCell ref="Q1094:R1094"/>
    <mergeCell ref="U1094:Y1094"/>
    <mergeCell ref="B1055:L1055"/>
    <mergeCell ref="Q1055:R1055"/>
    <mergeCell ref="U1055:Y1055"/>
    <mergeCell ref="B1061:L1061"/>
    <mergeCell ref="B51:L51"/>
    <mergeCell ref="Q51:R51"/>
    <mergeCell ref="U51:Y51"/>
    <mergeCell ref="U46:Y46"/>
    <mergeCell ref="B47:L47"/>
    <mergeCell ref="B994:L994"/>
    <mergeCell ref="Q994:R994"/>
    <mergeCell ref="U994:Y994"/>
    <mergeCell ref="U998:Y998"/>
    <mergeCell ref="B1041:L1041"/>
    <mergeCell ref="Q1041:R1041"/>
    <mergeCell ref="U1041:Y1041"/>
    <mergeCell ref="B1030:L1030"/>
    <mergeCell ref="Q1030:R1030"/>
    <mergeCell ref="Q970:R970"/>
    <mergeCell ref="U970:Y970"/>
    <mergeCell ref="B975:L975"/>
    <mergeCell ref="Q975:R975"/>
    <mergeCell ref="B999:L999"/>
    <mergeCell ref="Q1083:R1083"/>
    <mergeCell ref="B1024:L1024"/>
    <mergeCell ref="Q1024:R1024"/>
    <mergeCell ref="U1024:Y1024"/>
    <mergeCell ref="B1020:L1020"/>
    <mergeCell ref="Q1020:R1020"/>
    <mergeCell ref="U1020:Y1020"/>
    <mergeCell ref="U1022:Y1022"/>
    <mergeCell ref="Q1029:R1029"/>
    <mergeCell ref="U1029:Y1029"/>
    <mergeCell ref="Q1061:R1061"/>
    <mergeCell ref="Q1080:R1080"/>
    <mergeCell ref="U1080:Y1080"/>
    <mergeCell ref="B1081:L1081"/>
    <mergeCell ref="Q1081:R1081"/>
    <mergeCell ref="U1081:Y1081"/>
    <mergeCell ref="B1009:L1009"/>
    <mergeCell ref="Q1009:R1009"/>
    <mergeCell ref="B923:L923"/>
    <mergeCell ref="Q923:R923"/>
    <mergeCell ref="B918:L918"/>
    <mergeCell ref="Q918:R918"/>
    <mergeCell ref="U918:Y918"/>
    <mergeCell ref="B922:L922"/>
    <mergeCell ref="B908:L908"/>
    <mergeCell ref="Q908:R908"/>
    <mergeCell ref="U908:Y908"/>
    <mergeCell ref="B912:L912"/>
    <mergeCell ref="Q912:R912"/>
    <mergeCell ref="U912:Y912"/>
    <mergeCell ref="U911:Y911"/>
    <mergeCell ref="B910:L910"/>
    <mergeCell ref="Q910:R910"/>
    <mergeCell ref="U910:Y910"/>
    <mergeCell ref="U997:Y997"/>
    <mergeCell ref="Q996:R996"/>
    <mergeCell ref="U923:Y923"/>
    <mergeCell ref="B920:L920"/>
    <mergeCell ref="Q920:R920"/>
    <mergeCell ref="U920:Y920"/>
    <mergeCell ref="U933:Y933"/>
    <mergeCell ref="B938:L938"/>
    <mergeCell ref="Q938:R938"/>
    <mergeCell ref="U938:Y938"/>
    <mergeCell ref="Q989:R989"/>
    <mergeCell ref="U989:Y989"/>
    <mergeCell ref="B995:L995"/>
    <mergeCell ref="Q995:R995"/>
    <mergeCell ref="U995:Y995"/>
    <mergeCell ref="U982:Y982"/>
    <mergeCell ref="Q891:R891"/>
    <mergeCell ref="U891:Y891"/>
    <mergeCell ref="B889:L889"/>
    <mergeCell ref="Q897:R897"/>
    <mergeCell ref="U897:Y897"/>
    <mergeCell ref="B900:L900"/>
    <mergeCell ref="Q900:R900"/>
    <mergeCell ref="U900:Y900"/>
    <mergeCell ref="B890:L890"/>
    <mergeCell ref="Q890:R890"/>
    <mergeCell ref="U875:Y875"/>
    <mergeCell ref="B871:L871"/>
    <mergeCell ref="Q871:R871"/>
    <mergeCell ref="B898:L898"/>
    <mergeCell ref="Q898:R898"/>
    <mergeCell ref="B888:L888"/>
    <mergeCell ref="Q888:R888"/>
    <mergeCell ref="U888:Y888"/>
    <mergeCell ref="B891:L891"/>
    <mergeCell ref="Q889:R889"/>
    <mergeCell ref="U889:Y889"/>
    <mergeCell ref="U890:Y890"/>
    <mergeCell ref="B896:L896"/>
    <mergeCell ref="Q896:R896"/>
    <mergeCell ref="B876:L876"/>
    <mergeCell ref="Q876:R876"/>
    <mergeCell ref="U876:Y876"/>
    <mergeCell ref="Q827:R827"/>
    <mergeCell ref="U827:Y827"/>
    <mergeCell ref="B721:L721"/>
    <mergeCell ref="Q721:R721"/>
    <mergeCell ref="U721:Y721"/>
    <mergeCell ref="B729:L729"/>
    <mergeCell ref="Q729:R729"/>
    <mergeCell ref="U729:Y729"/>
    <mergeCell ref="Q843:R843"/>
    <mergeCell ref="U843:Y843"/>
    <mergeCell ref="B816:L816"/>
    <mergeCell ref="Q816:R816"/>
    <mergeCell ref="U816:Y816"/>
    <mergeCell ref="B819:L819"/>
    <mergeCell ref="Q819:R819"/>
    <mergeCell ref="U819:Y819"/>
    <mergeCell ref="U818:Y818"/>
    <mergeCell ref="Q826:R826"/>
    <mergeCell ref="Q828:R828"/>
    <mergeCell ref="U828:Y828"/>
    <mergeCell ref="B841:L841"/>
    <mergeCell ref="Q841:R841"/>
    <mergeCell ref="U841:Y841"/>
    <mergeCell ref="B842:L842"/>
    <mergeCell ref="Q842:R842"/>
    <mergeCell ref="B825:L825"/>
    <mergeCell ref="Q825:R825"/>
    <mergeCell ref="U825:Y825"/>
    <mergeCell ref="B828:L828"/>
    <mergeCell ref="Q734:R734"/>
    <mergeCell ref="U734:Y734"/>
    <mergeCell ref="B738:L738"/>
    <mergeCell ref="U660:Y660"/>
    <mergeCell ref="B667:L667"/>
    <mergeCell ref="Q667:R667"/>
    <mergeCell ref="U667:Y667"/>
    <mergeCell ref="B662:L662"/>
    <mergeCell ref="Q662:R662"/>
    <mergeCell ref="U662:Y662"/>
    <mergeCell ref="B661:L661"/>
    <mergeCell ref="Q748:R748"/>
    <mergeCell ref="U748:Y748"/>
    <mergeCell ref="U743:Y743"/>
    <mergeCell ref="B747:L747"/>
    <mergeCell ref="Q747:R747"/>
    <mergeCell ref="U747:Y747"/>
    <mergeCell ref="B744:L744"/>
    <mergeCell ref="Q744:R744"/>
    <mergeCell ref="U744:Y744"/>
    <mergeCell ref="B722:L722"/>
    <mergeCell ref="Q722:R722"/>
    <mergeCell ref="U722:Y722"/>
    <mergeCell ref="B728:L728"/>
    <mergeCell ref="B690:L690"/>
    <mergeCell ref="Q690:R690"/>
    <mergeCell ref="U690:Y690"/>
    <mergeCell ref="B696:L696"/>
    <mergeCell ref="B675:L675"/>
    <mergeCell ref="Q675:R675"/>
    <mergeCell ref="B743:L743"/>
    <mergeCell ref="Q743:R743"/>
    <mergeCell ref="B683:L683"/>
    <mergeCell ref="Q683:R683"/>
    <mergeCell ref="U683:Y683"/>
    <mergeCell ref="U675:Y675"/>
    <mergeCell ref="B673:L673"/>
    <mergeCell ref="Q673:R673"/>
    <mergeCell ref="B633:L633"/>
    <mergeCell ref="Q633:R633"/>
    <mergeCell ref="U633:Y633"/>
    <mergeCell ref="B637:L637"/>
    <mergeCell ref="Q637:R637"/>
    <mergeCell ref="Q661:R661"/>
    <mergeCell ref="U661:Y661"/>
    <mergeCell ref="Q668:R668"/>
    <mergeCell ref="U668:Y668"/>
    <mergeCell ref="B669:L669"/>
    <mergeCell ref="Q669:R669"/>
    <mergeCell ref="U669:Y669"/>
    <mergeCell ref="U666:Y666"/>
    <mergeCell ref="B668:L668"/>
    <mergeCell ref="B663:L663"/>
    <mergeCell ref="B638:L638"/>
    <mergeCell ref="Q638:R638"/>
    <mergeCell ref="U638:Y638"/>
    <mergeCell ref="B639:L639"/>
    <mergeCell ref="Q639:R639"/>
    <mergeCell ref="U639:Y639"/>
    <mergeCell ref="B649:L649"/>
    <mergeCell ref="Q649:R649"/>
    <mergeCell ref="U649:Y649"/>
    <mergeCell ref="B644:L644"/>
    <mergeCell ref="Q644:R644"/>
    <mergeCell ref="U644:Y644"/>
    <mergeCell ref="U648:Y648"/>
    <mergeCell ref="Q646:R646"/>
    <mergeCell ref="U637:Y637"/>
    <mergeCell ref="B634:L634"/>
    <mergeCell ref="Q634:R634"/>
    <mergeCell ref="U634:Y634"/>
    <mergeCell ref="B635:L635"/>
    <mergeCell ref="B643:L643"/>
    <mergeCell ref="Q643:R643"/>
    <mergeCell ref="U643:Y643"/>
    <mergeCell ref="Q635:R635"/>
    <mergeCell ref="U635:Y635"/>
    <mergeCell ref="B629:L629"/>
    <mergeCell ref="Q629:R629"/>
    <mergeCell ref="Q616:R616"/>
    <mergeCell ref="U616:Y616"/>
    <mergeCell ref="U615:Y615"/>
    <mergeCell ref="B628:L628"/>
    <mergeCell ref="Q628:R628"/>
    <mergeCell ref="U628:Y628"/>
    <mergeCell ref="B617:L617"/>
    <mergeCell ref="U618:Y618"/>
    <mergeCell ref="B624:L624"/>
    <mergeCell ref="Q624:R624"/>
    <mergeCell ref="B636:L636"/>
    <mergeCell ref="Q636:R636"/>
    <mergeCell ref="Q640:R640"/>
    <mergeCell ref="Q631:R631"/>
    <mergeCell ref="B619:L619"/>
    <mergeCell ref="Q619:R619"/>
    <mergeCell ref="U619:Y619"/>
    <mergeCell ref="B618:L618"/>
    <mergeCell ref="Q618:R618"/>
    <mergeCell ref="B539:L539"/>
    <mergeCell ref="Q539:R539"/>
    <mergeCell ref="B591:L591"/>
    <mergeCell ref="Q591:R591"/>
    <mergeCell ref="U591:Y591"/>
    <mergeCell ref="B595:L595"/>
    <mergeCell ref="B611:L611"/>
    <mergeCell ref="Q611:R611"/>
    <mergeCell ref="U611:Y611"/>
    <mergeCell ref="B616:L616"/>
    <mergeCell ref="Q604:R604"/>
    <mergeCell ref="U604:Y604"/>
    <mergeCell ref="B610:L610"/>
    <mergeCell ref="Q610:R610"/>
    <mergeCell ref="U610:Y610"/>
    <mergeCell ref="B612:L612"/>
    <mergeCell ref="Q612:R612"/>
    <mergeCell ref="U612:Y612"/>
    <mergeCell ref="Q609:R609"/>
    <mergeCell ref="U609:Y609"/>
    <mergeCell ref="B614:L614"/>
    <mergeCell ref="Q614:R614"/>
    <mergeCell ref="U614:Y614"/>
    <mergeCell ref="B615:L615"/>
    <mergeCell ref="Q615:R615"/>
    <mergeCell ref="B601:L601"/>
    <mergeCell ref="Q601:R601"/>
    <mergeCell ref="U601:Y601"/>
    <mergeCell ref="B607:L607"/>
    <mergeCell ref="Q607:R607"/>
    <mergeCell ref="U607:Y607"/>
    <mergeCell ref="B603:L603"/>
    <mergeCell ref="Q577:R577"/>
    <mergeCell ref="U577:Y577"/>
    <mergeCell ref="U579:Y579"/>
    <mergeCell ref="Q567:R567"/>
    <mergeCell ref="U567:Y567"/>
    <mergeCell ref="B569:L569"/>
    <mergeCell ref="B576:L576"/>
    <mergeCell ref="Q576:R576"/>
    <mergeCell ref="U576:Y576"/>
    <mergeCell ref="Q569:R569"/>
    <mergeCell ref="U569:Y569"/>
    <mergeCell ref="B575:L575"/>
    <mergeCell ref="Q575:R575"/>
    <mergeCell ref="B566:L566"/>
    <mergeCell ref="Q566:R566"/>
    <mergeCell ref="U566:Y566"/>
    <mergeCell ref="B570:L570"/>
    <mergeCell ref="Q570:R570"/>
    <mergeCell ref="U570:Y570"/>
    <mergeCell ref="B567:L567"/>
    <mergeCell ref="Q531:R531"/>
    <mergeCell ref="U531:Y531"/>
    <mergeCell ref="B537:L537"/>
    <mergeCell ref="B461:L461"/>
    <mergeCell ref="Q461:R461"/>
    <mergeCell ref="U461:Y461"/>
    <mergeCell ref="U490:Y490"/>
    <mergeCell ref="B494:L494"/>
    <mergeCell ref="Q494:R494"/>
    <mergeCell ref="U494:Y494"/>
    <mergeCell ref="B521:L521"/>
    <mergeCell ref="Q521:R521"/>
    <mergeCell ref="U521:Y521"/>
    <mergeCell ref="B525:L525"/>
    <mergeCell ref="Q525:R525"/>
    <mergeCell ref="U525:Y525"/>
    <mergeCell ref="B523:L523"/>
    <mergeCell ref="Q523:R523"/>
    <mergeCell ref="U523:Y523"/>
    <mergeCell ref="B516:L516"/>
    <mergeCell ref="Q516:R516"/>
    <mergeCell ref="U516:Y516"/>
    <mergeCell ref="B520:L520"/>
    <mergeCell ref="Q520:R520"/>
    <mergeCell ref="U520:Y520"/>
    <mergeCell ref="B502:L502"/>
    <mergeCell ref="Q502:R502"/>
    <mergeCell ref="U502:Y502"/>
    <mergeCell ref="B506:L506"/>
    <mergeCell ref="U519:Y519"/>
    <mergeCell ref="B509:L509"/>
    <mergeCell ref="Q509:R509"/>
    <mergeCell ref="Q427:R427"/>
    <mergeCell ref="U427:Y427"/>
    <mergeCell ref="B416:L416"/>
    <mergeCell ref="B457:L457"/>
    <mergeCell ref="Q457:R457"/>
    <mergeCell ref="U457:Y457"/>
    <mergeCell ref="B455:L455"/>
    <mergeCell ref="Q455:R455"/>
    <mergeCell ref="B465:L465"/>
    <mergeCell ref="Q465:R465"/>
    <mergeCell ref="U465:Y465"/>
    <mergeCell ref="Q458:R458"/>
    <mergeCell ref="U458:Y458"/>
    <mergeCell ref="B460:L460"/>
    <mergeCell ref="Q460:R460"/>
    <mergeCell ref="U460:Y460"/>
    <mergeCell ref="B464:L464"/>
    <mergeCell ref="U443:Y443"/>
    <mergeCell ref="B448:L448"/>
    <mergeCell ref="Q448:R448"/>
    <mergeCell ref="Q445:R445"/>
    <mergeCell ref="U445:Y445"/>
    <mergeCell ref="B450:L450"/>
    <mergeCell ref="Q450:R450"/>
    <mergeCell ref="U450:Y450"/>
    <mergeCell ref="B409:L409"/>
    <mergeCell ref="Q409:R409"/>
    <mergeCell ref="U409:Y409"/>
    <mergeCell ref="B408:L408"/>
    <mergeCell ref="Q408:R408"/>
    <mergeCell ref="B420:L420"/>
    <mergeCell ref="Q420:R420"/>
    <mergeCell ref="U420:Y420"/>
    <mergeCell ref="U419:Y419"/>
    <mergeCell ref="B425:L425"/>
    <mergeCell ref="B426:L426"/>
    <mergeCell ref="Q426:R426"/>
    <mergeCell ref="U426:Y426"/>
    <mergeCell ref="B393:L393"/>
    <mergeCell ref="Q393:R393"/>
    <mergeCell ref="U393:Y393"/>
    <mergeCell ref="U402:Y402"/>
    <mergeCell ref="B406:L406"/>
    <mergeCell ref="Q406:R406"/>
    <mergeCell ref="U406:Y406"/>
    <mergeCell ref="B403:L403"/>
    <mergeCell ref="Q403:R403"/>
    <mergeCell ref="U403:Y403"/>
    <mergeCell ref="Q404:R404"/>
    <mergeCell ref="B414:L414"/>
    <mergeCell ref="Q414:R414"/>
    <mergeCell ref="U414:Y414"/>
    <mergeCell ref="U396:Y396"/>
    <mergeCell ref="U359:Y359"/>
    <mergeCell ref="B361:L361"/>
    <mergeCell ref="B313:L313"/>
    <mergeCell ref="Q313:R313"/>
    <mergeCell ref="U313:Y313"/>
    <mergeCell ref="B316:L316"/>
    <mergeCell ref="Q316:R316"/>
    <mergeCell ref="U316:Y316"/>
    <mergeCell ref="B314:L314"/>
    <mergeCell ref="Q314:R314"/>
    <mergeCell ref="B350:L350"/>
    <mergeCell ref="Q350:R350"/>
    <mergeCell ref="U350:Y350"/>
    <mergeCell ref="Q354:R354"/>
    <mergeCell ref="U354:Y354"/>
    <mergeCell ref="B355:L355"/>
    <mergeCell ref="Q355:R355"/>
    <mergeCell ref="U355:Y355"/>
    <mergeCell ref="B352:L352"/>
    <mergeCell ref="Q352:R352"/>
    <mergeCell ref="U352:Y352"/>
    <mergeCell ref="Q319:R319"/>
    <mergeCell ref="U319:Y319"/>
    <mergeCell ref="U314:Y314"/>
    <mergeCell ref="Q335:R335"/>
    <mergeCell ref="U335:Y335"/>
    <mergeCell ref="U332:Y332"/>
    <mergeCell ref="U348:Y348"/>
    <mergeCell ref="B351:L351"/>
    <mergeCell ref="Q351:R351"/>
    <mergeCell ref="U351:Y351"/>
    <mergeCell ref="B348:L348"/>
    <mergeCell ref="B160:L160"/>
    <mergeCell ref="Q160:R160"/>
    <mergeCell ref="U160:Y160"/>
    <mergeCell ref="B157:L157"/>
    <mergeCell ref="Q157:R157"/>
    <mergeCell ref="U157:Y157"/>
    <mergeCell ref="U267:Y267"/>
    <mergeCell ref="B270:L270"/>
    <mergeCell ref="B137:L137"/>
    <mergeCell ref="Q137:R137"/>
    <mergeCell ref="U137:Y137"/>
    <mergeCell ref="B135:L135"/>
    <mergeCell ref="Q135:R135"/>
    <mergeCell ref="U135:Y135"/>
    <mergeCell ref="U136:Y136"/>
    <mergeCell ref="Q151:R151"/>
    <mergeCell ref="U257:Y257"/>
    <mergeCell ref="B263:L263"/>
    <mergeCell ref="Q263:R263"/>
    <mergeCell ref="U263:Y263"/>
    <mergeCell ref="B266:L266"/>
    <mergeCell ref="Q266:R266"/>
    <mergeCell ref="U266:Y266"/>
    <mergeCell ref="B232:L232"/>
    <mergeCell ref="Q232:R232"/>
    <mergeCell ref="U243:Y243"/>
    <mergeCell ref="U239:Y239"/>
    <mergeCell ref="Q243:R243"/>
    <mergeCell ref="B234:L234"/>
    <mergeCell ref="Q234:R234"/>
    <mergeCell ref="Q178:R178"/>
    <mergeCell ref="U178:Y178"/>
    <mergeCell ref="B114:L114"/>
    <mergeCell ref="Q114:R114"/>
    <mergeCell ref="U114:Y114"/>
    <mergeCell ref="B117:L117"/>
    <mergeCell ref="Q124:R124"/>
    <mergeCell ref="U124:Y124"/>
    <mergeCell ref="B127:L127"/>
    <mergeCell ref="Q127:R127"/>
    <mergeCell ref="U127:Y127"/>
    <mergeCell ref="B125:L125"/>
    <mergeCell ref="B158:L158"/>
    <mergeCell ref="Q158:R158"/>
    <mergeCell ref="U158:Y158"/>
    <mergeCell ref="B146:L146"/>
    <mergeCell ref="Q146:R146"/>
    <mergeCell ref="U146:Y146"/>
    <mergeCell ref="B139:L139"/>
    <mergeCell ref="Q139:R139"/>
    <mergeCell ref="U139:Y139"/>
    <mergeCell ref="B145:L145"/>
    <mergeCell ref="Q145:R145"/>
    <mergeCell ref="U145:Y145"/>
    <mergeCell ref="B143:L143"/>
    <mergeCell ref="Q143:R143"/>
    <mergeCell ref="U143:Y143"/>
    <mergeCell ref="B142:L142"/>
    <mergeCell ref="Q123:R123"/>
    <mergeCell ref="Q156:R156"/>
    <mergeCell ref="U156:Y156"/>
    <mergeCell ref="U123:Y123"/>
    <mergeCell ref="B122:L122"/>
    <mergeCell ref="Q122:R122"/>
    <mergeCell ref="B64:L64"/>
    <mergeCell ref="Q64:R64"/>
    <mergeCell ref="U64:Y64"/>
    <mergeCell ref="Q74:R74"/>
    <mergeCell ref="U74:Y74"/>
    <mergeCell ref="U72:Y72"/>
    <mergeCell ref="B67:L67"/>
    <mergeCell ref="Q89:R89"/>
    <mergeCell ref="U89:Y89"/>
    <mergeCell ref="B90:L90"/>
    <mergeCell ref="B76:L76"/>
    <mergeCell ref="Q76:R76"/>
    <mergeCell ref="U76:Y76"/>
    <mergeCell ref="B83:L83"/>
    <mergeCell ref="Q83:R83"/>
    <mergeCell ref="Q117:R117"/>
    <mergeCell ref="Q62:R62"/>
    <mergeCell ref="Q77:R77"/>
    <mergeCell ref="U77:Y77"/>
    <mergeCell ref="B78:L78"/>
    <mergeCell ref="B66:L66"/>
    <mergeCell ref="Q66:R66"/>
    <mergeCell ref="U66:Y66"/>
    <mergeCell ref="B72:L72"/>
    <mergeCell ref="Q72:R72"/>
    <mergeCell ref="B109:L109"/>
    <mergeCell ref="Q109:R109"/>
    <mergeCell ref="U109:Y109"/>
    <mergeCell ref="U105:Y105"/>
    <mergeCell ref="B113:L113"/>
    <mergeCell ref="Q113:R113"/>
    <mergeCell ref="U113:Y113"/>
    <mergeCell ref="B1100:L1100"/>
    <mergeCell ref="Q1100:R1100"/>
    <mergeCell ref="U1100:Y1100"/>
    <mergeCell ref="B19:L19"/>
    <mergeCell ref="Q19:R19"/>
    <mergeCell ref="U19:Y19"/>
    <mergeCell ref="B27:L27"/>
    <mergeCell ref="Q27:R27"/>
    <mergeCell ref="U27:Y27"/>
    <mergeCell ref="B1090:L1090"/>
    <mergeCell ref="B1093:L1093"/>
    <mergeCell ref="Q1093:R1093"/>
    <mergeCell ref="U1093:Y1093"/>
    <mergeCell ref="B1091:L1091"/>
    <mergeCell ref="Q1091:R1091"/>
    <mergeCell ref="U1091:Y1091"/>
    <mergeCell ref="Q1092:R1092"/>
    <mergeCell ref="U1092:Y1092"/>
    <mergeCell ref="B1092:L1092"/>
    <mergeCell ref="U62:Y62"/>
    <mergeCell ref="Q78:R78"/>
    <mergeCell ref="U78:Y78"/>
    <mergeCell ref="B84:L84"/>
    <mergeCell ref="Q84:R84"/>
    <mergeCell ref="Q1090:R1090"/>
    <mergeCell ref="U1090:Y1090"/>
    <mergeCell ref="Q67:R67"/>
    <mergeCell ref="U67:Y67"/>
    <mergeCell ref="B1068:L1068"/>
    <mergeCell ref="U83:Y83"/>
    <mergeCell ref="B77:L77"/>
    <mergeCell ref="B88:L88"/>
    <mergeCell ref="Q997:R997"/>
    <mergeCell ref="B1004:L1004"/>
    <mergeCell ref="B1002:L1002"/>
    <mergeCell ref="Q1002:R1002"/>
    <mergeCell ref="U1075:Y1075"/>
    <mergeCell ref="B1079:L1079"/>
    <mergeCell ref="Q1079:R1079"/>
    <mergeCell ref="U1079:Y1079"/>
    <mergeCell ref="B1084:L1084"/>
    <mergeCell ref="Q1084:R1084"/>
    <mergeCell ref="U1084:Y1084"/>
    <mergeCell ref="B1076:L1076"/>
    <mergeCell ref="Q1076:R1076"/>
    <mergeCell ref="U1076:Y1076"/>
    <mergeCell ref="Q1068:R1068"/>
    <mergeCell ref="U1068:Y1068"/>
    <mergeCell ref="B1057:L1057"/>
    <mergeCell ref="Q1057:R1057"/>
    <mergeCell ref="U1057:Y1057"/>
    <mergeCell ref="B1059:L1059"/>
    <mergeCell ref="Q1059:R1059"/>
    <mergeCell ref="U1059:Y1059"/>
    <mergeCell ref="Q1062:R1062"/>
    <mergeCell ref="U1062:Y1062"/>
    <mergeCell ref="B1001:L1001"/>
    <mergeCell ref="Q1001:R1001"/>
    <mergeCell ref="U1001:Y1001"/>
    <mergeCell ref="B998:L998"/>
    <mergeCell ref="Q998:R998"/>
    <mergeCell ref="Q999:R999"/>
    <mergeCell ref="U999:Y999"/>
    <mergeCell ref="B1083:L1083"/>
    <mergeCell ref="B1003:L1003"/>
    <mergeCell ref="Q1003:R1003"/>
    <mergeCell ref="U1003:Y1003"/>
    <mergeCell ref="B928:L928"/>
    <mergeCell ref="U937:Y937"/>
    <mergeCell ref="B944:L944"/>
    <mergeCell ref="Q944:R944"/>
    <mergeCell ref="U944:Y944"/>
    <mergeCell ref="B950:L950"/>
    <mergeCell ref="B1008:L1008"/>
    <mergeCell ref="Q1008:R1008"/>
    <mergeCell ref="U1008:Y1008"/>
    <mergeCell ref="Q1004:R1004"/>
    <mergeCell ref="U1004:Y1004"/>
    <mergeCell ref="B1019:L1019"/>
    <mergeCell ref="Q1019:R1019"/>
    <mergeCell ref="U1019:Y1019"/>
    <mergeCell ref="B1012:L1012"/>
    <mergeCell ref="Q1012:R1012"/>
    <mergeCell ref="U1012:Y1012"/>
    <mergeCell ref="B1018:L1018"/>
    <mergeCell ref="Q1018:R1018"/>
    <mergeCell ref="U1018:Y1018"/>
    <mergeCell ref="B1013:L1013"/>
    <mergeCell ref="Q1013:R1013"/>
    <mergeCell ref="U1013:Y1013"/>
    <mergeCell ref="Q1000:R1000"/>
    <mergeCell ref="U1000:Y1000"/>
    <mergeCell ref="B1007:L1007"/>
    <mergeCell ref="Q1007:R1007"/>
    <mergeCell ref="U1007:Y1007"/>
    <mergeCell ref="B997:L997"/>
    <mergeCell ref="Q922:R922"/>
    <mergeCell ref="U922:Y922"/>
    <mergeCell ref="B921:L921"/>
    <mergeCell ref="Q921:R921"/>
    <mergeCell ref="U921:Y921"/>
    <mergeCell ref="B909:L909"/>
    <mergeCell ref="Q909:R909"/>
    <mergeCell ref="U909:Y909"/>
    <mergeCell ref="B911:L911"/>
    <mergeCell ref="Q911:R911"/>
    <mergeCell ref="B904:L904"/>
    <mergeCell ref="Q904:R904"/>
    <mergeCell ref="U904:Y904"/>
    <mergeCell ref="B907:L907"/>
    <mergeCell ref="Q907:R907"/>
    <mergeCell ref="U907:Y907"/>
    <mergeCell ref="B906:L906"/>
    <mergeCell ref="Q906:R906"/>
    <mergeCell ref="U906:Y906"/>
    <mergeCell ref="B905:L905"/>
    <mergeCell ref="Q905:R905"/>
    <mergeCell ref="U905:Y905"/>
    <mergeCell ref="U915:Y915"/>
    <mergeCell ref="B919:L919"/>
    <mergeCell ref="Q919:R919"/>
    <mergeCell ref="U919:Y919"/>
    <mergeCell ref="B914:L914"/>
    <mergeCell ref="B880:L880"/>
    <mergeCell ref="Q880:R880"/>
    <mergeCell ref="U880:Y880"/>
    <mergeCell ref="U884:Y884"/>
    <mergeCell ref="Q883:R883"/>
    <mergeCell ref="U883:Y883"/>
    <mergeCell ref="B884:L884"/>
    <mergeCell ref="B787:L787"/>
    <mergeCell ref="Q787:R787"/>
    <mergeCell ref="B790:L790"/>
    <mergeCell ref="Q813:R813"/>
    <mergeCell ref="U813:Y813"/>
    <mergeCell ref="B792:L792"/>
    <mergeCell ref="Q792:R792"/>
    <mergeCell ref="U792:Y792"/>
    <mergeCell ref="B853:L853"/>
    <mergeCell ref="Q853:R853"/>
    <mergeCell ref="U853:Y853"/>
    <mergeCell ref="B859:L859"/>
    <mergeCell ref="Q859:R859"/>
    <mergeCell ref="U859:Y859"/>
    <mergeCell ref="B854:L854"/>
    <mergeCell ref="Q854:R854"/>
    <mergeCell ref="U854:Y854"/>
    <mergeCell ref="B855:L855"/>
    <mergeCell ref="B840:L840"/>
    <mergeCell ref="Q840:R840"/>
    <mergeCell ref="U840:Y840"/>
    <mergeCell ref="B845:L845"/>
    <mergeCell ref="Q845:R845"/>
    <mergeCell ref="U845:Y845"/>
    <mergeCell ref="U842:Y842"/>
    <mergeCell ref="U846:Y846"/>
    <mergeCell ref="Q807:R807"/>
    <mergeCell ref="Q780:R780"/>
    <mergeCell ref="U780:Y780"/>
    <mergeCell ref="B777:L777"/>
    <mergeCell ref="Q777:R777"/>
    <mergeCell ref="U777:Y777"/>
    <mergeCell ref="Q766:R766"/>
    <mergeCell ref="U766:Y766"/>
    <mergeCell ref="B761:L761"/>
    <mergeCell ref="Q761:R761"/>
    <mergeCell ref="U761:Y761"/>
    <mergeCell ref="B762:L762"/>
    <mergeCell ref="Q762:R762"/>
    <mergeCell ref="U762:Y762"/>
    <mergeCell ref="U820:Y820"/>
    <mergeCell ref="Q802:R802"/>
    <mergeCell ref="U802:Y802"/>
    <mergeCell ref="B807:L807"/>
    <mergeCell ref="B766:L766"/>
    <mergeCell ref="B797:L797"/>
    <mergeCell ref="Q797:R797"/>
    <mergeCell ref="U797:Y797"/>
    <mergeCell ref="B793:L793"/>
    <mergeCell ref="Q793:R793"/>
    <mergeCell ref="U793:Y793"/>
    <mergeCell ref="B817:L817"/>
    <mergeCell ref="B771:L771"/>
    <mergeCell ref="Q771:R771"/>
    <mergeCell ref="U771:Y771"/>
    <mergeCell ref="U826:Y826"/>
    <mergeCell ref="B827:L827"/>
    <mergeCell ref="Q818:R818"/>
    <mergeCell ref="B820:L820"/>
    <mergeCell ref="Q820:R820"/>
    <mergeCell ref="Q796:R796"/>
    <mergeCell ref="U678:Y678"/>
    <mergeCell ref="B679:L679"/>
    <mergeCell ref="B701:L701"/>
    <mergeCell ref="Q701:R701"/>
    <mergeCell ref="U701:Y701"/>
    <mergeCell ref="B707:L707"/>
    <mergeCell ref="Q707:R707"/>
    <mergeCell ref="U707:Y707"/>
    <mergeCell ref="U706:Y706"/>
    <mergeCell ref="B742:L742"/>
    <mergeCell ref="Q742:R742"/>
    <mergeCell ref="U742:Y742"/>
    <mergeCell ref="B737:L737"/>
    <mergeCell ref="Q737:R737"/>
    <mergeCell ref="U737:Y737"/>
    <mergeCell ref="U741:Y741"/>
    <mergeCell ref="B767:L767"/>
    <mergeCell ref="Q767:R767"/>
    <mergeCell ref="Q728:R728"/>
    <mergeCell ref="U728:Y728"/>
    <mergeCell ref="B732:L732"/>
    <mergeCell ref="Q732:R732"/>
    <mergeCell ref="U732:Y732"/>
    <mergeCell ref="B730:L730"/>
    <mergeCell ref="Q730:R730"/>
    <mergeCell ref="U681:Y681"/>
    <mergeCell ref="B688:L688"/>
    <mergeCell ref="Q688:R688"/>
    <mergeCell ref="U730:Y730"/>
    <mergeCell ref="Q751:R751"/>
    <mergeCell ref="U751:Y751"/>
    <mergeCell ref="B760:L760"/>
    <mergeCell ref="Q760:R760"/>
    <mergeCell ref="U760:Y760"/>
    <mergeCell ref="B708:L708"/>
    <mergeCell ref="U688:Y688"/>
    <mergeCell ref="B713:L713"/>
    <mergeCell ref="Q713:R713"/>
    <mergeCell ref="U713:Y713"/>
    <mergeCell ref="B716:L716"/>
    <mergeCell ref="Q716:R716"/>
    <mergeCell ref="U716:Y716"/>
    <mergeCell ref="B714:L714"/>
    <mergeCell ref="Q714:R714"/>
    <mergeCell ref="U714:Y714"/>
    <mergeCell ref="Q715:R715"/>
    <mergeCell ref="U715:Y715"/>
    <mergeCell ref="B720:L720"/>
    <mergeCell ref="Q720:R720"/>
    <mergeCell ref="U720:Y720"/>
    <mergeCell ref="B717:L717"/>
    <mergeCell ref="Q717:R717"/>
    <mergeCell ref="U717:Y717"/>
    <mergeCell ref="B715:L715"/>
    <mergeCell ref="Q708:R708"/>
    <mergeCell ref="U708:Y708"/>
    <mergeCell ref="B697:L697"/>
    <mergeCell ref="Q697:R697"/>
    <mergeCell ref="Q696:R696"/>
    <mergeCell ref="U696:Y696"/>
    <mergeCell ref="U535:Y535"/>
    <mergeCell ref="B541:L541"/>
    <mergeCell ref="Q541:R541"/>
    <mergeCell ref="U541:Y541"/>
    <mergeCell ref="B547:L547"/>
    <mergeCell ref="Q547:R547"/>
    <mergeCell ref="U657:Y657"/>
    <mergeCell ref="B650:L650"/>
    <mergeCell ref="Q650:R650"/>
    <mergeCell ref="U650:Y650"/>
    <mergeCell ref="B651:L651"/>
    <mergeCell ref="Q651:R651"/>
    <mergeCell ref="U651:Y651"/>
    <mergeCell ref="B655:L655"/>
    <mergeCell ref="Q655:R655"/>
    <mergeCell ref="U655:Y655"/>
    <mergeCell ref="U640:Y640"/>
    <mergeCell ref="B653:L653"/>
    <mergeCell ref="Q653:R653"/>
    <mergeCell ref="U653:Y653"/>
    <mergeCell ref="B654:L654"/>
    <mergeCell ref="Q654:R654"/>
    <mergeCell ref="U654:Y654"/>
    <mergeCell ref="U636:Y636"/>
    <mergeCell ref="B642:L642"/>
    <mergeCell ref="Q642:R642"/>
    <mergeCell ref="U642:Y642"/>
    <mergeCell ref="B640:L640"/>
    <mergeCell ref="B580:L580"/>
    <mergeCell ref="Q580:R580"/>
    <mergeCell ref="U580:Y580"/>
    <mergeCell ref="B577:L577"/>
    <mergeCell ref="U554:Y554"/>
    <mergeCell ref="B556:L556"/>
    <mergeCell ref="Q556:R556"/>
    <mergeCell ref="Q537:R537"/>
    <mergeCell ref="U537:Y537"/>
    <mergeCell ref="B543:L543"/>
    <mergeCell ref="Q543:R543"/>
    <mergeCell ref="U543:Y543"/>
    <mergeCell ref="U539:Y539"/>
    <mergeCell ref="B545:L545"/>
    <mergeCell ref="U547:Y547"/>
    <mergeCell ref="B536:L536"/>
    <mergeCell ref="Q536:R536"/>
    <mergeCell ref="Q553:R553"/>
    <mergeCell ref="U553:Y553"/>
    <mergeCell ref="B554:L554"/>
    <mergeCell ref="Q554:R554"/>
    <mergeCell ref="Q548:R548"/>
    <mergeCell ref="U548:Y548"/>
    <mergeCell ref="U540:Y540"/>
    <mergeCell ref="B544:L544"/>
    <mergeCell ref="Q544:R544"/>
    <mergeCell ref="U544:Y544"/>
    <mergeCell ref="B546:L546"/>
    <mergeCell ref="Q546:R546"/>
    <mergeCell ref="U546:Y546"/>
    <mergeCell ref="B538:L538"/>
    <mergeCell ref="Q538:R538"/>
    <mergeCell ref="U538:Y538"/>
    <mergeCell ref="Q542:R542"/>
    <mergeCell ref="U542:Y542"/>
    <mergeCell ref="B548:L548"/>
    <mergeCell ref="U515:Y515"/>
    <mergeCell ref="B510:L510"/>
    <mergeCell ref="Q510:R510"/>
    <mergeCell ref="U510:Y510"/>
    <mergeCell ref="U493:Y493"/>
    <mergeCell ref="B479:L479"/>
    <mergeCell ref="Q479:R479"/>
    <mergeCell ref="U479:Y479"/>
    <mergeCell ref="B498:L498"/>
    <mergeCell ref="Q498:R498"/>
    <mergeCell ref="U498:Y498"/>
    <mergeCell ref="B483:L483"/>
    <mergeCell ref="Q483:R483"/>
    <mergeCell ref="U483:Y483"/>
    <mergeCell ref="Q506:R506"/>
    <mergeCell ref="U506:Y506"/>
    <mergeCell ref="Q507:R507"/>
    <mergeCell ref="U507:Y507"/>
    <mergeCell ref="B511:L511"/>
    <mergeCell ref="Q511:R511"/>
    <mergeCell ref="U511:Y511"/>
    <mergeCell ref="U444:Y444"/>
    <mergeCell ref="B449:L449"/>
    <mergeCell ref="Q449:R449"/>
    <mergeCell ref="U449:Y449"/>
    <mergeCell ref="B497:L497"/>
    <mergeCell ref="Q497:R497"/>
    <mergeCell ref="U497:Y497"/>
    <mergeCell ref="B501:L501"/>
    <mergeCell ref="B477:L477"/>
    <mergeCell ref="Q477:R477"/>
    <mergeCell ref="U477:Y477"/>
    <mergeCell ref="B481:L481"/>
    <mergeCell ref="Q481:R481"/>
    <mergeCell ref="U481:Y481"/>
    <mergeCell ref="B489:L489"/>
    <mergeCell ref="Q489:R489"/>
    <mergeCell ref="U489:Y489"/>
    <mergeCell ref="B484:L484"/>
    <mergeCell ref="B469:L469"/>
    <mergeCell ref="Q469:R469"/>
    <mergeCell ref="U469:Y469"/>
    <mergeCell ref="Q473:R473"/>
    <mergeCell ref="Q363:R363"/>
    <mergeCell ref="B375:L375"/>
    <mergeCell ref="Q375:R375"/>
    <mergeCell ref="U375:Y375"/>
    <mergeCell ref="U448:Y448"/>
    <mergeCell ref="B438:L438"/>
    <mergeCell ref="Q438:R438"/>
    <mergeCell ref="U455:Y455"/>
    <mergeCell ref="B459:L459"/>
    <mergeCell ref="Q459:R459"/>
    <mergeCell ref="U459:Y459"/>
    <mergeCell ref="B456:L456"/>
    <mergeCell ref="Q456:R456"/>
    <mergeCell ref="U456:Y456"/>
    <mergeCell ref="Q476:R476"/>
    <mergeCell ref="U476:Y476"/>
    <mergeCell ref="Q422:R422"/>
    <mergeCell ref="U422:Y422"/>
    <mergeCell ref="B429:L429"/>
    <mergeCell ref="Q429:R429"/>
    <mergeCell ref="Q437:R437"/>
    <mergeCell ref="U437:Y437"/>
    <mergeCell ref="B443:L443"/>
    <mergeCell ref="Q443:R443"/>
    <mergeCell ref="B476:L476"/>
    <mergeCell ref="Q464:R464"/>
    <mergeCell ref="U464:Y464"/>
    <mergeCell ref="B463:L463"/>
    <mergeCell ref="Q463:R463"/>
    <mergeCell ref="U438:Y438"/>
    <mergeCell ref="B444:L444"/>
    <mergeCell ref="Q444:R444"/>
    <mergeCell ref="U369:Y369"/>
    <mergeCell ref="B370:L370"/>
    <mergeCell ref="Q370:R370"/>
    <mergeCell ref="B335:L335"/>
    <mergeCell ref="B381:L381"/>
    <mergeCell ref="Q381:R381"/>
    <mergeCell ref="Q361:R361"/>
    <mergeCell ref="U361:Y361"/>
    <mergeCell ref="B366:L366"/>
    <mergeCell ref="Q366:R366"/>
    <mergeCell ref="U366:Y366"/>
    <mergeCell ref="B372:L372"/>
    <mergeCell ref="Q372:R372"/>
    <mergeCell ref="U372:Y372"/>
    <mergeCell ref="B367:L367"/>
    <mergeCell ref="Q367:R367"/>
    <mergeCell ref="Q340:R340"/>
    <mergeCell ref="U340:Y340"/>
    <mergeCell ref="B347:L347"/>
    <mergeCell ref="Q347:R347"/>
    <mergeCell ref="U347:Y347"/>
    <mergeCell ref="B362:L362"/>
    <mergeCell ref="Q362:R362"/>
    <mergeCell ref="U362:Y362"/>
    <mergeCell ref="B353:L353"/>
    <mergeCell ref="Q353:R353"/>
    <mergeCell ref="U353:Y353"/>
    <mergeCell ref="B354:L354"/>
    <mergeCell ref="B341:L341"/>
    <mergeCell ref="Q341:R341"/>
    <mergeCell ref="U341:Y341"/>
    <mergeCell ref="B363:L363"/>
    <mergeCell ref="U299:Y299"/>
    <mergeCell ref="B303:L303"/>
    <mergeCell ref="Q303:R303"/>
    <mergeCell ref="U303:Y303"/>
    <mergeCell ref="Q302:R302"/>
    <mergeCell ref="U302:Y302"/>
    <mergeCell ref="B307:L307"/>
    <mergeCell ref="B373:L373"/>
    <mergeCell ref="Q373:R373"/>
    <mergeCell ref="U373:Y373"/>
    <mergeCell ref="B378:L378"/>
    <mergeCell ref="Q378:R378"/>
    <mergeCell ref="U378:Y378"/>
    <mergeCell ref="B374:L374"/>
    <mergeCell ref="Q374:R374"/>
    <mergeCell ref="U374:Y374"/>
    <mergeCell ref="B376:L376"/>
    <mergeCell ref="B337:L337"/>
    <mergeCell ref="Q337:R337"/>
    <mergeCell ref="U337:Y337"/>
    <mergeCell ref="B338:L338"/>
    <mergeCell ref="Q338:R338"/>
    <mergeCell ref="U338:Y338"/>
    <mergeCell ref="B336:L336"/>
    <mergeCell ref="Q336:R336"/>
    <mergeCell ref="U336:Y336"/>
    <mergeCell ref="B332:L332"/>
    <mergeCell ref="Q332:R332"/>
    <mergeCell ref="B333:L333"/>
    <mergeCell ref="Q333:R333"/>
    <mergeCell ref="U333:Y333"/>
    <mergeCell ref="U367:Y367"/>
    <mergeCell ref="Q315:R315"/>
    <mergeCell ref="U315:Y315"/>
    <mergeCell ref="B319:L319"/>
    <mergeCell ref="Q326:R326"/>
    <mergeCell ref="U326:Y326"/>
    <mergeCell ref="B331:L331"/>
    <mergeCell ref="Q331:R331"/>
    <mergeCell ref="U331:Y331"/>
    <mergeCell ref="U325:Y325"/>
    <mergeCell ref="B322:L322"/>
    <mergeCell ref="Q307:R307"/>
    <mergeCell ref="U307:Y307"/>
    <mergeCell ref="B305:L305"/>
    <mergeCell ref="U312:Y312"/>
    <mergeCell ref="B315:L315"/>
    <mergeCell ref="B330:L330"/>
    <mergeCell ref="Q330:R330"/>
    <mergeCell ref="U330:Y330"/>
    <mergeCell ref="U321:Y321"/>
    <mergeCell ref="Q325:R325"/>
    <mergeCell ref="B257:L257"/>
    <mergeCell ref="Q257:R257"/>
    <mergeCell ref="B269:L269"/>
    <mergeCell ref="Q269:R269"/>
    <mergeCell ref="U269:Y269"/>
    <mergeCell ref="B277:L277"/>
    <mergeCell ref="Q277:R277"/>
    <mergeCell ref="U277:Y277"/>
    <mergeCell ref="Q274:R274"/>
    <mergeCell ref="U274:Y274"/>
    <mergeCell ref="Q275:R275"/>
    <mergeCell ref="U275:Y275"/>
    <mergeCell ref="B272:L272"/>
    <mergeCell ref="Q272:R272"/>
    <mergeCell ref="B292:L292"/>
    <mergeCell ref="Q292:R292"/>
    <mergeCell ref="U292:Y292"/>
    <mergeCell ref="B287:L287"/>
    <mergeCell ref="Q291:R291"/>
    <mergeCell ref="U291:Y291"/>
    <mergeCell ref="U284:Y284"/>
    <mergeCell ref="B275:L275"/>
    <mergeCell ref="U272:Y272"/>
    <mergeCell ref="B262:L262"/>
    <mergeCell ref="B282:L282"/>
    <mergeCell ref="Q282:R282"/>
    <mergeCell ref="B279:L279"/>
    <mergeCell ref="Q251:R251"/>
    <mergeCell ref="U251:Y251"/>
    <mergeCell ref="Q176:R176"/>
    <mergeCell ref="U176:Y176"/>
    <mergeCell ref="B177:L177"/>
    <mergeCell ref="Q187:R187"/>
    <mergeCell ref="U187:Y187"/>
    <mergeCell ref="B193:L193"/>
    <mergeCell ref="Q193:R193"/>
    <mergeCell ref="U193:Y193"/>
    <mergeCell ref="Q261:R261"/>
    <mergeCell ref="U261:Y261"/>
    <mergeCell ref="B238:L238"/>
    <mergeCell ref="Q238:R238"/>
    <mergeCell ref="U238:Y238"/>
    <mergeCell ref="B244:L244"/>
    <mergeCell ref="Q244:R244"/>
    <mergeCell ref="U244:Y244"/>
    <mergeCell ref="B239:L239"/>
    <mergeCell ref="Q239:R239"/>
    <mergeCell ref="B249:L249"/>
    <mergeCell ref="Q249:R249"/>
    <mergeCell ref="U249:Y249"/>
    <mergeCell ref="B255:L255"/>
    <mergeCell ref="Q255:R255"/>
    <mergeCell ref="U255:Y255"/>
    <mergeCell ref="B250:L250"/>
    <mergeCell ref="Q250:R250"/>
    <mergeCell ref="U250:Y250"/>
    <mergeCell ref="B251:L251"/>
    <mergeCell ref="B237:L237"/>
    <mergeCell ref="B248:L248"/>
    <mergeCell ref="B170:L170"/>
    <mergeCell ref="Q170:R170"/>
    <mergeCell ref="U170:Y170"/>
    <mergeCell ref="B165:L165"/>
    <mergeCell ref="Q165:R165"/>
    <mergeCell ref="B167:L167"/>
    <mergeCell ref="Q167:R167"/>
    <mergeCell ref="B150:L150"/>
    <mergeCell ref="Q150:R150"/>
    <mergeCell ref="U150:Y150"/>
    <mergeCell ref="B144:L144"/>
    <mergeCell ref="Q144:R144"/>
    <mergeCell ref="U144:Y144"/>
    <mergeCell ref="Q188:R188"/>
    <mergeCell ref="U188:Y188"/>
    <mergeCell ref="B194:L194"/>
    <mergeCell ref="Q194:R194"/>
    <mergeCell ref="U194:Y194"/>
    <mergeCell ref="U192:Y192"/>
    <mergeCell ref="Q191:R191"/>
    <mergeCell ref="U191:Y191"/>
    <mergeCell ref="Q192:R192"/>
    <mergeCell ref="B191:L191"/>
    <mergeCell ref="Q159:R159"/>
    <mergeCell ref="U159:Y159"/>
    <mergeCell ref="B154:L154"/>
    <mergeCell ref="B163:L163"/>
    <mergeCell ref="Q163:R163"/>
    <mergeCell ref="U163:Y163"/>
    <mergeCell ref="B169:L169"/>
    <mergeCell ref="B182:L182"/>
    <mergeCell ref="B186:L186"/>
    <mergeCell ref="U129:Y129"/>
    <mergeCell ref="Q132:R132"/>
    <mergeCell ref="U132:Y132"/>
    <mergeCell ref="U167:Y167"/>
    <mergeCell ref="Q105:R105"/>
    <mergeCell ref="U111:Y111"/>
    <mergeCell ref="B115:L115"/>
    <mergeCell ref="Q115:R115"/>
    <mergeCell ref="U115:Y115"/>
    <mergeCell ref="B121:L121"/>
    <mergeCell ref="Q121:R121"/>
    <mergeCell ref="U121:Y121"/>
    <mergeCell ref="B116:L116"/>
    <mergeCell ref="B161:L161"/>
    <mergeCell ref="Q161:R161"/>
    <mergeCell ref="U161:Y161"/>
    <mergeCell ref="B166:L166"/>
    <mergeCell ref="Q166:R166"/>
    <mergeCell ref="U166:Y166"/>
    <mergeCell ref="U165:Y165"/>
    <mergeCell ref="B164:L164"/>
    <mergeCell ref="Q164:R164"/>
    <mergeCell ref="U164:Y164"/>
    <mergeCell ref="Q107:R107"/>
    <mergeCell ref="U107:Y107"/>
    <mergeCell ref="B106:L106"/>
    <mergeCell ref="B134:L134"/>
    <mergeCell ref="Q134:R134"/>
    <mergeCell ref="U134:Y134"/>
    <mergeCell ref="B110:L110"/>
    <mergeCell ref="Q110:R110"/>
    <mergeCell ref="U110:Y110"/>
    <mergeCell ref="B1053:L1053"/>
    <mergeCell ref="Q1053:R1053"/>
    <mergeCell ref="B1099:L1099"/>
    <mergeCell ref="Q1099:R1099"/>
    <mergeCell ref="U1099:Y1099"/>
    <mergeCell ref="B1097:L1097"/>
    <mergeCell ref="Q1097:R1097"/>
    <mergeCell ref="Q1074:R1074"/>
    <mergeCell ref="U1074:Y1074"/>
    <mergeCell ref="B1078:L1078"/>
    <mergeCell ref="U1083:Y1083"/>
    <mergeCell ref="B1075:L1075"/>
    <mergeCell ref="Q1075:R1075"/>
    <mergeCell ref="B1049:L1049"/>
    <mergeCell ref="Q1049:R1049"/>
    <mergeCell ref="B1085:L1085"/>
    <mergeCell ref="Q1085:R1085"/>
    <mergeCell ref="U1085:Y1085"/>
    <mergeCell ref="B1051:L1051"/>
    <mergeCell ref="Q1051:R1051"/>
    <mergeCell ref="U1051:Y1051"/>
    <mergeCell ref="B1056:L1056"/>
    <mergeCell ref="Q1067:R1067"/>
    <mergeCell ref="U1054:Y1054"/>
    <mergeCell ref="U1061:Y1061"/>
    <mergeCell ref="B1087:L1087"/>
    <mergeCell ref="Q1087:R1087"/>
    <mergeCell ref="U1087:Y1087"/>
    <mergeCell ref="B1082:L1082"/>
    <mergeCell ref="Q1082:R1082"/>
    <mergeCell ref="U1082:Y1082"/>
    <mergeCell ref="U1065:Y1065"/>
    <mergeCell ref="B954:L954"/>
    <mergeCell ref="Q954:R954"/>
    <mergeCell ref="U954:Y954"/>
    <mergeCell ref="B959:L959"/>
    <mergeCell ref="Q959:R959"/>
    <mergeCell ref="U959:Y959"/>
    <mergeCell ref="B955:L955"/>
    <mergeCell ref="Q955:R955"/>
    <mergeCell ref="U1044:Y1044"/>
    <mergeCell ref="B1050:L1050"/>
    <mergeCell ref="Q1050:R1050"/>
    <mergeCell ref="U1050:Y1050"/>
    <mergeCell ref="B1054:L1054"/>
    <mergeCell ref="Q1054:R1054"/>
    <mergeCell ref="Q1047:R1047"/>
    <mergeCell ref="U1047:Y1047"/>
    <mergeCell ref="U1053:Y1053"/>
    <mergeCell ref="B1044:L1044"/>
    <mergeCell ref="Q1043:R1043"/>
    <mergeCell ref="U1043:Y1043"/>
    <mergeCell ref="Q972:R972"/>
    <mergeCell ref="U972:Y972"/>
    <mergeCell ref="B956:L956"/>
    <mergeCell ref="Q956:R956"/>
    <mergeCell ref="U956:Y956"/>
    <mergeCell ref="B961:L961"/>
    <mergeCell ref="Q961:R961"/>
    <mergeCell ref="U961:Y961"/>
    <mergeCell ref="B969:L969"/>
    <mergeCell ref="Q969:R969"/>
    <mergeCell ref="U969:Y969"/>
    <mergeCell ref="U1002:Y1002"/>
    <mergeCell ref="B925:L925"/>
    <mergeCell ref="Q925:R925"/>
    <mergeCell ref="U925:Y925"/>
    <mergeCell ref="B924:L924"/>
    <mergeCell ref="Q924:R924"/>
    <mergeCell ref="U924:Y924"/>
    <mergeCell ref="B982:L982"/>
    <mergeCell ref="Q982:R982"/>
    <mergeCell ref="U996:Y996"/>
    <mergeCell ref="B1000:L1000"/>
    <mergeCell ref="B917:L917"/>
    <mergeCell ref="Q917:R917"/>
    <mergeCell ref="U917:Y917"/>
    <mergeCell ref="B943:L943"/>
    <mergeCell ref="Q943:R943"/>
    <mergeCell ref="U943:Y943"/>
    <mergeCell ref="Q981:R981"/>
    <mergeCell ref="U981:Y981"/>
    <mergeCell ref="B987:L987"/>
    <mergeCell ref="Q987:R987"/>
    <mergeCell ref="U987:Y987"/>
    <mergeCell ref="B993:L993"/>
    <mergeCell ref="Q993:R993"/>
    <mergeCell ref="U993:Y993"/>
    <mergeCell ref="Q964:R964"/>
    <mergeCell ref="U964:Y964"/>
    <mergeCell ref="B968:L968"/>
    <mergeCell ref="Q968:R968"/>
    <mergeCell ref="U968:Y968"/>
    <mergeCell ref="B965:L965"/>
    <mergeCell ref="Q965:R965"/>
    <mergeCell ref="B926:L926"/>
    <mergeCell ref="Q926:R926"/>
    <mergeCell ref="U926:Y926"/>
    <mergeCell ref="B932:L932"/>
    <mergeCell ref="Q932:R932"/>
    <mergeCell ref="U932:Y932"/>
    <mergeCell ref="B927:L927"/>
    <mergeCell ref="Q927:R927"/>
    <mergeCell ref="U927:Y927"/>
    <mergeCell ref="Q931:R931"/>
    <mergeCell ref="B949:L949"/>
    <mergeCell ref="Q949:R949"/>
    <mergeCell ref="U949:Y949"/>
    <mergeCell ref="B946:L946"/>
    <mergeCell ref="Q946:R946"/>
    <mergeCell ref="U946:Y946"/>
    <mergeCell ref="B947:L947"/>
    <mergeCell ref="Q947:R947"/>
    <mergeCell ref="U947:Y947"/>
    <mergeCell ref="B945:L945"/>
    <mergeCell ref="Q945:R945"/>
    <mergeCell ref="U945:Y945"/>
    <mergeCell ref="Q928:R928"/>
    <mergeCell ref="U928:Y928"/>
    <mergeCell ref="B934:L934"/>
    <mergeCell ref="Q934:R934"/>
    <mergeCell ref="U934:Y934"/>
    <mergeCell ref="B933:L933"/>
    <mergeCell ref="Q933:R933"/>
    <mergeCell ref="U931:Y931"/>
    <mergeCell ref="U930:Y930"/>
    <mergeCell ref="B931:L931"/>
    <mergeCell ref="Q878:R878"/>
    <mergeCell ref="U878:Y878"/>
    <mergeCell ref="B874:L874"/>
    <mergeCell ref="Q874:R874"/>
    <mergeCell ref="U874:Y874"/>
    <mergeCell ref="B852:L852"/>
    <mergeCell ref="Q852:R852"/>
    <mergeCell ref="U852:Y852"/>
    <mergeCell ref="B847:L847"/>
    <mergeCell ref="Q847:R847"/>
    <mergeCell ref="U847:Y847"/>
    <mergeCell ref="B850:L850"/>
    <mergeCell ref="Q850:R850"/>
    <mergeCell ref="U850:Y850"/>
    <mergeCell ref="B848:L848"/>
    <mergeCell ref="Q870:R870"/>
    <mergeCell ref="U870:Y870"/>
    <mergeCell ref="B875:L875"/>
    <mergeCell ref="Q875:R875"/>
    <mergeCell ref="Q855:R855"/>
    <mergeCell ref="U855:Y855"/>
    <mergeCell ref="B861:L861"/>
    <mergeCell ref="Q861:R861"/>
    <mergeCell ref="U861:Y861"/>
    <mergeCell ref="Q866:R866"/>
    <mergeCell ref="U866:Y866"/>
    <mergeCell ref="B858:L858"/>
    <mergeCell ref="Q858:R858"/>
    <mergeCell ref="B864:L864"/>
    <mergeCell ref="Q864:R864"/>
    <mergeCell ref="U864:Y864"/>
    <mergeCell ref="B870:L870"/>
    <mergeCell ref="U860:Y860"/>
    <mergeCell ref="B865:L865"/>
    <mergeCell ref="B735:L735"/>
    <mergeCell ref="Q735:R735"/>
    <mergeCell ref="U735:Y735"/>
    <mergeCell ref="U759:Y759"/>
    <mergeCell ref="B755:L755"/>
    <mergeCell ref="B869:L869"/>
    <mergeCell ref="Q869:R869"/>
    <mergeCell ref="U869:Y869"/>
    <mergeCell ref="B867:L867"/>
    <mergeCell ref="Q867:R867"/>
    <mergeCell ref="U867:Y867"/>
    <mergeCell ref="Q868:R868"/>
    <mergeCell ref="U868:Y868"/>
    <mergeCell ref="Q750:R750"/>
    <mergeCell ref="B768:L768"/>
    <mergeCell ref="Q768:R768"/>
    <mergeCell ref="U768:Y768"/>
    <mergeCell ref="B772:L772"/>
    <mergeCell ref="Q772:R772"/>
    <mergeCell ref="U772:Y772"/>
    <mergeCell ref="Q769:R769"/>
    <mergeCell ref="U769:Y769"/>
    <mergeCell ref="U770:Y770"/>
    <mergeCell ref="B776:L776"/>
    <mergeCell ref="Q776:R776"/>
    <mergeCell ref="U776:Y776"/>
    <mergeCell ref="B780:L780"/>
    <mergeCell ref="Q817:R817"/>
    <mergeCell ref="U817:Y817"/>
    <mergeCell ref="B818:L818"/>
    <mergeCell ref="B769:L769"/>
    <mergeCell ref="B774:L774"/>
    <mergeCell ref="Q774:R774"/>
    <mergeCell ref="U774:Y774"/>
    <mergeCell ref="B779:L779"/>
    <mergeCell ref="Q779:R779"/>
    <mergeCell ref="U779:Y779"/>
    <mergeCell ref="B770:L770"/>
    <mergeCell ref="Q770:R770"/>
    <mergeCell ref="B753:L753"/>
    <mergeCell ref="Q753:R753"/>
    <mergeCell ref="U753:Y753"/>
    <mergeCell ref="B759:L759"/>
    <mergeCell ref="Q759:R759"/>
    <mergeCell ref="Q755:R755"/>
    <mergeCell ref="U755:Y755"/>
    <mergeCell ref="B745:L745"/>
    <mergeCell ref="Q745:R745"/>
    <mergeCell ref="U745:Y745"/>
    <mergeCell ref="B749:L749"/>
    <mergeCell ref="Q749:R749"/>
    <mergeCell ref="U749:Y749"/>
    <mergeCell ref="B751:L751"/>
    <mergeCell ref="B752:L752"/>
    <mergeCell ref="Q752:R752"/>
    <mergeCell ref="U752:Y752"/>
    <mergeCell ref="B756:L756"/>
    <mergeCell ref="Q756:R756"/>
    <mergeCell ref="U756:Y756"/>
    <mergeCell ref="B750:L750"/>
    <mergeCell ref="U750:Y750"/>
    <mergeCell ref="U767:Y767"/>
    <mergeCell ref="B665:L665"/>
    <mergeCell ref="Q665:R665"/>
    <mergeCell ref="U665:Y665"/>
    <mergeCell ref="B672:L672"/>
    <mergeCell ref="Q672:R672"/>
    <mergeCell ref="U672:Y672"/>
    <mergeCell ref="B666:L666"/>
    <mergeCell ref="Q666:R666"/>
    <mergeCell ref="Q641:R641"/>
    <mergeCell ref="U641:Y641"/>
    <mergeCell ref="B647:L647"/>
    <mergeCell ref="Q647:R647"/>
    <mergeCell ref="U647:Y647"/>
    <mergeCell ref="B652:L652"/>
    <mergeCell ref="Q652:R652"/>
    <mergeCell ref="U652:Y652"/>
    <mergeCell ref="B648:L648"/>
    <mergeCell ref="Q648:R648"/>
    <mergeCell ref="B658:L658"/>
    <mergeCell ref="Q658:R658"/>
    <mergeCell ref="U658:Y658"/>
    <mergeCell ref="Q656:R656"/>
    <mergeCell ref="B659:L659"/>
    <mergeCell ref="Q659:R659"/>
    <mergeCell ref="U659:Y659"/>
    <mergeCell ref="B645:L645"/>
    <mergeCell ref="Q645:R645"/>
    <mergeCell ref="U645:Y645"/>
    <mergeCell ref="B656:L656"/>
    <mergeCell ref="U646:Y646"/>
    <mergeCell ref="B660:L660"/>
    <mergeCell ref="Q660:R660"/>
    <mergeCell ref="U629:Y629"/>
    <mergeCell ref="Q621:R621"/>
    <mergeCell ref="U621:Y621"/>
    <mergeCell ref="B630:L630"/>
    <mergeCell ref="Q630:R630"/>
    <mergeCell ref="U630:Y630"/>
    <mergeCell ref="Q617:R617"/>
    <mergeCell ref="U617:Y617"/>
    <mergeCell ref="B622:L622"/>
    <mergeCell ref="Q622:R622"/>
    <mergeCell ref="U622:Y622"/>
    <mergeCell ref="U500:Y500"/>
    <mergeCell ref="B504:L504"/>
    <mergeCell ref="U575:Y575"/>
    <mergeCell ref="B571:L571"/>
    <mergeCell ref="Q571:R571"/>
    <mergeCell ref="U571:Y571"/>
    <mergeCell ref="B573:L573"/>
    <mergeCell ref="Q573:R573"/>
    <mergeCell ref="U573:Y573"/>
    <mergeCell ref="B604:L604"/>
    <mergeCell ref="Q578:R578"/>
    <mergeCell ref="U578:Y578"/>
    <mergeCell ref="B582:L582"/>
    <mergeCell ref="Q582:R582"/>
    <mergeCell ref="U582:Y582"/>
    <mergeCell ref="B588:L588"/>
    <mergeCell ref="Q588:R588"/>
    <mergeCell ref="U588:Y588"/>
    <mergeCell ref="B579:L579"/>
    <mergeCell ref="B564:L564"/>
    <mergeCell ref="Q515:R515"/>
    <mergeCell ref="Q564:R564"/>
    <mergeCell ref="U564:Y564"/>
    <mergeCell ref="B568:L568"/>
    <mergeCell ref="Q568:R568"/>
    <mergeCell ref="U568:Y568"/>
    <mergeCell ref="B565:L565"/>
    <mergeCell ref="Q565:R565"/>
    <mergeCell ref="U565:Y565"/>
    <mergeCell ref="Q602:R602"/>
    <mergeCell ref="U602:Y602"/>
    <mergeCell ref="U536:Y536"/>
    <mergeCell ref="B542:L542"/>
    <mergeCell ref="Q484:R484"/>
    <mergeCell ref="U484:Y484"/>
    <mergeCell ref="B485:L485"/>
    <mergeCell ref="Q485:R485"/>
    <mergeCell ref="U485:Y485"/>
    <mergeCell ref="B491:L491"/>
    <mergeCell ref="Q491:R491"/>
    <mergeCell ref="U491:Y491"/>
    <mergeCell ref="B600:L600"/>
    <mergeCell ref="Q600:R600"/>
    <mergeCell ref="U600:Y600"/>
    <mergeCell ref="U563:Y563"/>
    <mergeCell ref="B552:L552"/>
    <mergeCell ref="Q552:R552"/>
    <mergeCell ref="U552:Y552"/>
    <mergeCell ref="B557:L557"/>
    <mergeCell ref="Q545:R545"/>
    <mergeCell ref="U545:Y545"/>
    <mergeCell ref="B540:L540"/>
    <mergeCell ref="Q540:R540"/>
    <mergeCell ref="B480:L480"/>
    <mergeCell ref="Q480:R480"/>
    <mergeCell ref="U480:Y480"/>
    <mergeCell ref="Q492:R492"/>
    <mergeCell ref="U492:Y492"/>
    <mergeCell ref="B496:L496"/>
    <mergeCell ref="Q496:R496"/>
    <mergeCell ref="U496:Y496"/>
    <mergeCell ref="B493:L493"/>
    <mergeCell ref="Q493:R493"/>
    <mergeCell ref="B482:L482"/>
    <mergeCell ref="Q482:R482"/>
    <mergeCell ref="U482:Y482"/>
    <mergeCell ref="B478:L478"/>
    <mergeCell ref="Q478:R478"/>
    <mergeCell ref="U478:Y478"/>
    <mergeCell ref="U463:Y463"/>
    <mergeCell ref="B467:L467"/>
    <mergeCell ref="Q467:R467"/>
    <mergeCell ref="U467:Y467"/>
    <mergeCell ref="B471:L471"/>
    <mergeCell ref="Q471:R471"/>
    <mergeCell ref="U471:Y471"/>
    <mergeCell ref="U470:Y470"/>
    <mergeCell ref="B474:L474"/>
    <mergeCell ref="Q474:R474"/>
    <mergeCell ref="U474:Y474"/>
    <mergeCell ref="B472:L472"/>
    <mergeCell ref="Q472:R472"/>
    <mergeCell ref="U472:Y472"/>
    <mergeCell ref="B473:L473"/>
    <mergeCell ref="B466:L466"/>
    <mergeCell ref="Q466:R466"/>
    <mergeCell ref="U466:Y466"/>
    <mergeCell ref="B470:L470"/>
    <mergeCell ref="Q470:R470"/>
    <mergeCell ref="B430:L430"/>
    <mergeCell ref="Q430:R430"/>
    <mergeCell ref="U430:Y430"/>
    <mergeCell ref="B419:L419"/>
    <mergeCell ref="Q419:R419"/>
    <mergeCell ref="B447:L447"/>
    <mergeCell ref="Q447:R447"/>
    <mergeCell ref="U447:Y447"/>
    <mergeCell ref="Q425:R425"/>
    <mergeCell ref="U425:Y425"/>
    <mergeCell ref="U404:Y404"/>
    <mergeCell ref="B399:L399"/>
    <mergeCell ref="Q399:R399"/>
    <mergeCell ref="Q418:R418"/>
    <mergeCell ref="U418:Y418"/>
    <mergeCell ref="B424:L424"/>
    <mergeCell ref="Q424:R424"/>
    <mergeCell ref="U424:Y424"/>
    <mergeCell ref="B405:L405"/>
    <mergeCell ref="Q405:R405"/>
    <mergeCell ref="B439:L439"/>
    <mergeCell ref="Q439:R439"/>
    <mergeCell ref="U439:Y439"/>
    <mergeCell ref="B432:L432"/>
    <mergeCell ref="Q432:R432"/>
    <mergeCell ref="U432:Y432"/>
    <mergeCell ref="B435:L435"/>
    <mergeCell ref="Q435:R435"/>
    <mergeCell ref="B111:L111"/>
    <mergeCell ref="Q111:R111"/>
    <mergeCell ref="B136:L136"/>
    <mergeCell ref="Q136:R136"/>
    <mergeCell ref="B120:L120"/>
    <mergeCell ref="B312:L312"/>
    <mergeCell ref="Q312:R312"/>
    <mergeCell ref="B297:L297"/>
    <mergeCell ref="Q297:R297"/>
    <mergeCell ref="U297:Y297"/>
    <mergeCell ref="B301:L301"/>
    <mergeCell ref="Q301:R301"/>
    <mergeCell ref="U301:Y301"/>
    <mergeCell ref="B298:L298"/>
    <mergeCell ref="Q311:R311"/>
    <mergeCell ref="U221:Y221"/>
    <mergeCell ref="B224:L224"/>
    <mergeCell ref="Q280:R280"/>
    <mergeCell ref="U280:Y280"/>
    <mergeCell ref="B286:L286"/>
    <mergeCell ref="Q286:R286"/>
    <mergeCell ref="U286:Y286"/>
    <mergeCell ref="Q259:R259"/>
    <mergeCell ref="U259:Y259"/>
    <mergeCell ref="B274:L274"/>
    <mergeCell ref="Q230:R230"/>
    <mergeCell ref="U230:Y230"/>
    <mergeCell ref="B133:L133"/>
    <mergeCell ref="Q133:R133"/>
    <mergeCell ref="U133:Y133"/>
    <mergeCell ref="B129:L129"/>
    <mergeCell ref="Q129:R129"/>
    <mergeCell ref="Q120:R120"/>
    <mergeCell ref="U120:Y120"/>
    <mergeCell ref="B126:L126"/>
    <mergeCell ref="Q126:R126"/>
    <mergeCell ref="U126:Y126"/>
    <mergeCell ref="B75:L75"/>
    <mergeCell ref="Q75:R75"/>
    <mergeCell ref="U75:Y75"/>
    <mergeCell ref="B101:L101"/>
    <mergeCell ref="Q101:R101"/>
    <mergeCell ref="B81:L81"/>
    <mergeCell ref="Q81:R81"/>
    <mergeCell ref="U81:Y81"/>
    <mergeCell ref="B86:L86"/>
    <mergeCell ref="Q86:R86"/>
    <mergeCell ref="U86:Y86"/>
    <mergeCell ref="U311:Y311"/>
    <mergeCell ref="Q119:R119"/>
    <mergeCell ref="U119:Y119"/>
    <mergeCell ref="B123:L123"/>
    <mergeCell ref="B130:L130"/>
    <mergeCell ref="Q130:R130"/>
    <mergeCell ref="B112:L112"/>
    <mergeCell ref="Q112:R112"/>
    <mergeCell ref="U112:Y112"/>
    <mergeCell ref="U117:Y117"/>
    <mergeCell ref="B118:L118"/>
    <mergeCell ref="Q118:R118"/>
    <mergeCell ref="U118:Y118"/>
    <mergeCell ref="B119:L119"/>
    <mergeCell ref="Q116:R116"/>
    <mergeCell ref="U116:Y116"/>
    <mergeCell ref="Q17:R17"/>
    <mergeCell ref="U17:Y17"/>
    <mergeCell ref="B25:L25"/>
    <mergeCell ref="Q25:R25"/>
    <mergeCell ref="U25:Y25"/>
    <mergeCell ref="B40:L40"/>
    <mergeCell ref="Q40:R40"/>
    <mergeCell ref="U40:Y40"/>
    <mergeCell ref="B18:L18"/>
    <mergeCell ref="Q18:R18"/>
    <mergeCell ref="U101:Y101"/>
    <mergeCell ref="B108:L108"/>
    <mergeCell ref="Q108:R108"/>
    <mergeCell ref="U108:Y108"/>
    <mergeCell ref="B102:L102"/>
    <mergeCell ref="Q102:R102"/>
    <mergeCell ref="B105:L105"/>
    <mergeCell ref="B104:L104"/>
    <mergeCell ref="Q104:R104"/>
    <mergeCell ref="U104:Y104"/>
    <mergeCell ref="Q30:R30"/>
    <mergeCell ref="U30:Y30"/>
    <mergeCell ref="B34:L34"/>
    <mergeCell ref="Q34:R34"/>
    <mergeCell ref="U34:Y34"/>
    <mergeCell ref="B42:L42"/>
    <mergeCell ref="Q42:R42"/>
    <mergeCell ref="U42:Y42"/>
    <mergeCell ref="B31:L31"/>
    <mergeCell ref="Q31:R31"/>
    <mergeCell ref="Q88:R88"/>
    <mergeCell ref="U88:Y88"/>
    <mergeCell ref="U18:Y18"/>
    <mergeCell ref="B26:L26"/>
    <mergeCell ref="Q26:R26"/>
    <mergeCell ref="U26:Y26"/>
    <mergeCell ref="B29:L29"/>
    <mergeCell ref="Q29:R29"/>
    <mergeCell ref="U29:Y29"/>
    <mergeCell ref="Q28:R28"/>
    <mergeCell ref="U28:Y28"/>
    <mergeCell ref="B22:L22"/>
    <mergeCell ref="B61:L61"/>
    <mergeCell ref="Q61:R61"/>
    <mergeCell ref="U61:Y61"/>
    <mergeCell ref="B55:L55"/>
    <mergeCell ref="Q55:R55"/>
    <mergeCell ref="U55:Y55"/>
    <mergeCell ref="B57:L57"/>
    <mergeCell ref="B36:L36"/>
    <mergeCell ref="Q36:R36"/>
    <mergeCell ref="U36:Y36"/>
    <mergeCell ref="B37:L37"/>
    <mergeCell ref="U31:Y31"/>
    <mergeCell ref="B32:L32"/>
    <mergeCell ref="Q32:R32"/>
    <mergeCell ref="U32:Y32"/>
    <mergeCell ref="B35:L35"/>
    <mergeCell ref="Q35:R35"/>
    <mergeCell ref="U35:Y35"/>
    <mergeCell ref="U33:Y33"/>
    <mergeCell ref="Q57:R57"/>
    <mergeCell ref="U57:Y57"/>
    <mergeCell ref="B54:L54"/>
    <mergeCell ref="B930:L930"/>
    <mergeCell ref="Q930:R930"/>
    <mergeCell ref="B822:L822"/>
    <mergeCell ref="Q822:R822"/>
    <mergeCell ref="U822:Y822"/>
    <mergeCell ref="B812:L812"/>
    <mergeCell ref="Q812:R812"/>
    <mergeCell ref="U812:Y812"/>
    <mergeCell ref="B813:L813"/>
    <mergeCell ref="B1027:L1027"/>
    <mergeCell ref="Q1027:R1027"/>
    <mergeCell ref="U1027:Y1027"/>
    <mergeCell ref="B1031:L1031"/>
    <mergeCell ref="Q781:R781"/>
    <mergeCell ref="U781:Y781"/>
    <mergeCell ref="U858:Y858"/>
    <mergeCell ref="B811:L811"/>
    <mergeCell ref="Q811:R811"/>
    <mergeCell ref="U811:Y811"/>
    <mergeCell ref="U1005:Y1005"/>
    <mergeCell ref="B992:L992"/>
    <mergeCell ref="Q1028:R1028"/>
    <mergeCell ref="U1028:Y1028"/>
    <mergeCell ref="B1029:L1029"/>
    <mergeCell ref="B1017:L1017"/>
    <mergeCell ref="Q1017:R1017"/>
    <mergeCell ref="U1017:Y1017"/>
    <mergeCell ref="B1022:L1022"/>
    <mergeCell ref="Q1022:R1022"/>
    <mergeCell ref="U871:Y871"/>
    <mergeCell ref="B860:L860"/>
    <mergeCell ref="Q860:R860"/>
    <mergeCell ref="U687:Y687"/>
    <mergeCell ref="B689:L689"/>
    <mergeCell ref="Q689:R689"/>
    <mergeCell ref="U689:Y689"/>
    <mergeCell ref="B671:L671"/>
    <mergeCell ref="Q671:R671"/>
    <mergeCell ref="U671:Y671"/>
    <mergeCell ref="B685:L685"/>
    <mergeCell ref="Q685:R685"/>
    <mergeCell ref="U685:Y685"/>
    <mergeCell ref="B676:L676"/>
    <mergeCell ref="U677:Y677"/>
    <mergeCell ref="B684:L684"/>
    <mergeCell ref="Q684:R684"/>
    <mergeCell ref="Q790:R790"/>
    <mergeCell ref="U790:Y790"/>
    <mergeCell ref="B795:L795"/>
    <mergeCell ref="Q795:R795"/>
    <mergeCell ref="U795:Y795"/>
    <mergeCell ref="B686:L686"/>
    <mergeCell ref="Q686:R686"/>
    <mergeCell ref="U686:Y686"/>
    <mergeCell ref="U673:Y673"/>
    <mergeCell ref="B680:L680"/>
    <mergeCell ref="Q680:R680"/>
    <mergeCell ref="U680:Y680"/>
    <mergeCell ref="B674:L674"/>
    <mergeCell ref="Q674:R674"/>
    <mergeCell ref="U674:Y674"/>
    <mergeCell ref="B687:L687"/>
    <mergeCell ref="Q687:R687"/>
    <mergeCell ref="B775:L775"/>
    <mergeCell ref="U711:Y711"/>
    <mergeCell ref="B719:L719"/>
    <mergeCell ref="Q719:R719"/>
    <mergeCell ref="U719:Y719"/>
    <mergeCell ref="B705:L705"/>
    <mergeCell ref="Q705:R705"/>
    <mergeCell ref="B699:L699"/>
    <mergeCell ref="Q699:R699"/>
    <mergeCell ref="U699:Y699"/>
    <mergeCell ref="B726:L726"/>
    <mergeCell ref="Q726:R726"/>
    <mergeCell ref="U726:Y726"/>
    <mergeCell ref="B700:L700"/>
    <mergeCell ref="Q700:R700"/>
    <mergeCell ref="U700:Y700"/>
    <mergeCell ref="B706:L706"/>
    <mergeCell ref="B692:L692"/>
    <mergeCell ref="Q692:R692"/>
    <mergeCell ref="U692:Y692"/>
    <mergeCell ref="U697:Y697"/>
    <mergeCell ref="B703:L703"/>
    <mergeCell ref="Q703:R703"/>
    <mergeCell ref="U703:Y703"/>
    <mergeCell ref="Q718:R718"/>
    <mergeCell ref="U718:Y718"/>
    <mergeCell ref="Q706:R706"/>
    <mergeCell ref="B695:L695"/>
    <mergeCell ref="Q695:R695"/>
    <mergeCell ref="U695:Y695"/>
    <mergeCell ref="Q693:R693"/>
    <mergeCell ref="U693:Y693"/>
    <mergeCell ref="Q579:R579"/>
    <mergeCell ref="B589:L589"/>
    <mergeCell ref="Q589:R589"/>
    <mergeCell ref="U589:Y589"/>
    <mergeCell ref="B581:L581"/>
    <mergeCell ref="Q581:R581"/>
    <mergeCell ref="U581:Y581"/>
    <mergeCell ref="B585:L585"/>
    <mergeCell ref="Q585:R585"/>
    <mergeCell ref="U585:Y585"/>
    <mergeCell ref="B583:L583"/>
    <mergeCell ref="Q583:R583"/>
    <mergeCell ref="U583:Y583"/>
    <mergeCell ref="B584:L584"/>
    <mergeCell ref="Q584:R584"/>
    <mergeCell ref="U584:Y584"/>
    <mergeCell ref="Q595:R595"/>
    <mergeCell ref="B590:L590"/>
    <mergeCell ref="Q590:R590"/>
    <mergeCell ref="U590:Y590"/>
    <mergeCell ref="U593:Y593"/>
    <mergeCell ref="Q549:R549"/>
    <mergeCell ref="U549:Y549"/>
    <mergeCell ref="B555:L555"/>
    <mergeCell ref="Q555:R555"/>
    <mergeCell ref="U555:Y555"/>
    <mergeCell ref="B553:L553"/>
    <mergeCell ref="B558:L558"/>
    <mergeCell ref="Q558:R558"/>
    <mergeCell ref="U558:Y558"/>
    <mergeCell ref="U596:Y596"/>
    <mergeCell ref="B550:L550"/>
    <mergeCell ref="Q550:R550"/>
    <mergeCell ref="U550:Y550"/>
    <mergeCell ref="B549:L549"/>
    <mergeCell ref="B563:L563"/>
    <mergeCell ref="Q563:R563"/>
    <mergeCell ref="B594:L594"/>
    <mergeCell ref="Q594:R594"/>
    <mergeCell ref="U594:Y594"/>
    <mergeCell ref="B587:L587"/>
    <mergeCell ref="Q587:R587"/>
    <mergeCell ref="U587:Y587"/>
    <mergeCell ref="B574:L574"/>
    <mergeCell ref="Q574:R574"/>
    <mergeCell ref="U574:Y574"/>
    <mergeCell ref="B578:L578"/>
    <mergeCell ref="Q586:R586"/>
    <mergeCell ref="U586:Y586"/>
    <mergeCell ref="B488:L488"/>
    <mergeCell ref="Q488:R488"/>
    <mergeCell ref="U488:Y488"/>
    <mergeCell ref="B492:L492"/>
    <mergeCell ref="B533:L533"/>
    <mergeCell ref="Q533:R533"/>
    <mergeCell ref="U533:Y533"/>
    <mergeCell ref="B530:L530"/>
    <mergeCell ref="Q530:R530"/>
    <mergeCell ref="U530:Y530"/>
    <mergeCell ref="B560:L560"/>
    <mergeCell ref="Q560:R560"/>
    <mergeCell ref="U560:Y560"/>
    <mergeCell ref="U559:Y559"/>
    <mergeCell ref="B487:L487"/>
    <mergeCell ref="Q487:R487"/>
    <mergeCell ref="U487:Y487"/>
    <mergeCell ref="B513:L513"/>
    <mergeCell ref="Q513:R513"/>
    <mergeCell ref="U513:Y513"/>
    <mergeCell ref="B551:L551"/>
    <mergeCell ref="Q551:R551"/>
    <mergeCell ref="U551:Y551"/>
    <mergeCell ref="B495:L495"/>
    <mergeCell ref="Q495:R495"/>
    <mergeCell ref="U495:Y495"/>
    <mergeCell ref="B490:L490"/>
    <mergeCell ref="Q490:R490"/>
    <mergeCell ref="Q504:R504"/>
    <mergeCell ref="U504:Y504"/>
    <mergeCell ref="B500:L500"/>
    <mergeCell ref="Q500:R500"/>
    <mergeCell ref="B436:L436"/>
    <mergeCell ref="Q436:R436"/>
    <mergeCell ref="U436:Y436"/>
    <mergeCell ref="B437:L437"/>
    <mergeCell ref="U429:Y429"/>
    <mergeCell ref="B412:L412"/>
    <mergeCell ref="Q412:R412"/>
    <mergeCell ref="U412:Y412"/>
    <mergeCell ref="B418:L418"/>
    <mergeCell ref="B345:L345"/>
    <mergeCell ref="Q345:R345"/>
    <mergeCell ref="U345:Y345"/>
    <mergeCell ref="B359:L359"/>
    <mergeCell ref="Q359:R359"/>
    <mergeCell ref="B431:L431"/>
    <mergeCell ref="Q431:R431"/>
    <mergeCell ref="U431:Y431"/>
    <mergeCell ref="B422:L422"/>
    <mergeCell ref="U405:Y405"/>
    <mergeCell ref="B413:L413"/>
    <mergeCell ref="Q413:R413"/>
    <mergeCell ref="U413:Y413"/>
    <mergeCell ref="B411:L411"/>
    <mergeCell ref="Q411:R411"/>
    <mergeCell ref="U411:Y411"/>
    <mergeCell ref="B404:L404"/>
    <mergeCell ref="U370:Y370"/>
    <mergeCell ref="B428:L428"/>
    <mergeCell ref="Q428:R428"/>
    <mergeCell ref="U435:Y435"/>
    <mergeCell ref="B433:L433"/>
    <mergeCell ref="B402:L402"/>
    <mergeCell ref="B260:L260"/>
    <mergeCell ref="Q260:R260"/>
    <mergeCell ref="U260:Y260"/>
    <mergeCell ref="B346:L346"/>
    <mergeCell ref="Q346:R346"/>
    <mergeCell ref="U346:Y346"/>
    <mergeCell ref="B285:L285"/>
    <mergeCell ref="Q285:R285"/>
    <mergeCell ref="U285:Y285"/>
    <mergeCell ref="B291:L291"/>
    <mergeCell ref="B253:L253"/>
    <mergeCell ref="Q253:R253"/>
    <mergeCell ref="U253:Y253"/>
    <mergeCell ref="B344:L344"/>
    <mergeCell ref="Q344:R344"/>
    <mergeCell ref="U344:Y344"/>
    <mergeCell ref="B339:L339"/>
    <mergeCell ref="Q339:R339"/>
    <mergeCell ref="U339:Y339"/>
    <mergeCell ref="B340:L340"/>
    <mergeCell ref="B304:L304"/>
    <mergeCell ref="Q304:R304"/>
    <mergeCell ref="U304:Y304"/>
    <mergeCell ref="B258:L258"/>
    <mergeCell ref="Q258:R258"/>
    <mergeCell ref="U258:Y258"/>
    <mergeCell ref="B284:L284"/>
    <mergeCell ref="Q284:R284"/>
    <mergeCell ref="B325:L325"/>
    <mergeCell ref="B295:L295"/>
    <mergeCell ref="Q295:R295"/>
    <mergeCell ref="U265:Y265"/>
    <mergeCell ref="Q248:R248"/>
    <mergeCell ref="U248:Y248"/>
    <mergeCell ref="U287:Y287"/>
    <mergeCell ref="B259:L259"/>
    <mergeCell ref="B318:L318"/>
    <mergeCell ref="Q318:R318"/>
    <mergeCell ref="U318:Y318"/>
    <mergeCell ref="B24:L24"/>
    <mergeCell ref="Q24:R24"/>
    <mergeCell ref="U24:Y24"/>
    <mergeCell ref="B39:L39"/>
    <mergeCell ref="Q39:R39"/>
    <mergeCell ref="U39:Y39"/>
    <mergeCell ref="B33:L33"/>
    <mergeCell ref="Q33:R33"/>
    <mergeCell ref="Q142:R142"/>
    <mergeCell ref="U142:Y142"/>
    <mergeCell ref="B149:L149"/>
    <mergeCell ref="Q149:R149"/>
    <mergeCell ref="U149:Y149"/>
    <mergeCell ref="B147:L147"/>
    <mergeCell ref="Q147:R147"/>
    <mergeCell ref="U147:Y147"/>
    <mergeCell ref="B219:L219"/>
    <mergeCell ref="Q219:R219"/>
    <mergeCell ref="U219:Y219"/>
    <mergeCell ref="B214:L214"/>
    <mergeCell ref="Q214:R214"/>
    <mergeCell ref="U214:Y214"/>
    <mergeCell ref="B216:L216"/>
    <mergeCell ref="Q154:R154"/>
    <mergeCell ref="U154:Y154"/>
    <mergeCell ref="B30:L30"/>
    <mergeCell ref="Q47:R47"/>
    <mergeCell ref="U47:Y47"/>
    <mergeCell ref="B80:L80"/>
    <mergeCell ref="Q80:R80"/>
    <mergeCell ref="Q65:R65"/>
    <mergeCell ref="U65:Y65"/>
    <mergeCell ref="B63:L63"/>
    <mergeCell ref="Q63:R63"/>
    <mergeCell ref="U63:Y63"/>
    <mergeCell ref="B49:L49"/>
    <mergeCell ref="U59:Y59"/>
    <mergeCell ref="U41:Y41"/>
    <mergeCell ref="B48:L48"/>
    <mergeCell ref="Q48:R48"/>
    <mergeCell ref="U48:Y48"/>
    <mergeCell ref="B43:L43"/>
    <mergeCell ref="Q43:R43"/>
    <mergeCell ref="U43:Y43"/>
    <mergeCell ref="B44:L44"/>
    <mergeCell ref="B53:L53"/>
    <mergeCell ref="Q53:R53"/>
    <mergeCell ref="U53:Y53"/>
    <mergeCell ref="B69:L69"/>
    <mergeCell ref="Q69:R69"/>
    <mergeCell ref="U69:Y69"/>
    <mergeCell ref="B68:L68"/>
    <mergeCell ref="Q68:R68"/>
    <mergeCell ref="U68:Y68"/>
    <mergeCell ref="B65:L65"/>
    <mergeCell ref="B41:L41"/>
    <mergeCell ref="Q41:R41"/>
    <mergeCell ref="U80:Y80"/>
    <mergeCell ref="B92:L92"/>
    <mergeCell ref="Q92:R92"/>
    <mergeCell ref="U92:Y92"/>
    <mergeCell ref="U82:Y82"/>
    <mergeCell ref="B87:L87"/>
    <mergeCell ref="Q87:R87"/>
    <mergeCell ref="U87:Y87"/>
    <mergeCell ref="B1088:L1088"/>
    <mergeCell ref="Q1088:R1088"/>
    <mergeCell ref="U1088:Y1088"/>
    <mergeCell ref="B1095:L1095"/>
    <mergeCell ref="Q1095:R1095"/>
    <mergeCell ref="U1095:Y1095"/>
    <mergeCell ref="B1089:L1089"/>
    <mergeCell ref="Q1089:R1089"/>
    <mergeCell ref="U1089:Y1089"/>
    <mergeCell ref="U1066:Y1066"/>
    <mergeCell ref="B1073:L1073"/>
    <mergeCell ref="Q1073:R1073"/>
    <mergeCell ref="U1073:Y1073"/>
    <mergeCell ref="B1067:L1067"/>
    <mergeCell ref="B180:L180"/>
    <mergeCell ref="B264:L264"/>
    <mergeCell ref="Q264:R264"/>
    <mergeCell ref="U264:Y264"/>
    <mergeCell ref="B141:L141"/>
    <mergeCell ref="Q141:R141"/>
    <mergeCell ref="U141:Y141"/>
    <mergeCell ref="B173:L173"/>
    <mergeCell ref="Q173:R173"/>
    <mergeCell ref="U173:Y173"/>
    <mergeCell ref="Q1025:R1025"/>
    <mergeCell ref="U1025:Y1025"/>
    <mergeCell ref="B1016:L1016"/>
    <mergeCell ref="Q1016:R1016"/>
    <mergeCell ref="U1016:Y1016"/>
    <mergeCell ref="B1006:L1006"/>
    <mergeCell ref="Q1006:R1006"/>
    <mergeCell ref="U1006:Y1006"/>
    <mergeCell ref="B1011:L1011"/>
    <mergeCell ref="Q1039:R1039"/>
    <mergeCell ref="U1039:Y1039"/>
    <mergeCell ref="B1043:L1043"/>
    <mergeCell ref="Q1011:R1011"/>
    <mergeCell ref="U1011:Y1011"/>
    <mergeCell ref="B1023:L1023"/>
    <mergeCell ref="Q1023:R1023"/>
    <mergeCell ref="U1023:Y1023"/>
    <mergeCell ref="B1033:L1033"/>
    <mergeCell ref="Q1033:R1033"/>
    <mergeCell ref="U1033:Y1033"/>
    <mergeCell ref="U1030:Y1030"/>
    <mergeCell ref="B1034:L1034"/>
    <mergeCell ref="Q1034:R1034"/>
    <mergeCell ref="U1034:Y1034"/>
    <mergeCell ref="B1038:L1038"/>
    <mergeCell ref="B1037:L1037"/>
    <mergeCell ref="Q1037:R1037"/>
    <mergeCell ref="U1037:Y1037"/>
    <mergeCell ref="U1009:Y1009"/>
    <mergeCell ref="B1010:L1010"/>
    <mergeCell ref="Q1010:R1010"/>
    <mergeCell ref="U1010:Y1010"/>
    <mergeCell ref="U958:Y958"/>
    <mergeCell ref="B963:L963"/>
    <mergeCell ref="Q963:R963"/>
    <mergeCell ref="U963:Y963"/>
    <mergeCell ref="B960:L960"/>
    <mergeCell ref="Q960:R960"/>
    <mergeCell ref="U960:Y960"/>
    <mergeCell ref="Q1044:R1044"/>
    <mergeCell ref="Q1031:R1031"/>
    <mergeCell ref="U1031:Y1031"/>
    <mergeCell ref="B1028:L1028"/>
    <mergeCell ref="B1032:L1032"/>
    <mergeCell ref="Q1032:R1032"/>
    <mergeCell ref="U1032:Y1032"/>
    <mergeCell ref="B1040:L1040"/>
    <mergeCell ref="Q1040:R1040"/>
    <mergeCell ref="U1040:Y1040"/>
    <mergeCell ref="U985:Y985"/>
    <mergeCell ref="B980:L980"/>
    <mergeCell ref="B991:L991"/>
    <mergeCell ref="Q991:R991"/>
    <mergeCell ref="U991:Y991"/>
    <mergeCell ref="B1005:L1005"/>
    <mergeCell ref="Q1005:R1005"/>
    <mergeCell ref="Q992:R992"/>
    <mergeCell ref="U992:Y992"/>
    <mergeCell ref="B996:L996"/>
    <mergeCell ref="B979:L979"/>
    <mergeCell ref="Q979:R979"/>
    <mergeCell ref="Q980:R980"/>
    <mergeCell ref="U980:Y980"/>
    <mergeCell ref="B981:L981"/>
    <mergeCell ref="U965:Y965"/>
    <mergeCell ref="B966:L966"/>
    <mergeCell ref="B983:L983"/>
    <mergeCell ref="Q983:R983"/>
    <mergeCell ref="U983:Y983"/>
    <mergeCell ref="B970:L970"/>
    <mergeCell ref="B977:L977"/>
    <mergeCell ref="B984:L984"/>
    <mergeCell ref="Q984:R984"/>
    <mergeCell ref="U984:Y984"/>
    <mergeCell ref="B990:L990"/>
    <mergeCell ref="Q990:R990"/>
    <mergeCell ref="U990:Y990"/>
    <mergeCell ref="B986:L986"/>
    <mergeCell ref="Q986:R986"/>
    <mergeCell ref="U986:Y986"/>
    <mergeCell ref="B989:L989"/>
    <mergeCell ref="B978:L978"/>
    <mergeCell ref="Q978:R978"/>
    <mergeCell ref="U978:Y978"/>
    <mergeCell ref="B973:L973"/>
    <mergeCell ref="Q973:R973"/>
    <mergeCell ref="U973:Y973"/>
    <mergeCell ref="Q977:R977"/>
    <mergeCell ref="U977:Y977"/>
    <mergeCell ref="U979:Y979"/>
    <mergeCell ref="B985:L985"/>
    <mergeCell ref="Q985:R985"/>
    <mergeCell ref="B988:L988"/>
    <mergeCell ref="Q988:R988"/>
    <mergeCell ref="U988:Y988"/>
    <mergeCell ref="B976:L976"/>
    <mergeCell ref="B953:L953"/>
    <mergeCell ref="Q953:R953"/>
    <mergeCell ref="U953:Y953"/>
    <mergeCell ref="B948:L948"/>
    <mergeCell ref="Q948:R948"/>
    <mergeCell ref="U948:Y948"/>
    <mergeCell ref="B951:L951"/>
    <mergeCell ref="U952:Y952"/>
    <mergeCell ref="B935:L935"/>
    <mergeCell ref="Q935:R935"/>
    <mergeCell ref="U935:Y935"/>
    <mergeCell ref="B941:L941"/>
    <mergeCell ref="Q941:R941"/>
    <mergeCell ref="U941:Y941"/>
    <mergeCell ref="Q936:R936"/>
    <mergeCell ref="U936:Y936"/>
    <mergeCell ref="B937:L937"/>
    <mergeCell ref="Q937:R937"/>
    <mergeCell ref="B936:L936"/>
    <mergeCell ref="Q951:R951"/>
    <mergeCell ref="U951:Y951"/>
    <mergeCell ref="Q950:R950"/>
    <mergeCell ref="U950:Y950"/>
    <mergeCell ref="B952:L952"/>
    <mergeCell ref="Q952:R952"/>
    <mergeCell ref="U903:Y903"/>
    <mergeCell ref="B899:L899"/>
    <mergeCell ref="Q899:R899"/>
    <mergeCell ref="U899:Y899"/>
    <mergeCell ref="B897:L897"/>
    <mergeCell ref="U893:Y893"/>
    <mergeCell ref="B929:L929"/>
    <mergeCell ref="Q929:R929"/>
    <mergeCell ref="U929:Y929"/>
    <mergeCell ref="B886:L886"/>
    <mergeCell ref="Q886:R886"/>
    <mergeCell ref="U886:Y886"/>
    <mergeCell ref="Q895:R895"/>
    <mergeCell ref="U895:Y895"/>
    <mergeCell ref="B903:L903"/>
    <mergeCell ref="B862:L862"/>
    <mergeCell ref="Q862:R862"/>
    <mergeCell ref="U862:Y862"/>
    <mergeCell ref="B872:L872"/>
    <mergeCell ref="Q872:R872"/>
    <mergeCell ref="U872:Y872"/>
    <mergeCell ref="B863:L863"/>
    <mergeCell ref="Q863:R863"/>
    <mergeCell ref="U863:Y863"/>
    <mergeCell ref="B868:L868"/>
    <mergeCell ref="B894:L894"/>
    <mergeCell ref="Q894:R894"/>
    <mergeCell ref="U894:Y894"/>
    <mergeCell ref="B873:L873"/>
    <mergeCell ref="Q873:R873"/>
    <mergeCell ref="U873:Y873"/>
    <mergeCell ref="B878:L878"/>
    <mergeCell ref="U834:Y834"/>
    <mergeCell ref="B839:L839"/>
    <mergeCell ref="Q839:R839"/>
    <mergeCell ref="U839:Y839"/>
    <mergeCell ref="B835:L835"/>
    <mergeCell ref="Q835:R835"/>
    <mergeCell ref="U835:Y835"/>
    <mergeCell ref="B857:L857"/>
    <mergeCell ref="Q857:R857"/>
    <mergeCell ref="U857:Y857"/>
    <mergeCell ref="B851:L851"/>
    <mergeCell ref="Q851:R851"/>
    <mergeCell ref="B821:L821"/>
    <mergeCell ref="Q821:R821"/>
    <mergeCell ref="U821:Y821"/>
    <mergeCell ref="B833:L833"/>
    <mergeCell ref="Q833:R833"/>
    <mergeCell ref="U833:Y833"/>
    <mergeCell ref="B823:L823"/>
    <mergeCell ref="Q823:R823"/>
    <mergeCell ref="U823:Y823"/>
    <mergeCell ref="B826:L826"/>
    <mergeCell ref="B824:L824"/>
    <mergeCell ref="Q824:R824"/>
    <mergeCell ref="U824:Y824"/>
    <mergeCell ref="U838:Y838"/>
    <mergeCell ref="B843:L843"/>
    <mergeCell ref="B844:L844"/>
    <mergeCell ref="Q844:R844"/>
    <mergeCell ref="U844:Y844"/>
    <mergeCell ref="B846:L846"/>
    <mergeCell ref="Q846:R846"/>
    <mergeCell ref="U806:Y806"/>
    <mergeCell ref="B794:L794"/>
    <mergeCell ref="Q794:R794"/>
    <mergeCell ref="U794:Y794"/>
    <mergeCell ref="B799:L799"/>
    <mergeCell ref="Q799:R799"/>
    <mergeCell ref="U799:Y799"/>
    <mergeCell ref="Q800:R800"/>
    <mergeCell ref="B789:L789"/>
    <mergeCell ref="Q789:R789"/>
    <mergeCell ref="U789:Y789"/>
    <mergeCell ref="B805:L805"/>
    <mergeCell ref="Q805:R805"/>
    <mergeCell ref="U805:Y805"/>
    <mergeCell ref="B804:L804"/>
    <mergeCell ref="Q804:R804"/>
    <mergeCell ref="U804:Y804"/>
    <mergeCell ref="B800:L800"/>
    <mergeCell ref="B798:L798"/>
    <mergeCell ref="Q798:R798"/>
    <mergeCell ref="U798:Y798"/>
    <mergeCell ref="U800:Y800"/>
    <mergeCell ref="U796:Y796"/>
    <mergeCell ref="Q785:R785"/>
    <mergeCell ref="U785:Y785"/>
    <mergeCell ref="B786:L786"/>
    <mergeCell ref="B763:L763"/>
    <mergeCell ref="Q763:R763"/>
    <mergeCell ref="U763:Y763"/>
    <mergeCell ref="B773:L773"/>
    <mergeCell ref="Q773:R773"/>
    <mergeCell ref="U773:Y773"/>
    <mergeCell ref="B765:L765"/>
    <mergeCell ref="Q725:R725"/>
    <mergeCell ref="U725:Y725"/>
    <mergeCell ref="B739:L739"/>
    <mergeCell ref="Q739:R739"/>
    <mergeCell ref="U739:Y739"/>
    <mergeCell ref="B757:L757"/>
    <mergeCell ref="Q757:R757"/>
    <mergeCell ref="U733:Y733"/>
    <mergeCell ref="B734:L734"/>
    <mergeCell ref="B727:L727"/>
    <mergeCell ref="B783:L783"/>
    <mergeCell ref="Q783:R783"/>
    <mergeCell ref="U783:Y783"/>
    <mergeCell ref="B785:L785"/>
    <mergeCell ref="B784:L784"/>
    <mergeCell ref="Q784:R784"/>
    <mergeCell ref="U784:Y784"/>
    <mergeCell ref="Q775:R775"/>
    <mergeCell ref="U775:Y775"/>
    <mergeCell ref="B754:L754"/>
    <mergeCell ref="Q754:R754"/>
    <mergeCell ref="U754:Y754"/>
    <mergeCell ref="Q765:R765"/>
    <mergeCell ref="U765:Y765"/>
    <mergeCell ref="U727:Y727"/>
    <mergeCell ref="B733:L733"/>
    <mergeCell ref="Q733:R733"/>
    <mergeCell ref="B781:L781"/>
    <mergeCell ref="U691:Y691"/>
    <mergeCell ref="B698:L698"/>
    <mergeCell ref="Q698:R698"/>
    <mergeCell ref="U698:Y698"/>
    <mergeCell ref="B694:L694"/>
    <mergeCell ref="Q694:R694"/>
    <mergeCell ref="U757:Y757"/>
    <mergeCell ref="B740:L740"/>
    <mergeCell ref="Q740:R740"/>
    <mergeCell ref="B778:L778"/>
    <mergeCell ref="U740:Y740"/>
    <mergeCell ref="B758:L758"/>
    <mergeCell ref="Q758:R758"/>
    <mergeCell ref="U758:Y758"/>
    <mergeCell ref="B764:L764"/>
    <mergeCell ref="Q764:R764"/>
    <mergeCell ref="U764:Y764"/>
    <mergeCell ref="B741:L741"/>
    <mergeCell ref="Q741:R741"/>
    <mergeCell ref="B712:L712"/>
    <mergeCell ref="Q712:R712"/>
    <mergeCell ref="U712:Y712"/>
    <mergeCell ref="B693:L693"/>
    <mergeCell ref="Q724:R724"/>
    <mergeCell ref="U724:Y724"/>
    <mergeCell ref="U694:Y694"/>
    <mergeCell ref="B626:L626"/>
    <mergeCell ref="Q626:R626"/>
    <mergeCell ref="U626:Y626"/>
    <mergeCell ref="B641:L641"/>
    <mergeCell ref="B664:L664"/>
    <mergeCell ref="Q664:R664"/>
    <mergeCell ref="U664:Y664"/>
    <mergeCell ref="Q663:R663"/>
    <mergeCell ref="U663:Y663"/>
    <mergeCell ref="B670:L670"/>
    <mergeCell ref="Q670:R670"/>
    <mergeCell ref="U670:Y670"/>
    <mergeCell ref="B657:L657"/>
    <mergeCell ref="Q657:R657"/>
    <mergeCell ref="U624:Y624"/>
    <mergeCell ref="B620:L620"/>
    <mergeCell ref="Q620:R620"/>
    <mergeCell ref="U620:Y620"/>
    <mergeCell ref="B621:L621"/>
    <mergeCell ref="U656:Y656"/>
    <mergeCell ref="B625:L625"/>
    <mergeCell ref="Q625:R625"/>
    <mergeCell ref="U625:Y625"/>
    <mergeCell ref="B646:L646"/>
    <mergeCell ref="U631:Y631"/>
    <mergeCell ref="B627:L627"/>
    <mergeCell ref="Q627:R627"/>
    <mergeCell ref="U627:Y627"/>
    <mergeCell ref="B632:L632"/>
    <mergeCell ref="Q632:R632"/>
    <mergeCell ref="U632:Y632"/>
    <mergeCell ref="B631:L631"/>
    <mergeCell ref="B605:L605"/>
    <mergeCell ref="Q605:R605"/>
    <mergeCell ref="U605:Y605"/>
    <mergeCell ref="B613:L613"/>
    <mergeCell ref="Q613:R613"/>
    <mergeCell ref="U613:Y613"/>
    <mergeCell ref="B608:L608"/>
    <mergeCell ref="Q608:R608"/>
    <mergeCell ref="U608:Y608"/>
    <mergeCell ref="B609:L609"/>
    <mergeCell ref="B592:L592"/>
    <mergeCell ref="Q592:R592"/>
    <mergeCell ref="U592:Y592"/>
    <mergeCell ref="B599:L599"/>
    <mergeCell ref="Q599:R599"/>
    <mergeCell ref="U599:Y599"/>
    <mergeCell ref="B593:L593"/>
    <mergeCell ref="Q593:R593"/>
    <mergeCell ref="B596:L596"/>
    <mergeCell ref="Q596:R596"/>
    <mergeCell ref="U595:Y595"/>
    <mergeCell ref="B597:L597"/>
    <mergeCell ref="Q597:R597"/>
    <mergeCell ref="U597:Y597"/>
    <mergeCell ref="B606:L606"/>
    <mergeCell ref="Q606:R606"/>
    <mergeCell ref="U606:Y606"/>
    <mergeCell ref="B602:L602"/>
    <mergeCell ref="Q603:R603"/>
    <mergeCell ref="U603:Y603"/>
    <mergeCell ref="B534:L534"/>
    <mergeCell ref="Q534:R534"/>
    <mergeCell ref="U534:Y534"/>
    <mergeCell ref="B535:L535"/>
    <mergeCell ref="B526:L526"/>
    <mergeCell ref="Q526:R526"/>
    <mergeCell ref="U526:Y526"/>
    <mergeCell ref="B514:L514"/>
    <mergeCell ref="Q514:R514"/>
    <mergeCell ref="U514:Y514"/>
    <mergeCell ref="B518:L518"/>
    <mergeCell ref="U524:Y524"/>
    <mergeCell ref="U556:Y556"/>
    <mergeCell ref="B562:L562"/>
    <mergeCell ref="Q562:R562"/>
    <mergeCell ref="U562:Y562"/>
    <mergeCell ref="Q557:R557"/>
    <mergeCell ref="U557:Y557"/>
    <mergeCell ref="B559:L559"/>
    <mergeCell ref="Q559:R559"/>
    <mergeCell ref="B561:L561"/>
    <mergeCell ref="Q561:R561"/>
    <mergeCell ref="Q518:R518"/>
    <mergeCell ref="U518:Y518"/>
    <mergeCell ref="B531:L531"/>
    <mergeCell ref="B532:L532"/>
    <mergeCell ref="Q532:R532"/>
    <mergeCell ref="U532:Y532"/>
    <mergeCell ref="B522:L522"/>
    <mergeCell ref="B527:L527"/>
    <mergeCell ref="Q527:R527"/>
    <mergeCell ref="U527:Y527"/>
    <mergeCell ref="Q535:R535"/>
    <mergeCell ref="B434:L434"/>
    <mergeCell ref="Q434:R434"/>
    <mergeCell ref="U434:Y434"/>
    <mergeCell ref="U442:Y442"/>
    <mergeCell ref="B445:L445"/>
    <mergeCell ref="B486:L486"/>
    <mergeCell ref="B528:L528"/>
    <mergeCell ref="Q528:R528"/>
    <mergeCell ref="U528:Y528"/>
    <mergeCell ref="B519:L519"/>
    <mergeCell ref="Q519:R519"/>
    <mergeCell ref="B529:L529"/>
    <mergeCell ref="Q529:R529"/>
    <mergeCell ref="U529:Y529"/>
    <mergeCell ref="B524:L524"/>
    <mergeCell ref="Q524:R524"/>
    <mergeCell ref="B505:L505"/>
    <mergeCell ref="Q505:R505"/>
    <mergeCell ref="U505:Y505"/>
    <mergeCell ref="B507:L507"/>
    <mergeCell ref="B512:L512"/>
    <mergeCell ref="Q512:R512"/>
    <mergeCell ref="U512:Y512"/>
    <mergeCell ref="B508:L508"/>
    <mergeCell ref="Q508:R508"/>
    <mergeCell ref="U508:Y508"/>
    <mergeCell ref="Q522:R522"/>
    <mergeCell ref="U522:Y522"/>
    <mergeCell ref="B452:L452"/>
    <mergeCell ref="Q452:R452"/>
    <mergeCell ref="U452:Y452"/>
    <mergeCell ref="B462:L462"/>
    <mergeCell ref="Q462:R462"/>
    <mergeCell ref="U462:Y462"/>
    <mergeCell ref="Q486:R486"/>
    <mergeCell ref="U486:Y486"/>
    <mergeCell ref="B453:L453"/>
    <mergeCell ref="Q453:R453"/>
    <mergeCell ref="U453:Y453"/>
    <mergeCell ref="B458:L458"/>
    <mergeCell ref="B454:L454"/>
    <mergeCell ref="Q454:R454"/>
    <mergeCell ref="U454:Y454"/>
    <mergeCell ref="Q433:R433"/>
    <mergeCell ref="U433:Y433"/>
    <mergeCell ref="B440:L440"/>
    <mergeCell ref="Q440:R440"/>
    <mergeCell ref="U440:Y440"/>
    <mergeCell ref="B446:L446"/>
    <mergeCell ref="Q446:R446"/>
    <mergeCell ref="U446:Y446"/>
    <mergeCell ref="B442:L442"/>
    <mergeCell ref="Q442:R442"/>
    <mergeCell ref="B468:L468"/>
    <mergeCell ref="Q468:R468"/>
    <mergeCell ref="U468:Y468"/>
    <mergeCell ref="B475:L475"/>
    <mergeCell ref="Q475:R475"/>
    <mergeCell ref="U475:Y475"/>
    <mergeCell ref="U473:Y473"/>
    <mergeCell ref="B441:L441"/>
    <mergeCell ref="Q441:R441"/>
    <mergeCell ref="U441:Y441"/>
    <mergeCell ref="U428:Y428"/>
    <mergeCell ref="B383:L383"/>
    <mergeCell ref="Q383:R383"/>
    <mergeCell ref="U383:Y383"/>
    <mergeCell ref="Q392:R392"/>
    <mergeCell ref="U392:Y392"/>
    <mergeCell ref="B398:L398"/>
    <mergeCell ref="Q398:R398"/>
    <mergeCell ref="B390:L390"/>
    <mergeCell ref="Q390:R390"/>
    <mergeCell ref="U390:Y390"/>
    <mergeCell ref="B410:L410"/>
    <mergeCell ref="Q410:R410"/>
    <mergeCell ref="U410:Y410"/>
    <mergeCell ref="B391:L391"/>
    <mergeCell ref="Q391:R391"/>
    <mergeCell ref="U391:Y391"/>
    <mergeCell ref="B392:L392"/>
    <mergeCell ref="Q402:R402"/>
    <mergeCell ref="B395:L395"/>
    <mergeCell ref="Q395:R395"/>
    <mergeCell ref="Q385:R385"/>
    <mergeCell ref="U385:Y385"/>
    <mergeCell ref="B387:L387"/>
    <mergeCell ref="Q387:R387"/>
    <mergeCell ref="U387:Y387"/>
    <mergeCell ref="B384:L384"/>
    <mergeCell ref="Q384:R384"/>
    <mergeCell ref="B427:L427"/>
    <mergeCell ref="B407:L407"/>
    <mergeCell ref="Q407:R407"/>
    <mergeCell ref="U407:Y407"/>
    <mergeCell ref="Q348:R348"/>
    <mergeCell ref="B358:L358"/>
    <mergeCell ref="Q358:R358"/>
    <mergeCell ref="U358:Y358"/>
    <mergeCell ref="B364:L364"/>
    <mergeCell ref="Q364:R364"/>
    <mergeCell ref="U364:Y364"/>
    <mergeCell ref="B360:L360"/>
    <mergeCell ref="Q360:R360"/>
    <mergeCell ref="U360:Y360"/>
    <mergeCell ref="U363:Y363"/>
    <mergeCell ref="U398:Y398"/>
    <mergeCell ref="B382:L382"/>
    <mergeCell ref="Q382:R382"/>
    <mergeCell ref="U382:Y382"/>
    <mergeCell ref="B377:L377"/>
    <mergeCell ref="Q377:R377"/>
    <mergeCell ref="U377:Y377"/>
    <mergeCell ref="B380:L380"/>
    <mergeCell ref="Q376:R376"/>
    <mergeCell ref="U376:Y376"/>
    <mergeCell ref="B365:L365"/>
    <mergeCell ref="Q365:R365"/>
    <mergeCell ref="U365:Y365"/>
    <mergeCell ref="B371:L371"/>
    <mergeCell ref="Q371:R371"/>
    <mergeCell ref="U371:Y371"/>
    <mergeCell ref="B357:L357"/>
    <mergeCell ref="Q357:R357"/>
    <mergeCell ref="U357:Y357"/>
    <mergeCell ref="B368:L368"/>
    <mergeCell ref="Q368:R368"/>
    <mergeCell ref="U310:Y310"/>
    <mergeCell ref="B306:L306"/>
    <mergeCell ref="Q306:R306"/>
    <mergeCell ref="U306:Y306"/>
    <mergeCell ref="B308:L308"/>
    <mergeCell ref="B309:L309"/>
    <mergeCell ref="Q308:R308"/>
    <mergeCell ref="U308:Y308"/>
    <mergeCell ref="Q309:R309"/>
    <mergeCell ref="U309:Y309"/>
    <mergeCell ref="B290:L290"/>
    <mergeCell ref="Q290:R290"/>
    <mergeCell ref="U290:Y290"/>
    <mergeCell ref="B296:L296"/>
    <mergeCell ref="Q296:R296"/>
    <mergeCell ref="U296:Y296"/>
    <mergeCell ref="B293:L293"/>
    <mergeCell ref="Q293:R293"/>
    <mergeCell ref="U293:Y293"/>
    <mergeCell ref="B294:L294"/>
    <mergeCell ref="Q305:R305"/>
    <mergeCell ref="U305:Y305"/>
    <mergeCell ref="B310:L310"/>
    <mergeCell ref="Q310:R310"/>
    <mergeCell ref="U295:Y295"/>
    <mergeCell ref="B300:L300"/>
    <mergeCell ref="Q300:R300"/>
    <mergeCell ref="U300:Y300"/>
    <mergeCell ref="Q294:R294"/>
    <mergeCell ref="U294:Y294"/>
    <mergeCell ref="B299:L299"/>
    <mergeCell ref="Q299:R299"/>
    <mergeCell ref="Q236:R236"/>
    <mergeCell ref="U236:Y236"/>
    <mergeCell ref="B281:L281"/>
    <mergeCell ref="Q281:R281"/>
    <mergeCell ref="U281:Y281"/>
    <mergeCell ref="B278:L278"/>
    <mergeCell ref="Q278:R278"/>
    <mergeCell ref="U278:Y278"/>
    <mergeCell ref="B280:L280"/>
    <mergeCell ref="B261:L261"/>
    <mergeCell ref="B268:L268"/>
    <mergeCell ref="Q268:R268"/>
    <mergeCell ref="U268:Y268"/>
    <mergeCell ref="B267:L267"/>
    <mergeCell ref="Q267:R267"/>
    <mergeCell ref="B276:L276"/>
    <mergeCell ref="Q276:R276"/>
    <mergeCell ref="U276:Y276"/>
    <mergeCell ref="B254:L254"/>
    <mergeCell ref="Q254:R254"/>
    <mergeCell ref="U254:Y254"/>
    <mergeCell ref="B256:L256"/>
    <mergeCell ref="B273:L273"/>
    <mergeCell ref="Q273:R273"/>
    <mergeCell ref="U273:Y273"/>
    <mergeCell ref="Q237:R237"/>
    <mergeCell ref="U237:Y237"/>
    <mergeCell ref="Q256:R256"/>
    <mergeCell ref="U256:Y256"/>
    <mergeCell ref="Q262:R262"/>
    <mergeCell ref="U262:Y262"/>
    <mergeCell ref="B265:L265"/>
    <mergeCell ref="U247:Y247"/>
    <mergeCell ref="B230:L230"/>
    <mergeCell ref="B185:L185"/>
    <mergeCell ref="Q185:R185"/>
    <mergeCell ref="U185:Y185"/>
    <mergeCell ref="Q218:R218"/>
    <mergeCell ref="U218:Y218"/>
    <mergeCell ref="B228:L228"/>
    <mergeCell ref="B252:L252"/>
    <mergeCell ref="Q252:R252"/>
    <mergeCell ref="U252:Y252"/>
    <mergeCell ref="U229:Y229"/>
    <mergeCell ref="B235:L235"/>
    <mergeCell ref="Q235:R235"/>
    <mergeCell ref="U235:Y235"/>
    <mergeCell ref="B241:L241"/>
    <mergeCell ref="Q241:R241"/>
    <mergeCell ref="U241:Y241"/>
    <mergeCell ref="B246:L246"/>
    <mergeCell ref="Q246:R246"/>
    <mergeCell ref="U246:Y246"/>
    <mergeCell ref="B242:L242"/>
    <mergeCell ref="Q242:R242"/>
    <mergeCell ref="U242:Y242"/>
    <mergeCell ref="B243:L243"/>
    <mergeCell ref="U234:Y234"/>
    <mergeCell ref="B229:L229"/>
    <mergeCell ref="Q229:R229"/>
    <mergeCell ref="B240:L240"/>
    <mergeCell ref="Q240:R240"/>
    <mergeCell ref="U240:Y240"/>
    <mergeCell ref="B236:L236"/>
    <mergeCell ref="U71:Y71"/>
    <mergeCell ref="B73:L73"/>
    <mergeCell ref="Q175:R175"/>
    <mergeCell ref="U175:Y175"/>
    <mergeCell ref="B176:L176"/>
    <mergeCell ref="U60:Y60"/>
    <mergeCell ref="B46:L46"/>
    <mergeCell ref="Q46:R46"/>
    <mergeCell ref="B79:L79"/>
    <mergeCell ref="Q79:R79"/>
    <mergeCell ref="U79:Y79"/>
    <mergeCell ref="B70:L70"/>
    <mergeCell ref="B179:L179"/>
    <mergeCell ref="Q179:R179"/>
    <mergeCell ref="U179:Y179"/>
    <mergeCell ref="Q169:R169"/>
    <mergeCell ref="U169:Y169"/>
    <mergeCell ref="B174:L174"/>
    <mergeCell ref="Q174:R174"/>
    <mergeCell ref="U174:Y174"/>
    <mergeCell ref="B171:L171"/>
    <mergeCell ref="B175:L175"/>
    <mergeCell ref="B168:L168"/>
    <mergeCell ref="Q168:R168"/>
    <mergeCell ref="U168:Y168"/>
    <mergeCell ref="B172:L172"/>
    <mergeCell ref="Q172:R172"/>
    <mergeCell ref="U172:Y172"/>
    <mergeCell ref="Q171:R171"/>
    <mergeCell ref="U171:Y171"/>
    <mergeCell ref="Q153:R153"/>
    <mergeCell ref="U153:Y153"/>
    <mergeCell ref="B1072:L1072"/>
    <mergeCell ref="Q1072:R1072"/>
    <mergeCell ref="U1072:Y1072"/>
    <mergeCell ref="B1064:L1064"/>
    <mergeCell ref="Q1064:R1064"/>
    <mergeCell ref="Q73:R73"/>
    <mergeCell ref="U73:Y73"/>
    <mergeCell ref="B99:L99"/>
    <mergeCell ref="Q99:R99"/>
    <mergeCell ref="U99:Y99"/>
    <mergeCell ref="B93:L93"/>
    <mergeCell ref="Q93:R93"/>
    <mergeCell ref="U93:Y93"/>
    <mergeCell ref="B94:L94"/>
    <mergeCell ref="B98:L98"/>
    <mergeCell ref="Q98:R98"/>
    <mergeCell ref="U98:Y98"/>
    <mergeCell ref="B74:L74"/>
    <mergeCell ref="B91:L91"/>
    <mergeCell ref="Q91:R91"/>
    <mergeCell ref="U91:Y91"/>
    <mergeCell ref="B691:L691"/>
    <mergeCell ref="Q691:R691"/>
    <mergeCell ref="B832:L832"/>
    <mergeCell ref="Q832:R832"/>
    <mergeCell ref="U832:Y832"/>
    <mergeCell ref="B849:L849"/>
    <mergeCell ref="Q849:R849"/>
    <mergeCell ref="U849:Y849"/>
    <mergeCell ref="B838:L838"/>
    <mergeCell ref="Q838:R838"/>
    <mergeCell ref="Q205:R205"/>
    <mergeCell ref="B17:L17"/>
    <mergeCell ref="Q45:R45"/>
    <mergeCell ref="U45:Y45"/>
    <mergeCell ref="B52:L52"/>
    <mergeCell ref="Q52:R52"/>
    <mergeCell ref="U52:Y52"/>
    <mergeCell ref="B38:L38"/>
    <mergeCell ref="Q38:R38"/>
    <mergeCell ref="U38:Y38"/>
    <mergeCell ref="B45:L45"/>
    <mergeCell ref="B1074:L1074"/>
    <mergeCell ref="B15:L15"/>
    <mergeCell ref="Q15:R15"/>
    <mergeCell ref="U15:Y15"/>
    <mergeCell ref="B23:L23"/>
    <mergeCell ref="Q23:R23"/>
    <mergeCell ref="U23:Y23"/>
    <mergeCell ref="B16:L16"/>
    <mergeCell ref="Q16:R16"/>
    <mergeCell ref="U16:Y16"/>
    <mergeCell ref="Q49:R49"/>
    <mergeCell ref="U49:Y49"/>
    <mergeCell ref="B56:L56"/>
    <mergeCell ref="Q56:R56"/>
    <mergeCell ref="U56:Y56"/>
    <mergeCell ref="B62:L62"/>
    <mergeCell ref="B60:L60"/>
    <mergeCell ref="Q60:R60"/>
    <mergeCell ref="Q70:R70"/>
    <mergeCell ref="U70:Y70"/>
    <mergeCell ref="B71:L71"/>
    <mergeCell ref="Q71:R71"/>
    <mergeCell ref="U334:Y334"/>
    <mergeCell ref="B190:L190"/>
    <mergeCell ref="Q190:R190"/>
    <mergeCell ref="U190:Y190"/>
    <mergeCell ref="B211:L211"/>
    <mergeCell ref="Q211:R211"/>
    <mergeCell ref="U211:Y211"/>
    <mergeCell ref="B227:L227"/>
    <mergeCell ref="B323:L323"/>
    <mergeCell ref="Q323:R323"/>
    <mergeCell ref="U323:Y323"/>
    <mergeCell ref="B329:L329"/>
    <mergeCell ref="Q329:R329"/>
    <mergeCell ref="U329:Y329"/>
    <mergeCell ref="B324:L324"/>
    <mergeCell ref="Q324:R324"/>
    <mergeCell ref="U324:Y324"/>
    <mergeCell ref="B326:L326"/>
    <mergeCell ref="U205:Y205"/>
    <mergeCell ref="B200:L200"/>
    <mergeCell ref="Q200:R200"/>
    <mergeCell ref="U200:Y200"/>
    <mergeCell ref="B220:L220"/>
    <mergeCell ref="Q220:R220"/>
    <mergeCell ref="B197:L197"/>
    <mergeCell ref="Q197:R197"/>
    <mergeCell ref="U197:Y197"/>
    <mergeCell ref="B204:L204"/>
    <mergeCell ref="Q204:R204"/>
    <mergeCell ref="U204:Y204"/>
    <mergeCell ref="B206:L206"/>
    <mergeCell ref="Q206:R206"/>
    <mergeCell ref="Q247:R247"/>
    <mergeCell ref="Q148:R148"/>
    <mergeCell ref="U148:Y148"/>
    <mergeCell ref="B223:L223"/>
    <mergeCell ref="Q223:R223"/>
    <mergeCell ref="Q224:R224"/>
    <mergeCell ref="U224:Y224"/>
    <mergeCell ref="Q208:R208"/>
    <mergeCell ref="U208:Y208"/>
    <mergeCell ref="B209:L209"/>
    <mergeCell ref="Q209:R209"/>
    <mergeCell ref="U209:Y209"/>
    <mergeCell ref="B217:L217"/>
    <mergeCell ref="Q227:R227"/>
    <mergeCell ref="U227:Y227"/>
    <mergeCell ref="B212:L212"/>
    <mergeCell ref="Q212:R212"/>
    <mergeCell ref="U212:Y212"/>
    <mergeCell ref="B218:L218"/>
    <mergeCell ref="U222:Y222"/>
    <mergeCell ref="B225:L225"/>
    <mergeCell ref="Q180:R180"/>
    <mergeCell ref="U180:Y180"/>
    <mergeCell ref="U186:Y186"/>
    <mergeCell ref="B187:L187"/>
    <mergeCell ref="U206:Y206"/>
    <mergeCell ref="B215:L215"/>
    <mergeCell ref="Q215:R215"/>
    <mergeCell ref="U215:Y215"/>
    <mergeCell ref="B207:L207"/>
    <mergeCell ref="Q207:R207"/>
    <mergeCell ref="U207:Y207"/>
    <mergeCell ref="B831:L831"/>
    <mergeCell ref="Q831:R831"/>
    <mergeCell ref="U831:Y831"/>
    <mergeCell ref="B809:L809"/>
    <mergeCell ref="Q809:R809"/>
    <mergeCell ref="U809:Y809"/>
    <mergeCell ref="B725:L725"/>
    <mergeCell ref="B356:L356"/>
    <mergeCell ref="Q356:R356"/>
    <mergeCell ref="U356:Y356"/>
    <mergeCell ref="B388:L388"/>
    <mergeCell ref="Q388:R388"/>
    <mergeCell ref="U388:Y388"/>
    <mergeCell ref="Q322:R322"/>
    <mergeCell ref="U322:Y322"/>
    <mergeCell ref="B317:L317"/>
    <mergeCell ref="Q317:R317"/>
    <mergeCell ref="U317:Y317"/>
    <mergeCell ref="B677:L677"/>
    <mergeCell ref="Q677:R677"/>
    <mergeCell ref="Q727:R727"/>
    <mergeCell ref="B746:L746"/>
    <mergeCell ref="Q746:R746"/>
    <mergeCell ref="U746:Y746"/>
    <mergeCell ref="B748:L748"/>
    <mergeCell ref="B731:L731"/>
    <mergeCell ref="Q731:R731"/>
    <mergeCell ref="U731:Y731"/>
    <mergeCell ref="U705:Y705"/>
    <mergeCell ref="B718:L718"/>
    <mergeCell ref="B334:L334"/>
    <mergeCell ref="Q334:R334"/>
    <mergeCell ref="U1069:Y1069"/>
    <mergeCell ref="Q848:R848"/>
    <mergeCell ref="U848:Y848"/>
    <mergeCell ref="B1035:L1035"/>
    <mergeCell ref="Q1035:R1035"/>
    <mergeCell ref="U1035:Y1035"/>
    <mergeCell ref="B856:L856"/>
    <mergeCell ref="Q856:R856"/>
    <mergeCell ref="U856:Y856"/>
    <mergeCell ref="B883:L883"/>
    <mergeCell ref="B940:L940"/>
    <mergeCell ref="B942:L942"/>
    <mergeCell ref="Q942:R942"/>
    <mergeCell ref="U942:Y942"/>
    <mergeCell ref="B939:L939"/>
    <mergeCell ref="Q939:R939"/>
    <mergeCell ref="U939:Y939"/>
    <mergeCell ref="Q940:R940"/>
    <mergeCell ref="U940:Y940"/>
    <mergeCell ref="Q884:R884"/>
    <mergeCell ref="B1036:L1036"/>
    <mergeCell ref="Q1036:R1036"/>
    <mergeCell ref="U1036:Y1036"/>
    <mergeCell ref="B1065:L1065"/>
    <mergeCell ref="Q1065:R1065"/>
    <mergeCell ref="U1064:Y1064"/>
    <mergeCell ref="B1047:L1047"/>
    <mergeCell ref="U851:Y851"/>
    <mergeCell ref="B885:L885"/>
    <mergeCell ref="Q885:R885"/>
    <mergeCell ref="U885:Y885"/>
    <mergeCell ref="Q903:R903"/>
    <mergeCell ref="B451:L451"/>
    <mergeCell ref="Q451:R451"/>
    <mergeCell ref="U451:Y451"/>
    <mergeCell ref="B369:L369"/>
    <mergeCell ref="Q369:R369"/>
    <mergeCell ref="U684:Y684"/>
    <mergeCell ref="B678:L678"/>
    <mergeCell ref="Q678:R678"/>
    <mergeCell ref="B711:L711"/>
    <mergeCell ref="Q711:R711"/>
    <mergeCell ref="B724:L724"/>
    <mergeCell ref="L8:T8"/>
    <mergeCell ref="B13:L13"/>
    <mergeCell ref="Q13:R13"/>
    <mergeCell ref="U13:Y13"/>
    <mergeCell ref="B183:L183"/>
    <mergeCell ref="Q183:R183"/>
    <mergeCell ref="U561:Y561"/>
    <mergeCell ref="B598:L598"/>
    <mergeCell ref="Q598:R598"/>
    <mergeCell ref="U598:Y598"/>
    <mergeCell ref="B572:L572"/>
    <mergeCell ref="Q572:R572"/>
    <mergeCell ref="U572:Y572"/>
    <mergeCell ref="B586:L586"/>
    <mergeCell ref="B723:L723"/>
    <mergeCell ref="Q723:R723"/>
    <mergeCell ref="U723:Y723"/>
    <mergeCell ref="Q225:R225"/>
    <mergeCell ref="U225:Y225"/>
    <mergeCell ref="B162:L162"/>
    <mergeCell ref="Q162:R162"/>
    <mergeCell ref="U140:Y140"/>
    <mergeCell ref="B131:L131"/>
    <mergeCell ref="Q131:R131"/>
    <mergeCell ref="U131:Y131"/>
    <mergeCell ref="B151:L151"/>
    <mergeCell ref="B184:L184"/>
    <mergeCell ref="Q184:R184"/>
    <mergeCell ref="U184:Y184"/>
    <mergeCell ref="B210:L210"/>
    <mergeCell ref="Q210:R210"/>
    <mergeCell ref="U210:Y210"/>
    <mergeCell ref="B203:L203"/>
    <mergeCell ref="Q203:R203"/>
    <mergeCell ref="U203:Y203"/>
    <mergeCell ref="U368:Y368"/>
    <mergeCell ref="B389:L389"/>
    <mergeCell ref="Q389:R389"/>
    <mergeCell ref="U389:Y389"/>
    <mergeCell ref="U162:Y162"/>
    <mergeCell ref="B155:L155"/>
    <mergeCell ref="Q155:R155"/>
    <mergeCell ref="U155:Y155"/>
    <mergeCell ref="B159:L159"/>
    <mergeCell ref="B181:L181"/>
    <mergeCell ref="Q181:R181"/>
    <mergeCell ref="U181:Y181"/>
    <mergeCell ref="B311:L311"/>
    <mergeCell ref="U220:Y220"/>
    <mergeCell ref="B192:L192"/>
    <mergeCell ref="B222:L222"/>
    <mergeCell ref="Q222:R222"/>
    <mergeCell ref="B247:L247"/>
    <mergeCell ref="B14:L14"/>
    <mergeCell ref="Q14:R14"/>
    <mergeCell ref="U14:Y14"/>
    <mergeCell ref="B189:L189"/>
    <mergeCell ref="Q189:R189"/>
    <mergeCell ref="U189:Y189"/>
    <mergeCell ref="Q22:R22"/>
    <mergeCell ref="U22:Y22"/>
    <mergeCell ref="B59:L59"/>
    <mergeCell ref="Q59:R59"/>
    <mergeCell ref="B623:L623"/>
    <mergeCell ref="Q623:R623"/>
    <mergeCell ref="U623:Y623"/>
    <mergeCell ref="Q125:R125"/>
    <mergeCell ref="U125:Y125"/>
    <mergeCell ref="B132:L132"/>
    <mergeCell ref="B153:L153"/>
    <mergeCell ref="U183:Y183"/>
    <mergeCell ref="B100:L100"/>
    <mergeCell ref="Q100:R100"/>
    <mergeCell ref="U100:Y100"/>
    <mergeCell ref="U102:Y102"/>
    <mergeCell ref="B152:L152"/>
    <mergeCell ref="Q152:R152"/>
    <mergeCell ref="U152:Y152"/>
    <mergeCell ref="B148:L148"/>
    <mergeCell ref="Q106:R106"/>
    <mergeCell ref="U106:Y106"/>
    <mergeCell ref="B107:L107"/>
    <mergeCell ref="U130:Y130"/>
    <mergeCell ref="B140:L140"/>
    <mergeCell ref="Q140:R140"/>
  </mergeCells>
  <pageMargins left="0.98425196850393704" right="0.59055118110236227" top="0.59055118110236227" bottom="0.59055118110236227" header="0.51181102362204722" footer="0.51181102362204722"/>
  <pageSetup paperSize="9" scale="93" fitToHeight="0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E2166"/>
  <sheetViews>
    <sheetView showGridLines="0" topLeftCell="A244" workbookViewId="0">
      <selection activeCell="AH257" sqref="AH257"/>
    </sheetView>
  </sheetViews>
  <sheetFormatPr defaultColWidth="9.140625" defaultRowHeight="12.75" x14ac:dyDescent="0.2"/>
  <cols>
    <col min="1" max="1" width="1.7109375" style="190" customWidth="1"/>
    <col min="2" max="12" width="0" style="190" hidden="1" customWidth="1"/>
    <col min="13" max="13" width="47.7109375" style="190" customWidth="1"/>
    <col min="14" max="14" width="6.28515625" style="190" customWidth="1"/>
    <col min="15" max="16" width="5.7109375" style="190" customWidth="1"/>
    <col min="17" max="17" width="12" style="190" customWidth="1"/>
    <col min="18" max="18" width="5.7109375" style="190" customWidth="1"/>
    <col min="19" max="22" width="0" style="190" hidden="1" customWidth="1"/>
    <col min="23" max="23" width="9.140625" style="190" customWidth="1"/>
    <col min="24" max="31" width="0" style="190" hidden="1" customWidth="1"/>
    <col min="32" max="256" width="9.140625" style="190" customWidth="1"/>
    <col min="257" max="16384" width="9.140625" style="190"/>
  </cols>
  <sheetData>
    <row r="1" spans="1:31" ht="12.75" customHeight="1" x14ac:dyDescent="0.2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32"/>
      <c r="N1" s="243"/>
      <c r="O1" s="244"/>
      <c r="P1" s="196"/>
      <c r="Q1" s="254"/>
      <c r="R1" s="243"/>
      <c r="S1" s="232"/>
      <c r="T1" s="232"/>
      <c r="U1" s="233"/>
      <c r="V1" s="232"/>
      <c r="W1" s="272" t="s">
        <v>669</v>
      </c>
      <c r="X1" s="232"/>
      <c r="Y1" s="232"/>
      <c r="Z1" s="232"/>
      <c r="AA1" s="232"/>
      <c r="AB1" s="232"/>
      <c r="AC1" s="232"/>
      <c r="AD1" s="232"/>
      <c r="AE1" s="232"/>
    </row>
    <row r="2" spans="1:31" ht="12.75" customHeight="1" x14ac:dyDescent="0.2">
      <c r="A2" s="23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43"/>
      <c r="O2" s="244"/>
      <c r="P2" s="250"/>
      <c r="Q2" s="249"/>
      <c r="R2" s="243"/>
      <c r="S2" s="227"/>
      <c r="T2" s="227"/>
      <c r="U2" s="253"/>
      <c r="V2" s="232"/>
      <c r="W2" s="273" t="s">
        <v>167</v>
      </c>
      <c r="X2" s="232"/>
      <c r="Y2" s="232"/>
      <c r="Z2" s="232"/>
      <c r="AA2" s="232"/>
      <c r="AB2" s="232"/>
      <c r="AC2" s="232"/>
      <c r="AD2" s="232"/>
      <c r="AE2" s="232"/>
    </row>
    <row r="3" spans="1:31" ht="12.75" customHeight="1" x14ac:dyDescent="0.2">
      <c r="A3" s="232"/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19"/>
      <c r="N3" s="248"/>
      <c r="O3" s="252"/>
      <c r="P3" s="250"/>
      <c r="Q3" s="249"/>
      <c r="R3" s="248"/>
      <c r="S3" s="227"/>
      <c r="T3" s="227"/>
      <c r="U3" s="251"/>
      <c r="V3" s="232"/>
      <c r="W3" s="274" t="s">
        <v>143</v>
      </c>
      <c r="X3" s="232"/>
      <c r="Y3" s="232"/>
      <c r="Z3" s="232"/>
      <c r="AA3" s="232"/>
      <c r="AB3" s="232"/>
      <c r="AC3" s="232"/>
      <c r="AD3" s="232"/>
      <c r="AE3" s="232"/>
    </row>
    <row r="4" spans="1:31" ht="12.75" customHeight="1" x14ac:dyDescent="0.2">
      <c r="A4" s="225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7"/>
      <c r="N4" s="249"/>
      <c r="O4" s="250"/>
      <c r="P4" s="250"/>
      <c r="Q4" s="249"/>
      <c r="R4" s="248"/>
      <c r="S4" s="227"/>
      <c r="T4" s="227"/>
      <c r="U4" s="251"/>
      <c r="V4" s="232"/>
      <c r="W4" s="274" t="s">
        <v>77</v>
      </c>
      <c r="X4" s="232"/>
      <c r="Y4" s="232"/>
      <c r="Z4" s="232"/>
      <c r="AA4" s="232"/>
      <c r="AB4" s="232"/>
      <c r="AC4" s="232"/>
      <c r="AD4" s="232"/>
      <c r="AE4" s="232"/>
    </row>
    <row r="5" spans="1:31" ht="12.75" customHeight="1" x14ac:dyDescent="0.2">
      <c r="A5" s="225"/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7"/>
      <c r="N5" s="249"/>
      <c r="O5" s="250"/>
      <c r="P5" s="250"/>
      <c r="Q5" s="249"/>
      <c r="R5" s="248"/>
      <c r="S5" s="227"/>
      <c r="T5" s="227"/>
      <c r="U5" s="247"/>
      <c r="V5" s="232"/>
      <c r="W5" s="275" t="s">
        <v>44</v>
      </c>
      <c r="X5" s="232"/>
      <c r="Y5" s="232"/>
      <c r="Z5" s="232"/>
      <c r="AA5" s="232"/>
      <c r="AB5" s="232"/>
      <c r="AC5" s="232"/>
      <c r="AD5" s="232"/>
      <c r="AE5" s="232"/>
    </row>
    <row r="6" spans="1:31" ht="12.75" customHeight="1" x14ac:dyDescent="0.2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32"/>
      <c r="N6" s="245"/>
      <c r="O6" s="246"/>
      <c r="P6" s="246"/>
      <c r="Q6" s="245"/>
      <c r="R6" s="243"/>
      <c r="S6" s="222"/>
      <c r="T6" s="222"/>
      <c r="U6" s="233"/>
      <c r="V6" s="232"/>
      <c r="W6" s="272" t="s">
        <v>700</v>
      </c>
      <c r="X6" s="232"/>
      <c r="Y6" s="232"/>
      <c r="Z6" s="232"/>
      <c r="AA6" s="232"/>
      <c r="AB6" s="232"/>
      <c r="AC6" s="232"/>
      <c r="AD6" s="232"/>
      <c r="AE6" s="232"/>
    </row>
    <row r="7" spans="1:31" ht="12.75" customHeight="1" x14ac:dyDescent="0.2">
      <c r="A7" s="220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32"/>
      <c r="N7" s="243"/>
      <c r="O7" s="244"/>
      <c r="P7" s="244"/>
      <c r="Q7" s="243"/>
      <c r="R7" s="243"/>
      <c r="S7" s="232"/>
      <c r="T7" s="232"/>
      <c r="U7" s="232"/>
      <c r="V7" s="232"/>
      <c r="W7" s="219"/>
      <c r="X7" s="232"/>
      <c r="Y7" s="232"/>
      <c r="Z7" s="232"/>
      <c r="AA7" s="232"/>
      <c r="AB7" s="232"/>
      <c r="AC7" s="232"/>
      <c r="AD7" s="232"/>
      <c r="AE7" s="232"/>
    </row>
    <row r="8" spans="1:31" ht="30" customHeight="1" x14ac:dyDescent="0.25">
      <c r="A8" s="220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313" t="s">
        <v>685</v>
      </c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232"/>
      <c r="Y8" s="232"/>
      <c r="Z8" s="232"/>
      <c r="AA8" s="232"/>
      <c r="AB8" s="232"/>
      <c r="AC8" s="232"/>
      <c r="AD8" s="232"/>
      <c r="AE8" s="232"/>
    </row>
    <row r="9" spans="1:31" ht="36.75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314" t="s">
        <v>788</v>
      </c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232"/>
      <c r="Y9" s="232"/>
      <c r="Z9" s="232"/>
      <c r="AA9" s="232"/>
      <c r="AB9" s="232"/>
      <c r="AC9" s="232"/>
      <c r="AD9" s="232"/>
      <c r="AE9" s="232"/>
    </row>
    <row r="10" spans="1:31" ht="16.5" customHeight="1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42"/>
      <c r="N10" s="240"/>
      <c r="O10" s="241"/>
      <c r="P10" s="241"/>
      <c r="Q10" s="240"/>
      <c r="R10" s="240"/>
      <c r="S10" s="224"/>
      <c r="T10" s="224"/>
      <c r="U10" s="217"/>
      <c r="V10" s="215"/>
      <c r="W10" s="231" t="s">
        <v>36</v>
      </c>
      <c r="X10" s="232"/>
      <c r="Y10" s="232"/>
      <c r="Z10" s="232"/>
      <c r="AA10" s="232"/>
      <c r="AB10" s="232"/>
      <c r="AC10" s="232"/>
      <c r="AD10" s="232"/>
      <c r="AE10" s="232"/>
    </row>
    <row r="11" spans="1:31" ht="71.25" customHeight="1" x14ac:dyDescent="0.2">
      <c r="A11" s="198"/>
      <c r="B11" s="211" t="s">
        <v>35</v>
      </c>
      <c r="C11" s="211" t="s">
        <v>667</v>
      </c>
      <c r="D11" s="211" t="s">
        <v>666</v>
      </c>
      <c r="E11" s="211"/>
      <c r="F11" s="211"/>
      <c r="G11" s="211"/>
      <c r="H11" s="211" t="s">
        <v>660</v>
      </c>
      <c r="I11" s="211"/>
      <c r="J11" s="211"/>
      <c r="K11" s="211" t="s">
        <v>665</v>
      </c>
      <c r="L11" s="211" t="s">
        <v>664</v>
      </c>
      <c r="M11" s="212" t="s">
        <v>4</v>
      </c>
      <c r="N11" s="238" t="s">
        <v>681</v>
      </c>
      <c r="O11" s="239" t="s">
        <v>663</v>
      </c>
      <c r="P11" s="239" t="s">
        <v>662</v>
      </c>
      <c r="Q11" s="238" t="s">
        <v>661</v>
      </c>
      <c r="R11" s="238" t="s">
        <v>660</v>
      </c>
      <c r="S11" s="212" t="s">
        <v>659</v>
      </c>
      <c r="T11" s="212" t="s">
        <v>680</v>
      </c>
      <c r="U11" s="212" t="s">
        <v>5</v>
      </c>
      <c r="V11" s="212" t="s">
        <v>699</v>
      </c>
      <c r="W11" s="212" t="s">
        <v>5</v>
      </c>
      <c r="X11" s="211" t="s">
        <v>658</v>
      </c>
      <c r="Y11" s="211" t="s">
        <v>657</v>
      </c>
      <c r="Z11" s="211"/>
      <c r="AA11" s="211" t="s">
        <v>656</v>
      </c>
      <c r="AB11" s="211" t="s">
        <v>655</v>
      </c>
      <c r="AC11" s="211" t="s">
        <v>654</v>
      </c>
      <c r="AD11" s="211" t="s">
        <v>653</v>
      </c>
      <c r="AE11" s="198"/>
    </row>
    <row r="12" spans="1:31" ht="12.75" customHeight="1" x14ac:dyDescent="0.2">
      <c r="A12" s="198"/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10">
        <v>1</v>
      </c>
      <c r="N12" s="237">
        <v>2</v>
      </c>
      <c r="O12" s="210">
        <v>3</v>
      </c>
      <c r="P12" s="210">
        <v>4</v>
      </c>
      <c r="Q12" s="237">
        <v>5</v>
      </c>
      <c r="R12" s="237">
        <v>6</v>
      </c>
      <c r="S12" s="210">
        <v>7</v>
      </c>
      <c r="T12" s="210"/>
      <c r="U12" s="210">
        <v>7</v>
      </c>
      <c r="V12" s="210">
        <v>8</v>
      </c>
      <c r="W12" s="210">
        <v>7</v>
      </c>
      <c r="X12" s="209">
        <v>9</v>
      </c>
      <c r="Y12" s="209">
        <v>10</v>
      </c>
      <c r="Z12" s="209"/>
      <c r="AA12" s="209">
        <v>9</v>
      </c>
      <c r="AB12" s="209">
        <v>10</v>
      </c>
      <c r="AC12" s="209">
        <v>11</v>
      </c>
      <c r="AD12" s="209">
        <v>12</v>
      </c>
      <c r="AE12" s="198"/>
    </row>
    <row r="13" spans="1:31" ht="11.25" customHeight="1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236" t="s">
        <v>787</v>
      </c>
      <c r="N13" s="191"/>
      <c r="O13" s="192"/>
      <c r="P13" s="192"/>
      <c r="Q13" s="191"/>
      <c r="R13" s="191"/>
      <c r="S13" s="191"/>
      <c r="T13" s="191"/>
      <c r="U13" s="191"/>
      <c r="V13" s="191"/>
      <c r="W13" s="201">
        <v>1444494.7</v>
      </c>
      <c r="X13" s="191"/>
      <c r="Y13" s="191"/>
      <c r="Z13" s="191"/>
      <c r="AA13" s="191"/>
      <c r="AB13" s="191"/>
      <c r="AC13" s="191"/>
      <c r="AD13" s="191"/>
      <c r="AE13" s="191"/>
    </row>
    <row r="14" spans="1:31" ht="11.25" customHeight="1" x14ac:dyDescent="0.2">
      <c r="A14" s="191"/>
      <c r="B14" s="312" t="s">
        <v>679</v>
      </c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235">
        <v>901</v>
      </c>
      <c r="O14" s="196">
        <v>0</v>
      </c>
      <c r="P14" s="196">
        <v>0</v>
      </c>
      <c r="Q14" s="195">
        <v>0</v>
      </c>
      <c r="R14" s="194">
        <v>0</v>
      </c>
      <c r="S14" s="308"/>
      <c r="T14" s="308"/>
      <c r="U14" s="308"/>
      <c r="V14" s="308"/>
      <c r="W14" s="193">
        <v>3929.07</v>
      </c>
      <c r="X14" s="309"/>
      <c r="Y14" s="309"/>
      <c r="Z14" s="309"/>
      <c r="AA14" s="309"/>
      <c r="AB14" s="309"/>
      <c r="AC14" s="309"/>
      <c r="AD14" s="309"/>
      <c r="AE14" s="191"/>
    </row>
    <row r="15" spans="1:31" ht="11.25" customHeight="1" x14ac:dyDescent="0.2">
      <c r="A15" s="191"/>
      <c r="B15" s="312" t="s">
        <v>651</v>
      </c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235">
        <v>901</v>
      </c>
      <c r="O15" s="196">
        <v>1</v>
      </c>
      <c r="P15" s="196">
        <v>0</v>
      </c>
      <c r="Q15" s="195">
        <v>0</v>
      </c>
      <c r="R15" s="194">
        <v>0</v>
      </c>
      <c r="S15" s="308"/>
      <c r="T15" s="308"/>
      <c r="U15" s="308"/>
      <c r="V15" s="308"/>
      <c r="W15" s="193">
        <v>3929.07</v>
      </c>
      <c r="X15" s="309"/>
      <c r="Y15" s="309"/>
      <c r="Z15" s="309"/>
      <c r="AA15" s="309"/>
      <c r="AB15" s="309"/>
      <c r="AC15" s="309"/>
      <c r="AD15" s="309"/>
      <c r="AE15" s="191"/>
    </row>
    <row r="16" spans="1:31" ht="32.25" customHeight="1" x14ac:dyDescent="0.2">
      <c r="A16" s="191"/>
      <c r="B16" s="312" t="s">
        <v>647</v>
      </c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235">
        <v>901</v>
      </c>
      <c r="O16" s="196">
        <v>1</v>
      </c>
      <c r="P16" s="196">
        <v>3</v>
      </c>
      <c r="Q16" s="195">
        <v>0</v>
      </c>
      <c r="R16" s="194">
        <v>0</v>
      </c>
      <c r="S16" s="308"/>
      <c r="T16" s="308"/>
      <c r="U16" s="308"/>
      <c r="V16" s="308"/>
      <c r="W16" s="193">
        <v>3929.07</v>
      </c>
      <c r="X16" s="309"/>
      <c r="Y16" s="309"/>
      <c r="Z16" s="309"/>
      <c r="AA16" s="309"/>
      <c r="AB16" s="309"/>
      <c r="AC16" s="309"/>
      <c r="AD16" s="309"/>
      <c r="AE16" s="191"/>
    </row>
    <row r="17" spans="1:31" ht="21.75" customHeight="1" x14ac:dyDescent="0.2">
      <c r="A17" s="191"/>
      <c r="B17" s="312" t="s">
        <v>604</v>
      </c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235">
        <v>901</v>
      </c>
      <c r="O17" s="196">
        <v>1</v>
      </c>
      <c r="P17" s="196">
        <v>3</v>
      </c>
      <c r="Q17" s="195" t="s">
        <v>603</v>
      </c>
      <c r="R17" s="194">
        <v>0</v>
      </c>
      <c r="S17" s="308"/>
      <c r="T17" s="308"/>
      <c r="U17" s="308"/>
      <c r="V17" s="308"/>
      <c r="W17" s="193">
        <v>1330.47</v>
      </c>
      <c r="X17" s="309"/>
      <c r="Y17" s="309"/>
      <c r="Z17" s="309"/>
      <c r="AA17" s="309"/>
      <c r="AB17" s="309"/>
      <c r="AC17" s="309"/>
      <c r="AD17" s="309"/>
      <c r="AE17" s="191"/>
    </row>
    <row r="18" spans="1:31" ht="21.75" customHeight="1" x14ac:dyDescent="0.2">
      <c r="A18" s="191"/>
      <c r="B18" s="312" t="s">
        <v>602</v>
      </c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235">
        <v>901</v>
      </c>
      <c r="O18" s="196">
        <v>1</v>
      </c>
      <c r="P18" s="196">
        <v>3</v>
      </c>
      <c r="Q18" s="195" t="s">
        <v>601</v>
      </c>
      <c r="R18" s="194">
        <v>0</v>
      </c>
      <c r="S18" s="308"/>
      <c r="T18" s="308"/>
      <c r="U18" s="308"/>
      <c r="V18" s="308"/>
      <c r="W18" s="193">
        <v>1330.47</v>
      </c>
      <c r="X18" s="309"/>
      <c r="Y18" s="309"/>
      <c r="Z18" s="309"/>
      <c r="AA18" s="309"/>
      <c r="AB18" s="309"/>
      <c r="AC18" s="309"/>
      <c r="AD18" s="309"/>
      <c r="AE18" s="191"/>
    </row>
    <row r="19" spans="1:31" ht="21.75" customHeight="1" x14ac:dyDescent="0.2">
      <c r="A19" s="191"/>
      <c r="B19" s="312" t="s">
        <v>280</v>
      </c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235">
        <v>901</v>
      </c>
      <c r="O19" s="196">
        <v>1</v>
      </c>
      <c r="P19" s="196">
        <v>3</v>
      </c>
      <c r="Q19" s="195" t="s">
        <v>646</v>
      </c>
      <c r="R19" s="194">
        <v>0</v>
      </c>
      <c r="S19" s="308"/>
      <c r="T19" s="308"/>
      <c r="U19" s="308"/>
      <c r="V19" s="308"/>
      <c r="W19" s="193">
        <v>1330.47</v>
      </c>
      <c r="X19" s="309"/>
      <c r="Y19" s="309"/>
      <c r="Z19" s="309"/>
      <c r="AA19" s="309"/>
      <c r="AB19" s="309"/>
      <c r="AC19" s="309"/>
      <c r="AD19" s="309"/>
      <c r="AE19" s="191"/>
    </row>
    <row r="20" spans="1:31" ht="42.75" customHeight="1" x14ac:dyDescent="0.2">
      <c r="A20" s="191"/>
      <c r="B20" s="312" t="s">
        <v>263</v>
      </c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235">
        <v>901</v>
      </c>
      <c r="O20" s="196">
        <v>1</v>
      </c>
      <c r="P20" s="196">
        <v>3</v>
      </c>
      <c r="Q20" s="195" t="s">
        <v>646</v>
      </c>
      <c r="R20" s="194" t="s">
        <v>262</v>
      </c>
      <c r="S20" s="308"/>
      <c r="T20" s="308"/>
      <c r="U20" s="308"/>
      <c r="V20" s="308"/>
      <c r="W20" s="193">
        <v>107</v>
      </c>
      <c r="X20" s="309"/>
      <c r="Y20" s="309"/>
      <c r="Z20" s="309"/>
      <c r="AA20" s="309"/>
      <c r="AB20" s="309"/>
      <c r="AC20" s="309"/>
      <c r="AD20" s="309"/>
      <c r="AE20" s="191"/>
    </row>
    <row r="21" spans="1:31" ht="21.75" customHeight="1" x14ac:dyDescent="0.2">
      <c r="A21" s="191"/>
      <c r="B21" s="312" t="s">
        <v>261</v>
      </c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235">
        <v>901</v>
      </c>
      <c r="O21" s="196">
        <v>1</v>
      </c>
      <c r="P21" s="196">
        <v>3</v>
      </c>
      <c r="Q21" s="195" t="s">
        <v>646</v>
      </c>
      <c r="R21" s="194" t="s">
        <v>260</v>
      </c>
      <c r="S21" s="308"/>
      <c r="T21" s="308"/>
      <c r="U21" s="308"/>
      <c r="V21" s="308"/>
      <c r="W21" s="193">
        <v>107</v>
      </c>
      <c r="X21" s="309"/>
      <c r="Y21" s="309"/>
      <c r="Z21" s="309"/>
      <c r="AA21" s="309"/>
      <c r="AB21" s="309"/>
      <c r="AC21" s="309"/>
      <c r="AD21" s="309"/>
      <c r="AE21" s="191"/>
    </row>
    <row r="22" spans="1:31" ht="21.75" customHeight="1" x14ac:dyDescent="0.2">
      <c r="A22" s="191"/>
      <c r="B22" s="312" t="s">
        <v>279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235">
        <v>901</v>
      </c>
      <c r="O22" s="196">
        <v>1</v>
      </c>
      <c r="P22" s="196">
        <v>3</v>
      </c>
      <c r="Q22" s="195" t="s">
        <v>646</v>
      </c>
      <c r="R22" s="194" t="s">
        <v>278</v>
      </c>
      <c r="S22" s="308"/>
      <c r="T22" s="308"/>
      <c r="U22" s="308"/>
      <c r="V22" s="308"/>
      <c r="W22" s="193">
        <v>107</v>
      </c>
      <c r="X22" s="309"/>
      <c r="Y22" s="309"/>
      <c r="Z22" s="309"/>
      <c r="AA22" s="309"/>
      <c r="AB22" s="309"/>
      <c r="AC22" s="309"/>
      <c r="AD22" s="309"/>
      <c r="AE22" s="191"/>
    </row>
    <row r="23" spans="1:31" ht="21.75" customHeight="1" x14ac:dyDescent="0.2">
      <c r="A23" s="191"/>
      <c r="B23" s="312" t="s">
        <v>223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235">
        <v>901</v>
      </c>
      <c r="O23" s="196">
        <v>1</v>
      </c>
      <c r="P23" s="196">
        <v>3</v>
      </c>
      <c r="Q23" s="195" t="s">
        <v>646</v>
      </c>
      <c r="R23" s="194" t="s">
        <v>222</v>
      </c>
      <c r="S23" s="308"/>
      <c r="T23" s="308"/>
      <c r="U23" s="308"/>
      <c r="V23" s="308"/>
      <c r="W23" s="193">
        <v>1205.3599999999999</v>
      </c>
      <c r="X23" s="309"/>
      <c r="Y23" s="309"/>
      <c r="Z23" s="309"/>
      <c r="AA23" s="309"/>
      <c r="AB23" s="309"/>
      <c r="AC23" s="309"/>
      <c r="AD23" s="309"/>
      <c r="AE23" s="191"/>
    </row>
    <row r="24" spans="1:31" ht="21.75" customHeight="1" x14ac:dyDescent="0.2">
      <c r="A24" s="191"/>
      <c r="B24" s="312" t="s">
        <v>221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235">
        <v>901</v>
      </c>
      <c r="O24" s="196">
        <v>1</v>
      </c>
      <c r="P24" s="196">
        <v>3</v>
      </c>
      <c r="Q24" s="195" t="s">
        <v>646</v>
      </c>
      <c r="R24" s="194" t="s">
        <v>220</v>
      </c>
      <c r="S24" s="308"/>
      <c r="T24" s="308"/>
      <c r="U24" s="308"/>
      <c r="V24" s="308"/>
      <c r="W24" s="193">
        <v>1205.3599999999999</v>
      </c>
      <c r="X24" s="309"/>
      <c r="Y24" s="309"/>
      <c r="Z24" s="309"/>
      <c r="AA24" s="309"/>
      <c r="AB24" s="309"/>
      <c r="AC24" s="309"/>
      <c r="AD24" s="309"/>
      <c r="AE24" s="191"/>
    </row>
    <row r="25" spans="1:31" ht="21.75" customHeight="1" x14ac:dyDescent="0.2">
      <c r="A25" s="191"/>
      <c r="B25" s="312" t="s">
        <v>253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235">
        <v>901</v>
      </c>
      <c r="O25" s="196">
        <v>1</v>
      </c>
      <c r="P25" s="196">
        <v>3</v>
      </c>
      <c r="Q25" s="195" t="s">
        <v>646</v>
      </c>
      <c r="R25" s="194" t="s">
        <v>252</v>
      </c>
      <c r="S25" s="308"/>
      <c r="T25" s="308"/>
      <c r="U25" s="308"/>
      <c r="V25" s="308"/>
      <c r="W25" s="193">
        <v>154.02000000000001</v>
      </c>
      <c r="X25" s="309"/>
      <c r="Y25" s="309"/>
      <c r="Z25" s="309"/>
      <c r="AA25" s="309"/>
      <c r="AB25" s="309"/>
      <c r="AC25" s="309"/>
      <c r="AD25" s="309"/>
      <c r="AE25" s="191"/>
    </row>
    <row r="26" spans="1:31" ht="11.25" customHeight="1" x14ac:dyDescent="0.2">
      <c r="A26" s="191"/>
      <c r="B26" s="312" t="s">
        <v>219</v>
      </c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235">
        <v>901</v>
      </c>
      <c r="O26" s="196">
        <v>1</v>
      </c>
      <c r="P26" s="196">
        <v>3</v>
      </c>
      <c r="Q26" s="195" t="s">
        <v>646</v>
      </c>
      <c r="R26" s="194" t="s">
        <v>218</v>
      </c>
      <c r="S26" s="308"/>
      <c r="T26" s="308"/>
      <c r="U26" s="308"/>
      <c r="V26" s="308"/>
      <c r="W26" s="193">
        <v>1051.3399999999999</v>
      </c>
      <c r="X26" s="309"/>
      <c r="Y26" s="309"/>
      <c r="Z26" s="309"/>
      <c r="AA26" s="309"/>
      <c r="AB26" s="309"/>
      <c r="AC26" s="309"/>
      <c r="AD26" s="309"/>
      <c r="AE26" s="191"/>
    </row>
    <row r="27" spans="1:31" ht="11.25" customHeight="1" x14ac:dyDescent="0.2">
      <c r="A27" s="191"/>
      <c r="B27" s="312" t="s">
        <v>277</v>
      </c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235">
        <v>901</v>
      </c>
      <c r="O27" s="196">
        <v>1</v>
      </c>
      <c r="P27" s="196">
        <v>3</v>
      </c>
      <c r="Q27" s="195" t="s">
        <v>646</v>
      </c>
      <c r="R27" s="194" t="s">
        <v>276</v>
      </c>
      <c r="S27" s="308"/>
      <c r="T27" s="308"/>
      <c r="U27" s="308"/>
      <c r="V27" s="308"/>
      <c r="W27" s="193">
        <v>18.11</v>
      </c>
      <c r="X27" s="309"/>
      <c r="Y27" s="309"/>
      <c r="Z27" s="309"/>
      <c r="AA27" s="309"/>
      <c r="AB27" s="309"/>
      <c r="AC27" s="309"/>
      <c r="AD27" s="309"/>
      <c r="AE27" s="191"/>
    </row>
    <row r="28" spans="1:31" ht="11.25" customHeight="1" x14ac:dyDescent="0.2">
      <c r="A28" s="191"/>
      <c r="B28" s="312" t="s">
        <v>275</v>
      </c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235">
        <v>901</v>
      </c>
      <c r="O28" s="196">
        <v>1</v>
      </c>
      <c r="P28" s="196">
        <v>3</v>
      </c>
      <c r="Q28" s="195" t="s">
        <v>646</v>
      </c>
      <c r="R28" s="194" t="s">
        <v>274</v>
      </c>
      <c r="S28" s="308"/>
      <c r="T28" s="308"/>
      <c r="U28" s="308"/>
      <c r="V28" s="308"/>
      <c r="W28" s="193">
        <v>18.11</v>
      </c>
      <c r="X28" s="309"/>
      <c r="Y28" s="309"/>
      <c r="Z28" s="309"/>
      <c r="AA28" s="309"/>
      <c r="AB28" s="309"/>
      <c r="AC28" s="309"/>
      <c r="AD28" s="309"/>
      <c r="AE28" s="191"/>
    </row>
    <row r="29" spans="1:31" ht="11.25" customHeight="1" x14ac:dyDescent="0.2">
      <c r="A29" s="191"/>
      <c r="B29" s="312" t="s">
        <v>415</v>
      </c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235">
        <v>901</v>
      </c>
      <c r="O29" s="196">
        <v>1</v>
      </c>
      <c r="P29" s="196">
        <v>3</v>
      </c>
      <c r="Q29" s="195" t="s">
        <v>646</v>
      </c>
      <c r="R29" s="194" t="s">
        <v>414</v>
      </c>
      <c r="S29" s="308"/>
      <c r="T29" s="308"/>
      <c r="U29" s="308"/>
      <c r="V29" s="308"/>
      <c r="W29" s="193">
        <v>4.1100000000000003</v>
      </c>
      <c r="X29" s="309"/>
      <c r="Y29" s="309"/>
      <c r="Z29" s="309"/>
      <c r="AA29" s="309"/>
      <c r="AB29" s="309"/>
      <c r="AC29" s="309"/>
      <c r="AD29" s="309"/>
      <c r="AE29" s="191"/>
    </row>
    <row r="30" spans="1:31" ht="11.25" customHeight="1" x14ac:dyDescent="0.2">
      <c r="A30" s="191"/>
      <c r="B30" s="312" t="s">
        <v>273</v>
      </c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235">
        <v>901</v>
      </c>
      <c r="O30" s="196">
        <v>1</v>
      </c>
      <c r="P30" s="196">
        <v>3</v>
      </c>
      <c r="Q30" s="195" t="s">
        <v>646</v>
      </c>
      <c r="R30" s="194" t="s">
        <v>272</v>
      </c>
      <c r="S30" s="308"/>
      <c r="T30" s="308"/>
      <c r="U30" s="308"/>
      <c r="V30" s="308"/>
      <c r="W30" s="193">
        <v>4</v>
      </c>
      <c r="X30" s="309"/>
      <c r="Y30" s="309"/>
      <c r="Z30" s="309"/>
      <c r="AA30" s="309"/>
      <c r="AB30" s="309"/>
      <c r="AC30" s="309"/>
      <c r="AD30" s="309"/>
      <c r="AE30" s="191"/>
    </row>
    <row r="31" spans="1:31" ht="11.25" customHeight="1" x14ac:dyDescent="0.2">
      <c r="A31" s="191"/>
      <c r="B31" s="312" t="s">
        <v>271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235">
        <v>901</v>
      </c>
      <c r="O31" s="196">
        <v>1</v>
      </c>
      <c r="P31" s="196">
        <v>3</v>
      </c>
      <c r="Q31" s="195" t="s">
        <v>646</v>
      </c>
      <c r="R31" s="194" t="s">
        <v>269</v>
      </c>
      <c r="S31" s="308"/>
      <c r="T31" s="308"/>
      <c r="U31" s="308"/>
      <c r="V31" s="308"/>
      <c r="W31" s="193">
        <v>10</v>
      </c>
      <c r="X31" s="309"/>
      <c r="Y31" s="309"/>
      <c r="Z31" s="309"/>
      <c r="AA31" s="309"/>
      <c r="AB31" s="309"/>
      <c r="AC31" s="309"/>
      <c r="AD31" s="309"/>
      <c r="AE31" s="191"/>
    </row>
    <row r="32" spans="1:31" ht="21.75" customHeight="1" x14ac:dyDescent="0.2">
      <c r="A32" s="191"/>
      <c r="B32" s="312" t="s">
        <v>604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235">
        <v>901</v>
      </c>
      <c r="O32" s="196">
        <v>1</v>
      </c>
      <c r="P32" s="196">
        <v>3</v>
      </c>
      <c r="Q32" s="195" t="s">
        <v>603</v>
      </c>
      <c r="R32" s="194">
        <v>0</v>
      </c>
      <c r="S32" s="308"/>
      <c r="T32" s="308"/>
      <c r="U32" s="308"/>
      <c r="V32" s="308"/>
      <c r="W32" s="193">
        <v>371.1</v>
      </c>
      <c r="X32" s="309"/>
      <c r="Y32" s="309"/>
      <c r="Z32" s="309"/>
      <c r="AA32" s="309"/>
      <c r="AB32" s="309"/>
      <c r="AC32" s="309"/>
      <c r="AD32" s="309"/>
      <c r="AE32" s="191"/>
    </row>
    <row r="33" spans="1:31" ht="21.75" customHeight="1" x14ac:dyDescent="0.2">
      <c r="A33" s="191"/>
      <c r="B33" s="312" t="s">
        <v>602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235">
        <v>901</v>
      </c>
      <c r="O33" s="196">
        <v>1</v>
      </c>
      <c r="P33" s="196">
        <v>3</v>
      </c>
      <c r="Q33" s="195" t="s">
        <v>601</v>
      </c>
      <c r="R33" s="194">
        <v>0</v>
      </c>
      <c r="S33" s="308"/>
      <c r="T33" s="308"/>
      <c r="U33" s="308"/>
      <c r="V33" s="308"/>
      <c r="W33" s="193">
        <v>371.1</v>
      </c>
      <c r="X33" s="309"/>
      <c r="Y33" s="309"/>
      <c r="Z33" s="309"/>
      <c r="AA33" s="309"/>
      <c r="AB33" s="309"/>
      <c r="AC33" s="309"/>
      <c r="AD33" s="309"/>
      <c r="AE33" s="191"/>
    </row>
    <row r="34" spans="1:31" ht="21.75" customHeight="1" x14ac:dyDescent="0.2">
      <c r="A34" s="191"/>
      <c r="B34" s="312" t="s">
        <v>359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235">
        <v>901</v>
      </c>
      <c r="O34" s="196">
        <v>1</v>
      </c>
      <c r="P34" s="196">
        <v>3</v>
      </c>
      <c r="Q34" s="195" t="s">
        <v>600</v>
      </c>
      <c r="R34" s="194">
        <v>0</v>
      </c>
      <c r="S34" s="308"/>
      <c r="T34" s="308"/>
      <c r="U34" s="308"/>
      <c r="V34" s="308"/>
      <c r="W34" s="193">
        <v>371.1</v>
      </c>
      <c r="X34" s="309"/>
      <c r="Y34" s="309"/>
      <c r="Z34" s="309"/>
      <c r="AA34" s="309"/>
      <c r="AB34" s="309"/>
      <c r="AC34" s="309"/>
      <c r="AD34" s="309"/>
      <c r="AE34" s="191"/>
    </row>
    <row r="35" spans="1:31" ht="42.75" customHeight="1" x14ac:dyDescent="0.2">
      <c r="A35" s="191"/>
      <c r="B35" s="312" t="s">
        <v>263</v>
      </c>
      <c r="C35" s="312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235">
        <v>901</v>
      </c>
      <c r="O35" s="196">
        <v>1</v>
      </c>
      <c r="P35" s="196">
        <v>3</v>
      </c>
      <c r="Q35" s="195" t="s">
        <v>600</v>
      </c>
      <c r="R35" s="194" t="s">
        <v>262</v>
      </c>
      <c r="S35" s="308"/>
      <c r="T35" s="308"/>
      <c r="U35" s="308"/>
      <c r="V35" s="308"/>
      <c r="W35" s="193">
        <v>371.1</v>
      </c>
      <c r="X35" s="309"/>
      <c r="Y35" s="309"/>
      <c r="Z35" s="309"/>
      <c r="AA35" s="309"/>
      <c r="AB35" s="309"/>
      <c r="AC35" s="309"/>
      <c r="AD35" s="309"/>
      <c r="AE35" s="191"/>
    </row>
    <row r="36" spans="1:31" ht="21.75" customHeight="1" x14ac:dyDescent="0.2">
      <c r="A36" s="191"/>
      <c r="B36" s="312" t="s">
        <v>261</v>
      </c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235">
        <v>901</v>
      </c>
      <c r="O36" s="196">
        <v>1</v>
      </c>
      <c r="P36" s="196">
        <v>3</v>
      </c>
      <c r="Q36" s="195" t="s">
        <v>600</v>
      </c>
      <c r="R36" s="194" t="s">
        <v>260</v>
      </c>
      <c r="S36" s="308"/>
      <c r="T36" s="308"/>
      <c r="U36" s="308"/>
      <c r="V36" s="308"/>
      <c r="W36" s="193">
        <v>371.1</v>
      </c>
      <c r="X36" s="309"/>
      <c r="Y36" s="309"/>
      <c r="Z36" s="309"/>
      <c r="AA36" s="309"/>
      <c r="AB36" s="309"/>
      <c r="AC36" s="309"/>
      <c r="AD36" s="309"/>
      <c r="AE36" s="191"/>
    </row>
    <row r="37" spans="1:31" ht="32.25" customHeight="1" x14ac:dyDescent="0.2">
      <c r="A37" s="191"/>
      <c r="B37" s="312" t="s">
        <v>259</v>
      </c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235">
        <v>901</v>
      </c>
      <c r="O37" s="196">
        <v>1</v>
      </c>
      <c r="P37" s="196">
        <v>3</v>
      </c>
      <c r="Q37" s="195" t="s">
        <v>600</v>
      </c>
      <c r="R37" s="194" t="s">
        <v>258</v>
      </c>
      <c r="S37" s="308"/>
      <c r="T37" s="308"/>
      <c r="U37" s="308"/>
      <c r="V37" s="308"/>
      <c r="W37" s="193">
        <v>285</v>
      </c>
      <c r="X37" s="309"/>
      <c r="Y37" s="309"/>
      <c r="Z37" s="309"/>
      <c r="AA37" s="309"/>
      <c r="AB37" s="309"/>
      <c r="AC37" s="309"/>
      <c r="AD37" s="309"/>
      <c r="AE37" s="191"/>
    </row>
    <row r="38" spans="1:31" ht="32.25" customHeight="1" x14ac:dyDescent="0.2">
      <c r="A38" s="191"/>
      <c r="B38" s="312" t="s">
        <v>257</v>
      </c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235">
        <v>901</v>
      </c>
      <c r="O38" s="196">
        <v>1</v>
      </c>
      <c r="P38" s="196">
        <v>3</v>
      </c>
      <c r="Q38" s="195" t="s">
        <v>600</v>
      </c>
      <c r="R38" s="194" t="s">
        <v>255</v>
      </c>
      <c r="S38" s="308"/>
      <c r="T38" s="308"/>
      <c r="U38" s="308"/>
      <c r="V38" s="308"/>
      <c r="W38" s="193">
        <v>86.1</v>
      </c>
      <c r="X38" s="309"/>
      <c r="Y38" s="309"/>
      <c r="Z38" s="309"/>
      <c r="AA38" s="309"/>
      <c r="AB38" s="309"/>
      <c r="AC38" s="309"/>
      <c r="AD38" s="309"/>
      <c r="AE38" s="191"/>
    </row>
    <row r="39" spans="1:31" ht="21.75" customHeight="1" x14ac:dyDescent="0.2">
      <c r="A39" s="191"/>
      <c r="B39" s="312" t="s">
        <v>604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235">
        <v>901</v>
      </c>
      <c r="O39" s="196">
        <v>1</v>
      </c>
      <c r="P39" s="196">
        <v>3</v>
      </c>
      <c r="Q39" s="195" t="s">
        <v>603</v>
      </c>
      <c r="R39" s="194">
        <v>0</v>
      </c>
      <c r="S39" s="308"/>
      <c r="T39" s="308"/>
      <c r="U39" s="308"/>
      <c r="V39" s="308"/>
      <c r="W39" s="193">
        <v>1185.9000000000001</v>
      </c>
      <c r="X39" s="309"/>
      <c r="Y39" s="309"/>
      <c r="Z39" s="309"/>
      <c r="AA39" s="309"/>
      <c r="AB39" s="309"/>
      <c r="AC39" s="309"/>
      <c r="AD39" s="309"/>
      <c r="AE39" s="191"/>
    </row>
    <row r="40" spans="1:31" ht="21.75" customHeight="1" x14ac:dyDescent="0.2">
      <c r="A40" s="191"/>
      <c r="B40" s="312" t="s">
        <v>645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235">
        <v>901</v>
      </c>
      <c r="O40" s="196">
        <v>1</v>
      </c>
      <c r="P40" s="196">
        <v>3</v>
      </c>
      <c r="Q40" s="195" t="s">
        <v>644</v>
      </c>
      <c r="R40" s="194">
        <v>0</v>
      </c>
      <c r="S40" s="308"/>
      <c r="T40" s="308"/>
      <c r="U40" s="308"/>
      <c r="V40" s="308"/>
      <c r="W40" s="193">
        <v>1185.9000000000001</v>
      </c>
      <c r="X40" s="309"/>
      <c r="Y40" s="309"/>
      <c r="Z40" s="309"/>
      <c r="AA40" s="309"/>
      <c r="AB40" s="309"/>
      <c r="AC40" s="309"/>
      <c r="AD40" s="309"/>
      <c r="AE40" s="191"/>
    </row>
    <row r="41" spans="1:31" ht="21.75" customHeight="1" x14ac:dyDescent="0.2">
      <c r="A41" s="191"/>
      <c r="B41" s="312" t="s">
        <v>359</v>
      </c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235">
        <v>901</v>
      </c>
      <c r="O41" s="196">
        <v>1</v>
      </c>
      <c r="P41" s="196">
        <v>3</v>
      </c>
      <c r="Q41" s="195" t="s">
        <v>643</v>
      </c>
      <c r="R41" s="194">
        <v>0</v>
      </c>
      <c r="S41" s="308"/>
      <c r="T41" s="308"/>
      <c r="U41" s="308"/>
      <c r="V41" s="308"/>
      <c r="W41" s="193">
        <v>1185.9000000000001</v>
      </c>
      <c r="X41" s="309"/>
      <c r="Y41" s="309"/>
      <c r="Z41" s="309"/>
      <c r="AA41" s="309"/>
      <c r="AB41" s="309"/>
      <c r="AC41" s="309"/>
      <c r="AD41" s="309"/>
      <c r="AE41" s="191"/>
    </row>
    <row r="42" spans="1:31" ht="42.75" customHeight="1" x14ac:dyDescent="0.2">
      <c r="A42" s="191"/>
      <c r="B42" s="312" t="s">
        <v>263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235">
        <v>901</v>
      </c>
      <c r="O42" s="196">
        <v>1</v>
      </c>
      <c r="P42" s="196">
        <v>3</v>
      </c>
      <c r="Q42" s="195" t="s">
        <v>643</v>
      </c>
      <c r="R42" s="194" t="s">
        <v>262</v>
      </c>
      <c r="S42" s="308"/>
      <c r="T42" s="308"/>
      <c r="U42" s="308"/>
      <c r="V42" s="308"/>
      <c r="W42" s="193">
        <v>1185.9000000000001</v>
      </c>
      <c r="X42" s="309"/>
      <c r="Y42" s="309"/>
      <c r="Z42" s="309"/>
      <c r="AA42" s="309"/>
      <c r="AB42" s="309"/>
      <c r="AC42" s="309"/>
      <c r="AD42" s="309"/>
      <c r="AE42" s="191"/>
    </row>
    <row r="43" spans="1:31" ht="21.75" customHeight="1" x14ac:dyDescent="0.2">
      <c r="A43" s="191"/>
      <c r="B43" s="312" t="s">
        <v>261</v>
      </c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235">
        <v>901</v>
      </c>
      <c r="O43" s="196">
        <v>1</v>
      </c>
      <c r="P43" s="196">
        <v>3</v>
      </c>
      <c r="Q43" s="195" t="s">
        <v>643</v>
      </c>
      <c r="R43" s="194" t="s">
        <v>260</v>
      </c>
      <c r="S43" s="308"/>
      <c r="T43" s="308"/>
      <c r="U43" s="308"/>
      <c r="V43" s="308"/>
      <c r="W43" s="193">
        <v>1185.9000000000001</v>
      </c>
      <c r="X43" s="309"/>
      <c r="Y43" s="309"/>
      <c r="Z43" s="309"/>
      <c r="AA43" s="309"/>
      <c r="AB43" s="309"/>
      <c r="AC43" s="309"/>
      <c r="AD43" s="309"/>
      <c r="AE43" s="191"/>
    </row>
    <row r="44" spans="1:31" ht="32.25" customHeight="1" x14ac:dyDescent="0.2">
      <c r="A44" s="191"/>
      <c r="B44" s="312" t="s">
        <v>259</v>
      </c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235">
        <v>901</v>
      </c>
      <c r="O44" s="196">
        <v>1</v>
      </c>
      <c r="P44" s="196">
        <v>3</v>
      </c>
      <c r="Q44" s="195" t="s">
        <v>643</v>
      </c>
      <c r="R44" s="194" t="s">
        <v>258</v>
      </c>
      <c r="S44" s="308"/>
      <c r="T44" s="308"/>
      <c r="U44" s="308"/>
      <c r="V44" s="308"/>
      <c r="W44" s="193">
        <v>910.8</v>
      </c>
      <c r="X44" s="309"/>
      <c r="Y44" s="309"/>
      <c r="Z44" s="309"/>
      <c r="AA44" s="309"/>
      <c r="AB44" s="309"/>
      <c r="AC44" s="309"/>
      <c r="AD44" s="309"/>
      <c r="AE44" s="191"/>
    </row>
    <row r="45" spans="1:31" ht="32.25" customHeight="1" x14ac:dyDescent="0.2">
      <c r="A45" s="191"/>
      <c r="B45" s="312" t="s">
        <v>257</v>
      </c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235">
        <v>901</v>
      </c>
      <c r="O45" s="196">
        <v>1</v>
      </c>
      <c r="P45" s="196">
        <v>3</v>
      </c>
      <c r="Q45" s="195" t="s">
        <v>643</v>
      </c>
      <c r="R45" s="194" t="s">
        <v>255</v>
      </c>
      <c r="S45" s="308"/>
      <c r="T45" s="308"/>
      <c r="U45" s="308"/>
      <c r="V45" s="308"/>
      <c r="W45" s="193">
        <v>275.10000000000002</v>
      </c>
      <c r="X45" s="309"/>
      <c r="Y45" s="309"/>
      <c r="Z45" s="309"/>
      <c r="AA45" s="309"/>
      <c r="AB45" s="309"/>
      <c r="AC45" s="309"/>
      <c r="AD45" s="309"/>
      <c r="AE45" s="191"/>
    </row>
    <row r="46" spans="1:31" ht="21.75" customHeight="1" x14ac:dyDescent="0.2">
      <c r="A46" s="191"/>
      <c r="B46" s="312" t="s">
        <v>604</v>
      </c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235">
        <v>901</v>
      </c>
      <c r="O46" s="196">
        <v>1</v>
      </c>
      <c r="P46" s="196">
        <v>3</v>
      </c>
      <c r="Q46" s="195" t="s">
        <v>603</v>
      </c>
      <c r="R46" s="194">
        <v>0</v>
      </c>
      <c r="S46" s="308"/>
      <c r="T46" s="308"/>
      <c r="U46" s="308"/>
      <c r="V46" s="308"/>
      <c r="W46" s="193">
        <v>1041.5999999999999</v>
      </c>
      <c r="X46" s="309"/>
      <c r="Y46" s="309"/>
      <c r="Z46" s="309"/>
      <c r="AA46" s="309"/>
      <c r="AB46" s="309"/>
      <c r="AC46" s="309"/>
      <c r="AD46" s="309"/>
      <c r="AE46" s="191"/>
    </row>
    <row r="47" spans="1:31" ht="21.75" customHeight="1" x14ac:dyDescent="0.2">
      <c r="A47" s="191"/>
      <c r="B47" s="312" t="s">
        <v>642</v>
      </c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235">
        <v>901</v>
      </c>
      <c r="O47" s="196">
        <v>1</v>
      </c>
      <c r="P47" s="196">
        <v>3</v>
      </c>
      <c r="Q47" s="195" t="s">
        <v>641</v>
      </c>
      <c r="R47" s="194">
        <v>0</v>
      </c>
      <c r="S47" s="308"/>
      <c r="T47" s="308"/>
      <c r="U47" s="308"/>
      <c r="V47" s="308"/>
      <c r="W47" s="193">
        <v>1041.5999999999999</v>
      </c>
      <c r="X47" s="309"/>
      <c r="Y47" s="309"/>
      <c r="Z47" s="309"/>
      <c r="AA47" s="309"/>
      <c r="AB47" s="309"/>
      <c r="AC47" s="309"/>
      <c r="AD47" s="309"/>
      <c r="AE47" s="191"/>
    </row>
    <row r="48" spans="1:31" ht="21.75" customHeight="1" x14ac:dyDescent="0.2">
      <c r="A48" s="191"/>
      <c r="B48" s="312" t="s">
        <v>359</v>
      </c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235">
        <v>901</v>
      </c>
      <c r="O48" s="196">
        <v>1</v>
      </c>
      <c r="P48" s="196">
        <v>3</v>
      </c>
      <c r="Q48" s="195" t="s">
        <v>640</v>
      </c>
      <c r="R48" s="194">
        <v>0</v>
      </c>
      <c r="S48" s="308"/>
      <c r="T48" s="308"/>
      <c r="U48" s="308"/>
      <c r="V48" s="308"/>
      <c r="W48" s="193">
        <v>1041.5999999999999</v>
      </c>
      <c r="X48" s="309"/>
      <c r="Y48" s="309"/>
      <c r="Z48" s="309"/>
      <c r="AA48" s="309"/>
      <c r="AB48" s="309"/>
      <c r="AC48" s="309"/>
      <c r="AD48" s="309"/>
      <c r="AE48" s="191"/>
    </row>
    <row r="49" spans="1:31" ht="42.75" customHeight="1" x14ac:dyDescent="0.2">
      <c r="A49" s="191"/>
      <c r="B49" s="312" t="s">
        <v>263</v>
      </c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235">
        <v>901</v>
      </c>
      <c r="O49" s="196">
        <v>1</v>
      </c>
      <c r="P49" s="196">
        <v>3</v>
      </c>
      <c r="Q49" s="195" t="s">
        <v>640</v>
      </c>
      <c r="R49" s="194" t="s">
        <v>262</v>
      </c>
      <c r="S49" s="308"/>
      <c r="T49" s="308"/>
      <c r="U49" s="308"/>
      <c r="V49" s="308"/>
      <c r="W49" s="193">
        <v>1041.5999999999999</v>
      </c>
      <c r="X49" s="309"/>
      <c r="Y49" s="309"/>
      <c r="Z49" s="309"/>
      <c r="AA49" s="309"/>
      <c r="AB49" s="309"/>
      <c r="AC49" s="309"/>
      <c r="AD49" s="309"/>
      <c r="AE49" s="191"/>
    </row>
    <row r="50" spans="1:31" ht="21.75" customHeight="1" x14ac:dyDescent="0.2">
      <c r="A50" s="191"/>
      <c r="B50" s="312" t="s">
        <v>261</v>
      </c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235">
        <v>901</v>
      </c>
      <c r="O50" s="196">
        <v>1</v>
      </c>
      <c r="P50" s="196">
        <v>3</v>
      </c>
      <c r="Q50" s="195" t="s">
        <v>640</v>
      </c>
      <c r="R50" s="194" t="s">
        <v>260</v>
      </c>
      <c r="S50" s="308"/>
      <c r="T50" s="308"/>
      <c r="U50" s="308"/>
      <c r="V50" s="308"/>
      <c r="W50" s="193">
        <v>1041.5999999999999</v>
      </c>
      <c r="X50" s="309"/>
      <c r="Y50" s="309"/>
      <c r="Z50" s="309"/>
      <c r="AA50" s="309"/>
      <c r="AB50" s="309"/>
      <c r="AC50" s="309"/>
      <c r="AD50" s="309"/>
      <c r="AE50" s="191"/>
    </row>
    <row r="51" spans="1:31" ht="32.25" customHeight="1" x14ac:dyDescent="0.2">
      <c r="A51" s="191"/>
      <c r="B51" s="312" t="s">
        <v>259</v>
      </c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235">
        <v>901</v>
      </c>
      <c r="O51" s="196">
        <v>1</v>
      </c>
      <c r="P51" s="196">
        <v>3</v>
      </c>
      <c r="Q51" s="195" t="s">
        <v>640</v>
      </c>
      <c r="R51" s="194" t="s">
        <v>258</v>
      </c>
      <c r="S51" s="308"/>
      <c r="T51" s="308"/>
      <c r="U51" s="308"/>
      <c r="V51" s="308"/>
      <c r="W51" s="193">
        <v>800</v>
      </c>
      <c r="X51" s="309"/>
      <c r="Y51" s="309"/>
      <c r="Z51" s="309"/>
      <c r="AA51" s="309"/>
      <c r="AB51" s="309"/>
      <c r="AC51" s="309"/>
      <c r="AD51" s="309"/>
      <c r="AE51" s="191"/>
    </row>
    <row r="52" spans="1:31" ht="32.25" customHeight="1" x14ac:dyDescent="0.2">
      <c r="A52" s="191"/>
      <c r="B52" s="312" t="s">
        <v>257</v>
      </c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235">
        <v>901</v>
      </c>
      <c r="O52" s="196">
        <v>1</v>
      </c>
      <c r="P52" s="196">
        <v>3</v>
      </c>
      <c r="Q52" s="195" t="s">
        <v>640</v>
      </c>
      <c r="R52" s="194" t="s">
        <v>255</v>
      </c>
      <c r="S52" s="308"/>
      <c r="T52" s="308"/>
      <c r="U52" s="308"/>
      <c r="V52" s="308"/>
      <c r="W52" s="193">
        <v>241.6</v>
      </c>
      <c r="X52" s="309"/>
      <c r="Y52" s="309"/>
      <c r="Z52" s="309"/>
      <c r="AA52" s="309"/>
      <c r="AB52" s="309"/>
      <c r="AC52" s="309"/>
      <c r="AD52" s="309"/>
      <c r="AE52" s="191"/>
    </row>
    <row r="53" spans="1:31" ht="11.25" customHeight="1" x14ac:dyDescent="0.2">
      <c r="A53" s="191"/>
      <c r="B53" s="312" t="s">
        <v>678</v>
      </c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235">
        <v>911</v>
      </c>
      <c r="O53" s="196">
        <v>0</v>
      </c>
      <c r="P53" s="196">
        <v>0</v>
      </c>
      <c r="Q53" s="195">
        <v>0</v>
      </c>
      <c r="R53" s="194">
        <v>0</v>
      </c>
      <c r="S53" s="308"/>
      <c r="T53" s="308"/>
      <c r="U53" s="308"/>
      <c r="V53" s="308"/>
      <c r="W53" s="193">
        <v>2397.38</v>
      </c>
      <c r="X53" s="309"/>
      <c r="Y53" s="309"/>
      <c r="Z53" s="309"/>
      <c r="AA53" s="309"/>
      <c r="AB53" s="309"/>
      <c r="AC53" s="309"/>
      <c r="AD53" s="309"/>
      <c r="AE53" s="191"/>
    </row>
    <row r="54" spans="1:31" ht="11.25" customHeight="1" x14ac:dyDescent="0.2">
      <c r="A54" s="191"/>
      <c r="B54" s="312" t="s">
        <v>651</v>
      </c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235">
        <v>911</v>
      </c>
      <c r="O54" s="196">
        <v>1</v>
      </c>
      <c r="P54" s="196">
        <v>0</v>
      </c>
      <c r="Q54" s="195">
        <v>0</v>
      </c>
      <c r="R54" s="194">
        <v>0</v>
      </c>
      <c r="S54" s="308"/>
      <c r="T54" s="308"/>
      <c r="U54" s="308"/>
      <c r="V54" s="308"/>
      <c r="W54" s="193">
        <v>2397.38</v>
      </c>
      <c r="X54" s="309"/>
      <c r="Y54" s="309"/>
      <c r="Z54" s="309"/>
      <c r="AA54" s="309"/>
      <c r="AB54" s="309"/>
      <c r="AC54" s="309"/>
      <c r="AD54" s="309"/>
      <c r="AE54" s="191"/>
    </row>
    <row r="55" spans="1:31" ht="32.25" customHeight="1" x14ac:dyDescent="0.2">
      <c r="A55" s="191"/>
      <c r="B55" s="312" t="s">
        <v>625</v>
      </c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235">
        <v>911</v>
      </c>
      <c r="O55" s="196">
        <v>1</v>
      </c>
      <c r="P55" s="196">
        <v>6</v>
      </c>
      <c r="Q55" s="195">
        <v>0</v>
      </c>
      <c r="R55" s="194">
        <v>0</v>
      </c>
      <c r="S55" s="308"/>
      <c r="T55" s="308"/>
      <c r="U55" s="308"/>
      <c r="V55" s="308"/>
      <c r="W55" s="193">
        <v>2397.38</v>
      </c>
      <c r="X55" s="309"/>
      <c r="Y55" s="309"/>
      <c r="Z55" s="309"/>
      <c r="AA55" s="309"/>
      <c r="AB55" s="309"/>
      <c r="AC55" s="309"/>
      <c r="AD55" s="309"/>
      <c r="AE55" s="191"/>
    </row>
    <row r="56" spans="1:31" ht="21.75" customHeight="1" x14ac:dyDescent="0.2">
      <c r="A56" s="191"/>
      <c r="B56" s="312" t="s">
        <v>604</v>
      </c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235">
        <v>911</v>
      </c>
      <c r="O56" s="196">
        <v>1</v>
      </c>
      <c r="P56" s="196">
        <v>6</v>
      </c>
      <c r="Q56" s="195" t="s">
        <v>603</v>
      </c>
      <c r="R56" s="194">
        <v>0</v>
      </c>
      <c r="S56" s="308"/>
      <c r="T56" s="308"/>
      <c r="U56" s="308"/>
      <c r="V56" s="308"/>
      <c r="W56" s="193">
        <v>399.18</v>
      </c>
      <c r="X56" s="309"/>
      <c r="Y56" s="309"/>
      <c r="Z56" s="309"/>
      <c r="AA56" s="309"/>
      <c r="AB56" s="309"/>
      <c r="AC56" s="309"/>
      <c r="AD56" s="309"/>
      <c r="AE56" s="191"/>
    </row>
    <row r="57" spans="1:31" ht="21.75" customHeight="1" x14ac:dyDescent="0.2">
      <c r="A57" s="191"/>
      <c r="B57" s="312" t="s">
        <v>602</v>
      </c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235">
        <v>911</v>
      </c>
      <c r="O57" s="196">
        <v>1</v>
      </c>
      <c r="P57" s="196">
        <v>6</v>
      </c>
      <c r="Q57" s="195" t="s">
        <v>617</v>
      </c>
      <c r="R57" s="194">
        <v>0</v>
      </c>
      <c r="S57" s="308"/>
      <c r="T57" s="308"/>
      <c r="U57" s="308"/>
      <c r="V57" s="308"/>
      <c r="W57" s="193">
        <v>399.18</v>
      </c>
      <c r="X57" s="309"/>
      <c r="Y57" s="309"/>
      <c r="Z57" s="309"/>
      <c r="AA57" s="309"/>
      <c r="AB57" s="309"/>
      <c r="AC57" s="309"/>
      <c r="AD57" s="309"/>
      <c r="AE57" s="191"/>
    </row>
    <row r="58" spans="1:31" ht="21.75" customHeight="1" x14ac:dyDescent="0.2">
      <c r="A58" s="191"/>
      <c r="B58" s="312" t="s">
        <v>280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235">
        <v>911</v>
      </c>
      <c r="O58" s="196">
        <v>1</v>
      </c>
      <c r="P58" s="196">
        <v>6</v>
      </c>
      <c r="Q58" s="195" t="s">
        <v>618</v>
      </c>
      <c r="R58" s="194">
        <v>0</v>
      </c>
      <c r="S58" s="308"/>
      <c r="T58" s="308"/>
      <c r="U58" s="308"/>
      <c r="V58" s="308"/>
      <c r="W58" s="193">
        <v>399.18</v>
      </c>
      <c r="X58" s="309"/>
      <c r="Y58" s="309"/>
      <c r="Z58" s="309"/>
      <c r="AA58" s="309"/>
      <c r="AB58" s="309"/>
      <c r="AC58" s="309"/>
      <c r="AD58" s="309"/>
      <c r="AE58" s="191"/>
    </row>
    <row r="59" spans="1:31" ht="42.75" customHeight="1" x14ac:dyDescent="0.2">
      <c r="A59" s="191"/>
      <c r="B59" s="312" t="s">
        <v>263</v>
      </c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235">
        <v>911</v>
      </c>
      <c r="O59" s="196">
        <v>1</v>
      </c>
      <c r="P59" s="196">
        <v>6</v>
      </c>
      <c r="Q59" s="195" t="s">
        <v>618</v>
      </c>
      <c r="R59" s="194" t="s">
        <v>262</v>
      </c>
      <c r="S59" s="308"/>
      <c r="T59" s="308"/>
      <c r="U59" s="308"/>
      <c r="V59" s="308"/>
      <c r="W59" s="193">
        <v>17.600000000000001</v>
      </c>
      <c r="X59" s="309"/>
      <c r="Y59" s="309"/>
      <c r="Z59" s="309"/>
      <c r="AA59" s="309"/>
      <c r="AB59" s="309"/>
      <c r="AC59" s="309"/>
      <c r="AD59" s="309"/>
      <c r="AE59" s="191"/>
    </row>
    <row r="60" spans="1:31" ht="21.75" customHeight="1" x14ac:dyDescent="0.2">
      <c r="A60" s="191"/>
      <c r="B60" s="312" t="s">
        <v>261</v>
      </c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235">
        <v>911</v>
      </c>
      <c r="O60" s="196">
        <v>1</v>
      </c>
      <c r="P60" s="196">
        <v>6</v>
      </c>
      <c r="Q60" s="195" t="s">
        <v>618</v>
      </c>
      <c r="R60" s="194" t="s">
        <v>260</v>
      </c>
      <c r="S60" s="308"/>
      <c r="T60" s="308"/>
      <c r="U60" s="308"/>
      <c r="V60" s="308"/>
      <c r="W60" s="193">
        <v>17.600000000000001</v>
      </c>
      <c r="X60" s="309"/>
      <c r="Y60" s="309"/>
      <c r="Z60" s="309"/>
      <c r="AA60" s="309"/>
      <c r="AB60" s="309"/>
      <c r="AC60" s="309"/>
      <c r="AD60" s="309"/>
      <c r="AE60" s="191"/>
    </row>
    <row r="61" spans="1:31" ht="21.75" customHeight="1" x14ac:dyDescent="0.2">
      <c r="A61" s="191"/>
      <c r="B61" s="312" t="s">
        <v>279</v>
      </c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235">
        <v>911</v>
      </c>
      <c r="O61" s="196">
        <v>1</v>
      </c>
      <c r="P61" s="196">
        <v>6</v>
      </c>
      <c r="Q61" s="195" t="s">
        <v>618</v>
      </c>
      <c r="R61" s="194" t="s">
        <v>278</v>
      </c>
      <c r="S61" s="308"/>
      <c r="T61" s="308"/>
      <c r="U61" s="308"/>
      <c r="V61" s="308"/>
      <c r="W61" s="193">
        <v>17.600000000000001</v>
      </c>
      <c r="X61" s="309"/>
      <c r="Y61" s="309"/>
      <c r="Z61" s="309"/>
      <c r="AA61" s="309"/>
      <c r="AB61" s="309"/>
      <c r="AC61" s="309"/>
      <c r="AD61" s="309"/>
      <c r="AE61" s="191"/>
    </row>
    <row r="62" spans="1:31" ht="21.75" customHeight="1" x14ac:dyDescent="0.2">
      <c r="A62" s="191"/>
      <c r="B62" s="312" t="s">
        <v>223</v>
      </c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235">
        <v>911</v>
      </c>
      <c r="O62" s="196">
        <v>1</v>
      </c>
      <c r="P62" s="196">
        <v>6</v>
      </c>
      <c r="Q62" s="195" t="s">
        <v>618</v>
      </c>
      <c r="R62" s="194" t="s">
        <v>222</v>
      </c>
      <c r="S62" s="308"/>
      <c r="T62" s="308"/>
      <c r="U62" s="308"/>
      <c r="V62" s="308"/>
      <c r="W62" s="193">
        <v>381.58</v>
      </c>
      <c r="X62" s="309"/>
      <c r="Y62" s="309"/>
      <c r="Z62" s="309"/>
      <c r="AA62" s="309"/>
      <c r="AB62" s="309"/>
      <c r="AC62" s="309"/>
      <c r="AD62" s="309"/>
      <c r="AE62" s="191"/>
    </row>
    <row r="63" spans="1:31" ht="21.75" customHeight="1" x14ac:dyDescent="0.2">
      <c r="A63" s="191"/>
      <c r="B63" s="312" t="s">
        <v>221</v>
      </c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235">
        <v>911</v>
      </c>
      <c r="O63" s="196">
        <v>1</v>
      </c>
      <c r="P63" s="196">
        <v>6</v>
      </c>
      <c r="Q63" s="195" t="s">
        <v>618</v>
      </c>
      <c r="R63" s="194" t="s">
        <v>220</v>
      </c>
      <c r="S63" s="308"/>
      <c r="T63" s="308"/>
      <c r="U63" s="308"/>
      <c r="V63" s="308"/>
      <c r="W63" s="193">
        <v>381.58</v>
      </c>
      <c r="X63" s="309"/>
      <c r="Y63" s="309"/>
      <c r="Z63" s="309"/>
      <c r="AA63" s="309"/>
      <c r="AB63" s="309"/>
      <c r="AC63" s="309"/>
      <c r="AD63" s="309"/>
      <c r="AE63" s="191"/>
    </row>
    <row r="64" spans="1:31" ht="21.75" customHeight="1" x14ac:dyDescent="0.2">
      <c r="A64" s="191"/>
      <c r="B64" s="312" t="s">
        <v>253</v>
      </c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235">
        <v>911</v>
      </c>
      <c r="O64" s="196">
        <v>1</v>
      </c>
      <c r="P64" s="196">
        <v>6</v>
      </c>
      <c r="Q64" s="195" t="s">
        <v>618</v>
      </c>
      <c r="R64" s="194" t="s">
        <v>252</v>
      </c>
      <c r="S64" s="308"/>
      <c r="T64" s="308"/>
      <c r="U64" s="308"/>
      <c r="V64" s="308"/>
      <c r="W64" s="193">
        <v>257.5</v>
      </c>
      <c r="X64" s="309"/>
      <c r="Y64" s="309"/>
      <c r="Z64" s="309"/>
      <c r="AA64" s="309"/>
      <c r="AB64" s="309"/>
      <c r="AC64" s="309"/>
      <c r="AD64" s="309"/>
      <c r="AE64" s="191"/>
    </row>
    <row r="65" spans="1:31" ht="11.25" customHeight="1" x14ac:dyDescent="0.2">
      <c r="A65" s="191"/>
      <c r="B65" s="312" t="s">
        <v>219</v>
      </c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235">
        <v>911</v>
      </c>
      <c r="O65" s="196">
        <v>1</v>
      </c>
      <c r="P65" s="196">
        <v>6</v>
      </c>
      <c r="Q65" s="195" t="s">
        <v>618</v>
      </c>
      <c r="R65" s="194" t="s">
        <v>218</v>
      </c>
      <c r="S65" s="308"/>
      <c r="T65" s="308"/>
      <c r="U65" s="308"/>
      <c r="V65" s="308"/>
      <c r="W65" s="193">
        <v>124.08</v>
      </c>
      <c r="X65" s="309"/>
      <c r="Y65" s="309"/>
      <c r="Z65" s="309"/>
      <c r="AA65" s="309"/>
      <c r="AB65" s="309"/>
      <c r="AC65" s="309"/>
      <c r="AD65" s="309"/>
      <c r="AE65" s="191"/>
    </row>
    <row r="66" spans="1:31" ht="21.75" customHeight="1" x14ac:dyDescent="0.2">
      <c r="A66" s="191"/>
      <c r="B66" s="312" t="s">
        <v>604</v>
      </c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235">
        <v>911</v>
      </c>
      <c r="O66" s="196">
        <v>1</v>
      </c>
      <c r="P66" s="196">
        <v>6</v>
      </c>
      <c r="Q66" s="195" t="s">
        <v>603</v>
      </c>
      <c r="R66" s="194">
        <v>0</v>
      </c>
      <c r="S66" s="308"/>
      <c r="T66" s="308"/>
      <c r="U66" s="308"/>
      <c r="V66" s="308"/>
      <c r="W66" s="193">
        <v>1998.2</v>
      </c>
      <c r="X66" s="309"/>
      <c r="Y66" s="309"/>
      <c r="Z66" s="309"/>
      <c r="AA66" s="309"/>
      <c r="AB66" s="309"/>
      <c r="AC66" s="309"/>
      <c r="AD66" s="309"/>
      <c r="AE66" s="191"/>
    </row>
    <row r="67" spans="1:31" ht="21.75" customHeight="1" x14ac:dyDescent="0.2">
      <c r="A67" s="191"/>
      <c r="B67" s="312" t="s">
        <v>602</v>
      </c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235">
        <v>911</v>
      </c>
      <c r="O67" s="196">
        <v>1</v>
      </c>
      <c r="P67" s="196">
        <v>6</v>
      </c>
      <c r="Q67" s="195" t="s">
        <v>617</v>
      </c>
      <c r="R67" s="194">
        <v>0</v>
      </c>
      <c r="S67" s="308"/>
      <c r="T67" s="308"/>
      <c r="U67" s="308"/>
      <c r="V67" s="308"/>
      <c r="W67" s="193">
        <v>1998.2</v>
      </c>
      <c r="X67" s="309"/>
      <c r="Y67" s="309"/>
      <c r="Z67" s="309"/>
      <c r="AA67" s="309"/>
      <c r="AB67" s="309"/>
      <c r="AC67" s="309"/>
      <c r="AD67" s="309"/>
      <c r="AE67" s="191"/>
    </row>
    <row r="68" spans="1:31" ht="21.75" customHeight="1" x14ac:dyDescent="0.2">
      <c r="A68" s="191"/>
      <c r="B68" s="312" t="s">
        <v>359</v>
      </c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235">
        <v>911</v>
      </c>
      <c r="O68" s="196">
        <v>1</v>
      </c>
      <c r="P68" s="196">
        <v>6</v>
      </c>
      <c r="Q68" s="195" t="s">
        <v>616</v>
      </c>
      <c r="R68" s="194">
        <v>0</v>
      </c>
      <c r="S68" s="308"/>
      <c r="T68" s="308"/>
      <c r="U68" s="308"/>
      <c r="V68" s="308"/>
      <c r="W68" s="193">
        <v>1998.2</v>
      </c>
      <c r="X68" s="309"/>
      <c r="Y68" s="309"/>
      <c r="Z68" s="309"/>
      <c r="AA68" s="309"/>
      <c r="AB68" s="309"/>
      <c r="AC68" s="309"/>
      <c r="AD68" s="309"/>
      <c r="AE68" s="191"/>
    </row>
    <row r="69" spans="1:31" ht="42.75" customHeight="1" x14ac:dyDescent="0.2">
      <c r="A69" s="191"/>
      <c r="B69" s="312" t="s">
        <v>263</v>
      </c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235">
        <v>911</v>
      </c>
      <c r="O69" s="196">
        <v>1</v>
      </c>
      <c r="P69" s="196">
        <v>6</v>
      </c>
      <c r="Q69" s="195" t="s">
        <v>616</v>
      </c>
      <c r="R69" s="194" t="s">
        <v>262</v>
      </c>
      <c r="S69" s="308"/>
      <c r="T69" s="308"/>
      <c r="U69" s="308"/>
      <c r="V69" s="308"/>
      <c r="W69" s="193">
        <v>1998.2</v>
      </c>
      <c r="X69" s="309"/>
      <c r="Y69" s="309"/>
      <c r="Z69" s="309"/>
      <c r="AA69" s="309"/>
      <c r="AB69" s="309"/>
      <c r="AC69" s="309"/>
      <c r="AD69" s="309"/>
      <c r="AE69" s="191"/>
    </row>
    <row r="70" spans="1:31" ht="21.75" customHeight="1" x14ac:dyDescent="0.2">
      <c r="A70" s="191"/>
      <c r="B70" s="312" t="s">
        <v>261</v>
      </c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235">
        <v>911</v>
      </c>
      <c r="O70" s="196">
        <v>1</v>
      </c>
      <c r="P70" s="196">
        <v>6</v>
      </c>
      <c r="Q70" s="195" t="s">
        <v>616</v>
      </c>
      <c r="R70" s="194" t="s">
        <v>260</v>
      </c>
      <c r="S70" s="308"/>
      <c r="T70" s="308"/>
      <c r="U70" s="308"/>
      <c r="V70" s="308"/>
      <c r="W70" s="193">
        <v>1998.2</v>
      </c>
      <c r="X70" s="309"/>
      <c r="Y70" s="309"/>
      <c r="Z70" s="309"/>
      <c r="AA70" s="309"/>
      <c r="AB70" s="309"/>
      <c r="AC70" s="309"/>
      <c r="AD70" s="309"/>
      <c r="AE70" s="191"/>
    </row>
    <row r="71" spans="1:31" ht="32.25" customHeight="1" x14ac:dyDescent="0.2">
      <c r="A71" s="191"/>
      <c r="B71" s="312" t="s">
        <v>259</v>
      </c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235">
        <v>911</v>
      </c>
      <c r="O71" s="196">
        <v>1</v>
      </c>
      <c r="P71" s="196">
        <v>6</v>
      </c>
      <c r="Q71" s="195" t="s">
        <v>616</v>
      </c>
      <c r="R71" s="194" t="s">
        <v>258</v>
      </c>
      <c r="S71" s="308"/>
      <c r="T71" s="308"/>
      <c r="U71" s="308"/>
      <c r="V71" s="308"/>
      <c r="W71" s="193">
        <v>1534.7</v>
      </c>
      <c r="X71" s="309"/>
      <c r="Y71" s="309"/>
      <c r="Z71" s="309"/>
      <c r="AA71" s="309"/>
      <c r="AB71" s="309"/>
      <c r="AC71" s="309"/>
      <c r="AD71" s="309"/>
      <c r="AE71" s="191"/>
    </row>
    <row r="72" spans="1:31" ht="32.25" customHeight="1" x14ac:dyDescent="0.2">
      <c r="A72" s="191"/>
      <c r="B72" s="312" t="s">
        <v>257</v>
      </c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235">
        <v>911</v>
      </c>
      <c r="O72" s="196">
        <v>1</v>
      </c>
      <c r="P72" s="196">
        <v>6</v>
      </c>
      <c r="Q72" s="195" t="s">
        <v>616</v>
      </c>
      <c r="R72" s="194" t="s">
        <v>255</v>
      </c>
      <c r="S72" s="308"/>
      <c r="T72" s="308"/>
      <c r="U72" s="308"/>
      <c r="V72" s="308"/>
      <c r="W72" s="193">
        <v>463.5</v>
      </c>
      <c r="X72" s="309"/>
      <c r="Y72" s="309"/>
      <c r="Z72" s="309"/>
      <c r="AA72" s="309"/>
      <c r="AB72" s="309"/>
      <c r="AC72" s="309"/>
      <c r="AD72" s="309"/>
      <c r="AE72" s="191"/>
    </row>
    <row r="73" spans="1:31" ht="21.75" customHeight="1" x14ac:dyDescent="0.2">
      <c r="A73" s="191"/>
      <c r="B73" s="312" t="s">
        <v>677</v>
      </c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235">
        <v>948</v>
      </c>
      <c r="O73" s="196">
        <v>0</v>
      </c>
      <c r="P73" s="196">
        <v>0</v>
      </c>
      <c r="Q73" s="195">
        <v>0</v>
      </c>
      <c r="R73" s="194">
        <v>0</v>
      </c>
      <c r="S73" s="308"/>
      <c r="T73" s="308"/>
      <c r="U73" s="308"/>
      <c r="V73" s="308"/>
      <c r="W73" s="193">
        <v>428081.21</v>
      </c>
      <c r="X73" s="309"/>
      <c r="Y73" s="309"/>
      <c r="Z73" s="309"/>
      <c r="AA73" s="309"/>
      <c r="AB73" s="309"/>
      <c r="AC73" s="309"/>
      <c r="AD73" s="309"/>
      <c r="AE73" s="191"/>
    </row>
    <row r="74" spans="1:31" ht="11.25" customHeight="1" x14ac:dyDescent="0.2">
      <c r="A74" s="191"/>
      <c r="B74" s="312" t="s">
        <v>347</v>
      </c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235">
        <v>948</v>
      </c>
      <c r="O74" s="196">
        <v>10</v>
      </c>
      <c r="P74" s="196">
        <v>0</v>
      </c>
      <c r="Q74" s="195">
        <v>0</v>
      </c>
      <c r="R74" s="194">
        <v>0</v>
      </c>
      <c r="S74" s="308"/>
      <c r="T74" s="308"/>
      <c r="U74" s="308"/>
      <c r="V74" s="308"/>
      <c r="W74" s="193">
        <v>428081.21</v>
      </c>
      <c r="X74" s="309"/>
      <c r="Y74" s="309"/>
      <c r="Z74" s="309"/>
      <c r="AA74" s="309"/>
      <c r="AB74" s="309"/>
      <c r="AC74" s="309"/>
      <c r="AD74" s="309"/>
      <c r="AE74" s="191"/>
    </row>
    <row r="75" spans="1:31" ht="11.25" customHeight="1" x14ac:dyDescent="0.2">
      <c r="A75" s="191"/>
      <c r="B75" s="312" t="s">
        <v>346</v>
      </c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235">
        <v>948</v>
      </c>
      <c r="O75" s="196">
        <v>10</v>
      </c>
      <c r="P75" s="196">
        <v>1</v>
      </c>
      <c r="Q75" s="195">
        <v>0</v>
      </c>
      <c r="R75" s="194">
        <v>0</v>
      </c>
      <c r="S75" s="308"/>
      <c r="T75" s="308"/>
      <c r="U75" s="308"/>
      <c r="V75" s="308"/>
      <c r="W75" s="193">
        <v>55.1</v>
      </c>
      <c r="X75" s="309"/>
      <c r="Y75" s="309"/>
      <c r="Z75" s="309"/>
      <c r="AA75" s="309"/>
      <c r="AB75" s="309"/>
      <c r="AC75" s="309"/>
      <c r="AD75" s="309"/>
      <c r="AE75" s="191"/>
    </row>
    <row r="76" spans="1:31" ht="21.75" customHeight="1" x14ac:dyDescent="0.2">
      <c r="A76" s="191"/>
      <c r="B76" s="312" t="s">
        <v>268</v>
      </c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235">
        <v>948</v>
      </c>
      <c r="O76" s="196">
        <v>10</v>
      </c>
      <c r="P76" s="196">
        <v>1</v>
      </c>
      <c r="Q76" s="195" t="s">
        <v>267</v>
      </c>
      <c r="R76" s="194">
        <v>0</v>
      </c>
      <c r="S76" s="308"/>
      <c r="T76" s="308"/>
      <c r="U76" s="308"/>
      <c r="V76" s="308"/>
      <c r="W76" s="193">
        <v>55.1</v>
      </c>
      <c r="X76" s="309"/>
      <c r="Y76" s="309"/>
      <c r="Z76" s="309"/>
      <c r="AA76" s="309"/>
      <c r="AB76" s="309"/>
      <c r="AC76" s="309"/>
      <c r="AD76" s="309"/>
      <c r="AE76" s="191"/>
    </row>
    <row r="77" spans="1:31" ht="21.75" customHeight="1" x14ac:dyDescent="0.2">
      <c r="A77" s="191"/>
      <c r="B77" s="312" t="s">
        <v>691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235">
        <v>948</v>
      </c>
      <c r="O77" s="196">
        <v>10</v>
      </c>
      <c r="P77" s="196">
        <v>1</v>
      </c>
      <c r="Q77" s="195" t="s">
        <v>287</v>
      </c>
      <c r="R77" s="194">
        <v>0</v>
      </c>
      <c r="S77" s="308"/>
      <c r="T77" s="308"/>
      <c r="U77" s="308"/>
      <c r="V77" s="308"/>
      <c r="W77" s="193">
        <v>55.1</v>
      </c>
      <c r="X77" s="309"/>
      <c r="Y77" s="309"/>
      <c r="Z77" s="309"/>
      <c r="AA77" s="309"/>
      <c r="AB77" s="309"/>
      <c r="AC77" s="309"/>
      <c r="AD77" s="309"/>
      <c r="AE77" s="191"/>
    </row>
    <row r="78" spans="1:31" ht="11.25" customHeight="1" x14ac:dyDescent="0.2">
      <c r="A78" s="191"/>
      <c r="B78" s="312" t="s">
        <v>345</v>
      </c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235">
        <v>948</v>
      </c>
      <c r="O78" s="196">
        <v>10</v>
      </c>
      <c r="P78" s="196">
        <v>1</v>
      </c>
      <c r="Q78" s="195" t="s">
        <v>343</v>
      </c>
      <c r="R78" s="194">
        <v>0</v>
      </c>
      <c r="S78" s="308"/>
      <c r="T78" s="308"/>
      <c r="U78" s="308"/>
      <c r="V78" s="308"/>
      <c r="W78" s="193">
        <v>55.1</v>
      </c>
      <c r="X78" s="309"/>
      <c r="Y78" s="309"/>
      <c r="Z78" s="309"/>
      <c r="AA78" s="309"/>
      <c r="AB78" s="309"/>
      <c r="AC78" s="309"/>
      <c r="AD78" s="309"/>
      <c r="AE78" s="191"/>
    </row>
    <row r="79" spans="1:31" ht="11.25" customHeight="1" x14ac:dyDescent="0.2">
      <c r="A79" s="191"/>
      <c r="B79" s="312" t="s">
        <v>242</v>
      </c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235">
        <v>948</v>
      </c>
      <c r="O79" s="196">
        <v>10</v>
      </c>
      <c r="P79" s="196">
        <v>1</v>
      </c>
      <c r="Q79" s="195" t="s">
        <v>343</v>
      </c>
      <c r="R79" s="194" t="s">
        <v>241</v>
      </c>
      <c r="S79" s="308"/>
      <c r="T79" s="308"/>
      <c r="U79" s="308"/>
      <c r="V79" s="308"/>
      <c r="W79" s="193">
        <v>55.1</v>
      </c>
      <c r="X79" s="309"/>
      <c r="Y79" s="309"/>
      <c r="Z79" s="309"/>
      <c r="AA79" s="309"/>
      <c r="AB79" s="309"/>
      <c r="AC79" s="309"/>
      <c r="AD79" s="309"/>
      <c r="AE79" s="191"/>
    </row>
    <row r="80" spans="1:31" ht="11.25" customHeight="1" x14ac:dyDescent="0.2">
      <c r="A80" s="191"/>
      <c r="B80" s="312" t="s">
        <v>293</v>
      </c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235">
        <v>948</v>
      </c>
      <c r="O80" s="196">
        <v>10</v>
      </c>
      <c r="P80" s="196">
        <v>1</v>
      </c>
      <c r="Q80" s="195" t="s">
        <v>343</v>
      </c>
      <c r="R80" s="194" t="s">
        <v>292</v>
      </c>
      <c r="S80" s="308"/>
      <c r="T80" s="308"/>
      <c r="U80" s="308"/>
      <c r="V80" s="308"/>
      <c r="W80" s="193">
        <v>55.1</v>
      </c>
      <c r="X80" s="309"/>
      <c r="Y80" s="309"/>
      <c r="Z80" s="309"/>
      <c r="AA80" s="309"/>
      <c r="AB80" s="309"/>
      <c r="AC80" s="309"/>
      <c r="AD80" s="309"/>
      <c r="AE80" s="191"/>
    </row>
    <row r="81" spans="1:31" ht="11.25" customHeight="1" x14ac:dyDescent="0.2">
      <c r="A81" s="191"/>
      <c r="B81" s="312" t="s">
        <v>344</v>
      </c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235">
        <v>948</v>
      </c>
      <c r="O81" s="196">
        <v>10</v>
      </c>
      <c r="P81" s="196">
        <v>1</v>
      </c>
      <c r="Q81" s="195" t="s">
        <v>343</v>
      </c>
      <c r="R81" s="194" t="s">
        <v>342</v>
      </c>
      <c r="S81" s="308"/>
      <c r="T81" s="308"/>
      <c r="U81" s="308"/>
      <c r="V81" s="308"/>
      <c r="W81" s="193">
        <v>55.1</v>
      </c>
      <c r="X81" s="309"/>
      <c r="Y81" s="309"/>
      <c r="Z81" s="309"/>
      <c r="AA81" s="309"/>
      <c r="AB81" s="309"/>
      <c r="AC81" s="309"/>
      <c r="AD81" s="309"/>
      <c r="AE81" s="191"/>
    </row>
    <row r="82" spans="1:31" ht="11.25" customHeight="1" x14ac:dyDescent="0.2">
      <c r="A82" s="191"/>
      <c r="B82" s="312" t="s">
        <v>327</v>
      </c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235">
        <v>948</v>
      </c>
      <c r="O82" s="196">
        <v>10</v>
      </c>
      <c r="P82" s="196">
        <v>3</v>
      </c>
      <c r="Q82" s="195">
        <v>0</v>
      </c>
      <c r="R82" s="194">
        <v>0</v>
      </c>
      <c r="S82" s="308"/>
      <c r="T82" s="308"/>
      <c r="U82" s="308"/>
      <c r="V82" s="308"/>
      <c r="W82" s="193">
        <v>59981.3</v>
      </c>
      <c r="X82" s="309"/>
      <c r="Y82" s="309"/>
      <c r="Z82" s="309"/>
      <c r="AA82" s="309"/>
      <c r="AB82" s="309"/>
      <c r="AC82" s="309"/>
      <c r="AD82" s="309"/>
      <c r="AE82" s="191"/>
    </row>
    <row r="83" spans="1:31" ht="21.75" customHeight="1" x14ac:dyDescent="0.2">
      <c r="A83" s="191"/>
      <c r="B83" s="312" t="s">
        <v>268</v>
      </c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235">
        <v>948</v>
      </c>
      <c r="O83" s="196">
        <v>10</v>
      </c>
      <c r="P83" s="196">
        <v>3</v>
      </c>
      <c r="Q83" s="195" t="s">
        <v>267</v>
      </c>
      <c r="R83" s="194">
        <v>0</v>
      </c>
      <c r="S83" s="308"/>
      <c r="T83" s="308"/>
      <c r="U83" s="308"/>
      <c r="V83" s="308"/>
      <c r="W83" s="193">
        <v>8404</v>
      </c>
      <c r="X83" s="309"/>
      <c r="Y83" s="309"/>
      <c r="Z83" s="309"/>
      <c r="AA83" s="309"/>
      <c r="AB83" s="309"/>
      <c r="AC83" s="309"/>
      <c r="AD83" s="309"/>
      <c r="AE83" s="191"/>
    </row>
    <row r="84" spans="1:31" ht="21.75" customHeight="1" x14ac:dyDescent="0.2">
      <c r="A84" s="191"/>
      <c r="B84" s="312" t="s">
        <v>691</v>
      </c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235">
        <v>948</v>
      </c>
      <c r="O84" s="196">
        <v>10</v>
      </c>
      <c r="P84" s="196">
        <v>3</v>
      </c>
      <c r="Q84" s="195" t="s">
        <v>287</v>
      </c>
      <c r="R84" s="194">
        <v>0</v>
      </c>
      <c r="S84" s="308"/>
      <c r="T84" s="308"/>
      <c r="U84" s="308"/>
      <c r="V84" s="308"/>
      <c r="W84" s="193">
        <v>8404</v>
      </c>
      <c r="X84" s="309"/>
      <c r="Y84" s="309"/>
      <c r="Z84" s="309"/>
      <c r="AA84" s="309"/>
      <c r="AB84" s="309"/>
      <c r="AC84" s="309"/>
      <c r="AD84" s="309"/>
      <c r="AE84" s="191"/>
    </row>
    <row r="85" spans="1:31" ht="21.75" customHeight="1" x14ac:dyDescent="0.2">
      <c r="A85" s="191"/>
      <c r="B85" s="312" t="s">
        <v>41</v>
      </c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235">
        <v>948</v>
      </c>
      <c r="O85" s="196">
        <v>10</v>
      </c>
      <c r="P85" s="196">
        <v>3</v>
      </c>
      <c r="Q85" s="195" t="s">
        <v>326</v>
      </c>
      <c r="R85" s="194">
        <v>0</v>
      </c>
      <c r="S85" s="308"/>
      <c r="T85" s="308"/>
      <c r="U85" s="308"/>
      <c r="V85" s="308"/>
      <c r="W85" s="193">
        <v>8404</v>
      </c>
      <c r="X85" s="309"/>
      <c r="Y85" s="309"/>
      <c r="Z85" s="309"/>
      <c r="AA85" s="309"/>
      <c r="AB85" s="309"/>
      <c r="AC85" s="309"/>
      <c r="AD85" s="309"/>
      <c r="AE85" s="191"/>
    </row>
    <row r="86" spans="1:31" ht="21.75" customHeight="1" x14ac:dyDescent="0.2">
      <c r="A86" s="191"/>
      <c r="B86" s="312" t="s">
        <v>223</v>
      </c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235">
        <v>948</v>
      </c>
      <c r="O86" s="196">
        <v>10</v>
      </c>
      <c r="P86" s="196">
        <v>3</v>
      </c>
      <c r="Q86" s="195" t="s">
        <v>326</v>
      </c>
      <c r="R86" s="194" t="s">
        <v>222</v>
      </c>
      <c r="S86" s="308"/>
      <c r="T86" s="308"/>
      <c r="U86" s="308"/>
      <c r="V86" s="308"/>
      <c r="W86" s="193">
        <v>126.06</v>
      </c>
      <c r="X86" s="309"/>
      <c r="Y86" s="309"/>
      <c r="Z86" s="309"/>
      <c r="AA86" s="309"/>
      <c r="AB86" s="309"/>
      <c r="AC86" s="309"/>
      <c r="AD86" s="309"/>
      <c r="AE86" s="191"/>
    </row>
    <row r="87" spans="1:31" ht="21.75" customHeight="1" x14ac:dyDescent="0.2">
      <c r="A87" s="191"/>
      <c r="B87" s="312" t="s">
        <v>221</v>
      </c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235">
        <v>948</v>
      </c>
      <c r="O87" s="196">
        <v>10</v>
      </c>
      <c r="P87" s="196">
        <v>3</v>
      </c>
      <c r="Q87" s="195" t="s">
        <v>326</v>
      </c>
      <c r="R87" s="194" t="s">
        <v>220</v>
      </c>
      <c r="S87" s="308"/>
      <c r="T87" s="308"/>
      <c r="U87" s="308"/>
      <c r="V87" s="308"/>
      <c r="W87" s="193">
        <v>126.06</v>
      </c>
      <c r="X87" s="309"/>
      <c r="Y87" s="309"/>
      <c r="Z87" s="309"/>
      <c r="AA87" s="309"/>
      <c r="AB87" s="309"/>
      <c r="AC87" s="309"/>
      <c r="AD87" s="309"/>
      <c r="AE87" s="191"/>
    </row>
    <row r="88" spans="1:31" ht="11.25" customHeight="1" x14ac:dyDescent="0.2">
      <c r="A88" s="191"/>
      <c r="B88" s="312" t="s">
        <v>219</v>
      </c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235">
        <v>948</v>
      </c>
      <c r="O88" s="196">
        <v>10</v>
      </c>
      <c r="P88" s="196">
        <v>3</v>
      </c>
      <c r="Q88" s="195" t="s">
        <v>326</v>
      </c>
      <c r="R88" s="194" t="s">
        <v>218</v>
      </c>
      <c r="S88" s="308"/>
      <c r="T88" s="308"/>
      <c r="U88" s="308"/>
      <c r="V88" s="308"/>
      <c r="W88" s="193">
        <v>126.06</v>
      </c>
      <c r="X88" s="309"/>
      <c r="Y88" s="309"/>
      <c r="Z88" s="309"/>
      <c r="AA88" s="309"/>
      <c r="AB88" s="309"/>
      <c r="AC88" s="309"/>
      <c r="AD88" s="309"/>
      <c r="AE88" s="191"/>
    </row>
    <row r="89" spans="1:31" ht="11.25" customHeight="1" x14ac:dyDescent="0.2">
      <c r="A89" s="191"/>
      <c r="B89" s="312" t="s">
        <v>242</v>
      </c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235">
        <v>948</v>
      </c>
      <c r="O89" s="196">
        <v>10</v>
      </c>
      <c r="P89" s="196">
        <v>3</v>
      </c>
      <c r="Q89" s="195" t="s">
        <v>326</v>
      </c>
      <c r="R89" s="194" t="s">
        <v>241</v>
      </c>
      <c r="S89" s="308"/>
      <c r="T89" s="308"/>
      <c r="U89" s="308"/>
      <c r="V89" s="308"/>
      <c r="W89" s="193">
        <v>8277.94</v>
      </c>
      <c r="X89" s="309"/>
      <c r="Y89" s="309"/>
      <c r="Z89" s="309"/>
      <c r="AA89" s="309"/>
      <c r="AB89" s="309"/>
      <c r="AC89" s="309"/>
      <c r="AD89" s="309"/>
      <c r="AE89" s="191"/>
    </row>
    <row r="90" spans="1:31" ht="21.75" customHeight="1" x14ac:dyDescent="0.2">
      <c r="A90" s="191"/>
      <c r="B90" s="312" t="s">
        <v>240</v>
      </c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235">
        <v>948</v>
      </c>
      <c r="O90" s="196">
        <v>10</v>
      </c>
      <c r="P90" s="196">
        <v>3</v>
      </c>
      <c r="Q90" s="195" t="s">
        <v>326</v>
      </c>
      <c r="R90" s="194" t="s">
        <v>239</v>
      </c>
      <c r="S90" s="308"/>
      <c r="T90" s="308"/>
      <c r="U90" s="308"/>
      <c r="V90" s="308"/>
      <c r="W90" s="193">
        <v>8277.94</v>
      </c>
      <c r="X90" s="309"/>
      <c r="Y90" s="309"/>
      <c r="Z90" s="309"/>
      <c r="AA90" s="309"/>
      <c r="AB90" s="309"/>
      <c r="AC90" s="309"/>
      <c r="AD90" s="309"/>
      <c r="AE90" s="191"/>
    </row>
    <row r="91" spans="1:31" ht="21.75" customHeight="1" x14ac:dyDescent="0.2">
      <c r="A91" s="191"/>
      <c r="B91" s="312" t="s">
        <v>238</v>
      </c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235">
        <v>948</v>
      </c>
      <c r="O91" s="196">
        <v>10</v>
      </c>
      <c r="P91" s="196">
        <v>3</v>
      </c>
      <c r="Q91" s="195" t="s">
        <v>326</v>
      </c>
      <c r="R91" s="194" t="s">
        <v>236</v>
      </c>
      <c r="S91" s="308"/>
      <c r="T91" s="308"/>
      <c r="U91" s="308"/>
      <c r="V91" s="308"/>
      <c r="W91" s="193">
        <v>8277.94</v>
      </c>
      <c r="X91" s="309"/>
      <c r="Y91" s="309"/>
      <c r="Z91" s="309"/>
      <c r="AA91" s="309"/>
      <c r="AB91" s="309"/>
      <c r="AC91" s="309"/>
      <c r="AD91" s="309"/>
      <c r="AE91" s="191"/>
    </row>
    <row r="92" spans="1:31" ht="21.75" customHeight="1" x14ac:dyDescent="0.2">
      <c r="A92" s="191"/>
      <c r="B92" s="312" t="s">
        <v>268</v>
      </c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235">
        <v>948</v>
      </c>
      <c r="O92" s="196">
        <v>10</v>
      </c>
      <c r="P92" s="196">
        <v>3</v>
      </c>
      <c r="Q92" s="195" t="s">
        <v>267</v>
      </c>
      <c r="R92" s="194">
        <v>0</v>
      </c>
      <c r="S92" s="308"/>
      <c r="T92" s="308"/>
      <c r="U92" s="308"/>
      <c r="V92" s="308"/>
      <c r="W92" s="193">
        <v>51567.3</v>
      </c>
      <c r="X92" s="309"/>
      <c r="Y92" s="309"/>
      <c r="Z92" s="309"/>
      <c r="AA92" s="309"/>
      <c r="AB92" s="309"/>
      <c r="AC92" s="309"/>
      <c r="AD92" s="309"/>
      <c r="AE92" s="191"/>
    </row>
    <row r="93" spans="1:31" ht="21.75" customHeight="1" x14ac:dyDescent="0.2">
      <c r="A93" s="191"/>
      <c r="B93" s="312" t="s">
        <v>691</v>
      </c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235">
        <v>948</v>
      </c>
      <c r="O93" s="196">
        <v>10</v>
      </c>
      <c r="P93" s="196">
        <v>3</v>
      </c>
      <c r="Q93" s="195" t="s">
        <v>287</v>
      </c>
      <c r="R93" s="194">
        <v>0</v>
      </c>
      <c r="S93" s="308"/>
      <c r="T93" s="308"/>
      <c r="U93" s="308"/>
      <c r="V93" s="308"/>
      <c r="W93" s="193">
        <v>51567.3</v>
      </c>
      <c r="X93" s="309"/>
      <c r="Y93" s="309"/>
      <c r="Z93" s="309"/>
      <c r="AA93" s="309"/>
      <c r="AB93" s="309"/>
      <c r="AC93" s="309"/>
      <c r="AD93" s="309"/>
      <c r="AE93" s="191"/>
    </row>
    <row r="94" spans="1:31" ht="21.75" customHeight="1" x14ac:dyDescent="0.2">
      <c r="A94" s="191"/>
      <c r="B94" s="312" t="s">
        <v>729</v>
      </c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235">
        <v>948</v>
      </c>
      <c r="O94" s="196">
        <v>10</v>
      </c>
      <c r="P94" s="196">
        <v>3</v>
      </c>
      <c r="Q94" s="195" t="s">
        <v>728</v>
      </c>
      <c r="R94" s="194">
        <v>0</v>
      </c>
      <c r="S94" s="308"/>
      <c r="T94" s="308"/>
      <c r="U94" s="308"/>
      <c r="V94" s="308"/>
      <c r="W94" s="193">
        <v>42937.4</v>
      </c>
      <c r="X94" s="309"/>
      <c r="Y94" s="309"/>
      <c r="Z94" s="309"/>
      <c r="AA94" s="309"/>
      <c r="AB94" s="309"/>
      <c r="AC94" s="309"/>
      <c r="AD94" s="309"/>
      <c r="AE94" s="191"/>
    </row>
    <row r="95" spans="1:31" ht="21.75" customHeight="1" x14ac:dyDescent="0.2">
      <c r="A95" s="191"/>
      <c r="B95" s="312" t="s">
        <v>223</v>
      </c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235">
        <v>948</v>
      </c>
      <c r="O95" s="196">
        <v>10</v>
      </c>
      <c r="P95" s="196">
        <v>3</v>
      </c>
      <c r="Q95" s="195" t="s">
        <v>728</v>
      </c>
      <c r="R95" s="194" t="s">
        <v>222</v>
      </c>
      <c r="S95" s="308"/>
      <c r="T95" s="308"/>
      <c r="U95" s="308"/>
      <c r="V95" s="308"/>
      <c r="W95" s="193">
        <v>644.05999999999995</v>
      </c>
      <c r="X95" s="309"/>
      <c r="Y95" s="309"/>
      <c r="Z95" s="309"/>
      <c r="AA95" s="309"/>
      <c r="AB95" s="309"/>
      <c r="AC95" s="309"/>
      <c r="AD95" s="309"/>
      <c r="AE95" s="191"/>
    </row>
    <row r="96" spans="1:31" ht="21.75" customHeight="1" x14ac:dyDescent="0.2">
      <c r="A96" s="191"/>
      <c r="B96" s="312" t="s">
        <v>221</v>
      </c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235">
        <v>948</v>
      </c>
      <c r="O96" s="196">
        <v>10</v>
      </c>
      <c r="P96" s="196">
        <v>3</v>
      </c>
      <c r="Q96" s="195" t="s">
        <v>728</v>
      </c>
      <c r="R96" s="194" t="s">
        <v>220</v>
      </c>
      <c r="S96" s="308"/>
      <c r="T96" s="308"/>
      <c r="U96" s="308"/>
      <c r="V96" s="308"/>
      <c r="W96" s="193">
        <v>644.05999999999995</v>
      </c>
      <c r="X96" s="309"/>
      <c r="Y96" s="309"/>
      <c r="Z96" s="309"/>
      <c r="AA96" s="309"/>
      <c r="AB96" s="309"/>
      <c r="AC96" s="309"/>
      <c r="AD96" s="309"/>
      <c r="AE96" s="191"/>
    </row>
    <row r="97" spans="1:31" ht="11.25" customHeight="1" x14ac:dyDescent="0.2">
      <c r="A97" s="191"/>
      <c r="B97" s="312" t="s">
        <v>219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235">
        <v>948</v>
      </c>
      <c r="O97" s="196">
        <v>10</v>
      </c>
      <c r="P97" s="196">
        <v>3</v>
      </c>
      <c r="Q97" s="195" t="s">
        <v>728</v>
      </c>
      <c r="R97" s="194" t="s">
        <v>218</v>
      </c>
      <c r="S97" s="308"/>
      <c r="T97" s="308"/>
      <c r="U97" s="308"/>
      <c r="V97" s="308"/>
      <c r="W97" s="193">
        <v>644.05999999999995</v>
      </c>
      <c r="X97" s="309"/>
      <c r="Y97" s="309"/>
      <c r="Z97" s="309"/>
      <c r="AA97" s="309"/>
      <c r="AB97" s="309"/>
      <c r="AC97" s="309"/>
      <c r="AD97" s="309"/>
      <c r="AE97" s="191"/>
    </row>
    <row r="98" spans="1:31" ht="11.25" customHeight="1" x14ac:dyDescent="0.2">
      <c r="A98" s="191"/>
      <c r="B98" s="312" t="s">
        <v>242</v>
      </c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235">
        <v>948</v>
      </c>
      <c r="O98" s="196">
        <v>10</v>
      </c>
      <c r="P98" s="196">
        <v>3</v>
      </c>
      <c r="Q98" s="195" t="s">
        <v>728</v>
      </c>
      <c r="R98" s="194" t="s">
        <v>241</v>
      </c>
      <c r="S98" s="308"/>
      <c r="T98" s="308"/>
      <c r="U98" s="308"/>
      <c r="V98" s="308"/>
      <c r="W98" s="193">
        <v>42293.34</v>
      </c>
      <c r="X98" s="309"/>
      <c r="Y98" s="309"/>
      <c r="Z98" s="309"/>
      <c r="AA98" s="309"/>
      <c r="AB98" s="309"/>
      <c r="AC98" s="309"/>
      <c r="AD98" s="309"/>
      <c r="AE98" s="191"/>
    </row>
    <row r="99" spans="1:31" ht="21.75" customHeight="1" x14ac:dyDescent="0.2">
      <c r="A99" s="191"/>
      <c r="B99" s="312" t="s">
        <v>240</v>
      </c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235">
        <v>948</v>
      </c>
      <c r="O99" s="196">
        <v>10</v>
      </c>
      <c r="P99" s="196">
        <v>3</v>
      </c>
      <c r="Q99" s="195" t="s">
        <v>728</v>
      </c>
      <c r="R99" s="194" t="s">
        <v>239</v>
      </c>
      <c r="S99" s="308"/>
      <c r="T99" s="308"/>
      <c r="U99" s="308"/>
      <c r="V99" s="308"/>
      <c r="W99" s="193">
        <v>42293.34</v>
      </c>
      <c r="X99" s="309"/>
      <c r="Y99" s="309"/>
      <c r="Z99" s="309"/>
      <c r="AA99" s="309"/>
      <c r="AB99" s="309"/>
      <c r="AC99" s="309"/>
      <c r="AD99" s="309"/>
      <c r="AE99" s="191"/>
    </row>
    <row r="100" spans="1:31" ht="21.75" customHeight="1" x14ac:dyDescent="0.2">
      <c r="A100" s="191"/>
      <c r="B100" s="312" t="s">
        <v>238</v>
      </c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235">
        <v>948</v>
      </c>
      <c r="O100" s="196">
        <v>10</v>
      </c>
      <c r="P100" s="196">
        <v>3</v>
      </c>
      <c r="Q100" s="195" t="s">
        <v>728</v>
      </c>
      <c r="R100" s="194" t="s">
        <v>236</v>
      </c>
      <c r="S100" s="308"/>
      <c r="T100" s="308"/>
      <c r="U100" s="308"/>
      <c r="V100" s="308"/>
      <c r="W100" s="193">
        <v>21146.67</v>
      </c>
      <c r="X100" s="309"/>
      <c r="Y100" s="309"/>
      <c r="Z100" s="309"/>
      <c r="AA100" s="309"/>
      <c r="AB100" s="309"/>
      <c r="AC100" s="309"/>
      <c r="AD100" s="309"/>
      <c r="AE100" s="191"/>
    </row>
    <row r="101" spans="1:31" ht="21.75" customHeight="1" x14ac:dyDescent="0.2">
      <c r="A101" s="191"/>
      <c r="B101" s="312" t="s">
        <v>724</v>
      </c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235">
        <v>948</v>
      </c>
      <c r="O101" s="196">
        <v>10</v>
      </c>
      <c r="P101" s="196">
        <v>3</v>
      </c>
      <c r="Q101" s="195" t="s">
        <v>728</v>
      </c>
      <c r="R101" s="194" t="s">
        <v>722</v>
      </c>
      <c r="S101" s="308"/>
      <c r="T101" s="308"/>
      <c r="U101" s="308"/>
      <c r="V101" s="308"/>
      <c r="W101" s="193">
        <v>21146.67</v>
      </c>
      <c r="X101" s="309"/>
      <c r="Y101" s="309"/>
      <c r="Z101" s="309"/>
      <c r="AA101" s="309"/>
      <c r="AB101" s="309"/>
      <c r="AC101" s="309"/>
      <c r="AD101" s="309"/>
      <c r="AE101" s="191"/>
    </row>
    <row r="102" spans="1:31" ht="21.75" customHeight="1" x14ac:dyDescent="0.2">
      <c r="A102" s="191"/>
      <c r="B102" s="312" t="s">
        <v>325</v>
      </c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235">
        <v>948</v>
      </c>
      <c r="O102" s="196">
        <v>10</v>
      </c>
      <c r="P102" s="196">
        <v>3</v>
      </c>
      <c r="Q102" s="195" t="s">
        <v>324</v>
      </c>
      <c r="R102" s="194">
        <v>0</v>
      </c>
      <c r="S102" s="308"/>
      <c r="T102" s="308"/>
      <c r="U102" s="308"/>
      <c r="V102" s="308"/>
      <c r="W102" s="193">
        <v>7529.7</v>
      </c>
      <c r="X102" s="309"/>
      <c r="Y102" s="309"/>
      <c r="Z102" s="309"/>
      <c r="AA102" s="309"/>
      <c r="AB102" s="309"/>
      <c r="AC102" s="309"/>
      <c r="AD102" s="309"/>
      <c r="AE102" s="191"/>
    </row>
    <row r="103" spans="1:31" ht="21.75" customHeight="1" x14ac:dyDescent="0.2">
      <c r="A103" s="191"/>
      <c r="B103" s="312" t="s">
        <v>223</v>
      </c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235">
        <v>948</v>
      </c>
      <c r="O103" s="196">
        <v>10</v>
      </c>
      <c r="P103" s="196">
        <v>3</v>
      </c>
      <c r="Q103" s="195" t="s">
        <v>324</v>
      </c>
      <c r="R103" s="194" t="s">
        <v>222</v>
      </c>
      <c r="S103" s="308"/>
      <c r="T103" s="308"/>
      <c r="U103" s="308"/>
      <c r="V103" s="308"/>
      <c r="W103" s="193">
        <v>112.9</v>
      </c>
      <c r="X103" s="309"/>
      <c r="Y103" s="309"/>
      <c r="Z103" s="309"/>
      <c r="AA103" s="309"/>
      <c r="AB103" s="309"/>
      <c r="AC103" s="309"/>
      <c r="AD103" s="309"/>
      <c r="AE103" s="191"/>
    </row>
    <row r="104" spans="1:31" ht="21.75" customHeight="1" x14ac:dyDescent="0.2">
      <c r="A104" s="191"/>
      <c r="B104" s="312" t="s">
        <v>221</v>
      </c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235">
        <v>948</v>
      </c>
      <c r="O104" s="196">
        <v>10</v>
      </c>
      <c r="P104" s="196">
        <v>3</v>
      </c>
      <c r="Q104" s="195" t="s">
        <v>324</v>
      </c>
      <c r="R104" s="194" t="s">
        <v>220</v>
      </c>
      <c r="S104" s="308"/>
      <c r="T104" s="308"/>
      <c r="U104" s="308"/>
      <c r="V104" s="308"/>
      <c r="W104" s="193">
        <v>112.9</v>
      </c>
      <c r="X104" s="309"/>
      <c r="Y104" s="309"/>
      <c r="Z104" s="309"/>
      <c r="AA104" s="309"/>
      <c r="AB104" s="309"/>
      <c r="AC104" s="309"/>
      <c r="AD104" s="309"/>
      <c r="AE104" s="191"/>
    </row>
    <row r="105" spans="1:31" ht="11.25" customHeight="1" x14ac:dyDescent="0.2">
      <c r="A105" s="191"/>
      <c r="B105" s="312" t="s">
        <v>219</v>
      </c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235">
        <v>948</v>
      </c>
      <c r="O105" s="196">
        <v>10</v>
      </c>
      <c r="P105" s="196">
        <v>3</v>
      </c>
      <c r="Q105" s="195" t="s">
        <v>324</v>
      </c>
      <c r="R105" s="194" t="s">
        <v>218</v>
      </c>
      <c r="S105" s="308"/>
      <c r="T105" s="308"/>
      <c r="U105" s="308"/>
      <c r="V105" s="308"/>
      <c r="W105" s="193">
        <v>112.9</v>
      </c>
      <c r="X105" s="309"/>
      <c r="Y105" s="309"/>
      <c r="Z105" s="309"/>
      <c r="AA105" s="309"/>
      <c r="AB105" s="309"/>
      <c r="AC105" s="309"/>
      <c r="AD105" s="309"/>
      <c r="AE105" s="191"/>
    </row>
    <row r="106" spans="1:31" ht="11.25" customHeight="1" x14ac:dyDescent="0.2">
      <c r="A106" s="191"/>
      <c r="B106" s="312" t="s">
        <v>242</v>
      </c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235">
        <v>948</v>
      </c>
      <c r="O106" s="196">
        <v>10</v>
      </c>
      <c r="P106" s="196">
        <v>3</v>
      </c>
      <c r="Q106" s="195" t="s">
        <v>324</v>
      </c>
      <c r="R106" s="194" t="s">
        <v>241</v>
      </c>
      <c r="S106" s="308"/>
      <c r="T106" s="308"/>
      <c r="U106" s="308"/>
      <c r="V106" s="308"/>
      <c r="W106" s="193">
        <v>7416.8</v>
      </c>
      <c r="X106" s="309"/>
      <c r="Y106" s="309"/>
      <c r="Z106" s="309"/>
      <c r="AA106" s="309"/>
      <c r="AB106" s="309"/>
      <c r="AC106" s="309"/>
      <c r="AD106" s="309"/>
      <c r="AE106" s="191"/>
    </row>
    <row r="107" spans="1:31" ht="11.25" customHeight="1" x14ac:dyDescent="0.2">
      <c r="A107" s="191"/>
      <c r="B107" s="312" t="s">
        <v>293</v>
      </c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235">
        <v>948</v>
      </c>
      <c r="O107" s="196">
        <v>10</v>
      </c>
      <c r="P107" s="196">
        <v>3</v>
      </c>
      <c r="Q107" s="195" t="s">
        <v>324</v>
      </c>
      <c r="R107" s="194" t="s">
        <v>292</v>
      </c>
      <c r="S107" s="308"/>
      <c r="T107" s="308"/>
      <c r="U107" s="308"/>
      <c r="V107" s="308"/>
      <c r="W107" s="193">
        <v>7416.8</v>
      </c>
      <c r="X107" s="309"/>
      <c r="Y107" s="309"/>
      <c r="Z107" s="309"/>
      <c r="AA107" s="309"/>
      <c r="AB107" s="309"/>
      <c r="AC107" s="309"/>
      <c r="AD107" s="309"/>
      <c r="AE107" s="191"/>
    </row>
    <row r="108" spans="1:31" ht="21.75" customHeight="1" x14ac:dyDescent="0.2">
      <c r="A108" s="191"/>
      <c r="B108" s="312" t="s">
        <v>291</v>
      </c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235">
        <v>948</v>
      </c>
      <c r="O108" s="196">
        <v>10</v>
      </c>
      <c r="P108" s="196">
        <v>3</v>
      </c>
      <c r="Q108" s="195" t="s">
        <v>324</v>
      </c>
      <c r="R108" s="194" t="s">
        <v>289</v>
      </c>
      <c r="S108" s="308"/>
      <c r="T108" s="308"/>
      <c r="U108" s="308"/>
      <c r="V108" s="308"/>
      <c r="W108" s="193">
        <v>7416.8</v>
      </c>
      <c r="X108" s="309"/>
      <c r="Y108" s="309"/>
      <c r="Z108" s="309"/>
      <c r="AA108" s="309"/>
      <c r="AB108" s="309"/>
      <c r="AC108" s="309"/>
      <c r="AD108" s="309"/>
      <c r="AE108" s="191"/>
    </row>
    <row r="109" spans="1:31" ht="32.25" customHeight="1" x14ac:dyDescent="0.2">
      <c r="A109" s="191"/>
      <c r="B109" s="312" t="s">
        <v>323</v>
      </c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235">
        <v>948</v>
      </c>
      <c r="O109" s="196">
        <v>10</v>
      </c>
      <c r="P109" s="196">
        <v>3</v>
      </c>
      <c r="Q109" s="195" t="s">
        <v>322</v>
      </c>
      <c r="R109" s="194">
        <v>0</v>
      </c>
      <c r="S109" s="308"/>
      <c r="T109" s="308"/>
      <c r="U109" s="308"/>
      <c r="V109" s="308"/>
      <c r="W109" s="193">
        <v>36.700000000000003</v>
      </c>
      <c r="X109" s="309"/>
      <c r="Y109" s="309"/>
      <c r="Z109" s="309"/>
      <c r="AA109" s="309"/>
      <c r="AB109" s="309"/>
      <c r="AC109" s="309"/>
      <c r="AD109" s="309"/>
      <c r="AE109" s="191"/>
    </row>
    <row r="110" spans="1:31" ht="21.75" customHeight="1" x14ac:dyDescent="0.2">
      <c r="A110" s="191"/>
      <c r="B110" s="312" t="s">
        <v>223</v>
      </c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235">
        <v>948</v>
      </c>
      <c r="O110" s="196">
        <v>10</v>
      </c>
      <c r="P110" s="196">
        <v>3</v>
      </c>
      <c r="Q110" s="195" t="s">
        <v>322</v>
      </c>
      <c r="R110" s="194" t="s">
        <v>222</v>
      </c>
      <c r="S110" s="308"/>
      <c r="T110" s="308"/>
      <c r="U110" s="308"/>
      <c r="V110" s="308"/>
      <c r="W110" s="193">
        <v>0.5</v>
      </c>
      <c r="X110" s="309"/>
      <c r="Y110" s="309"/>
      <c r="Z110" s="309"/>
      <c r="AA110" s="309"/>
      <c r="AB110" s="309"/>
      <c r="AC110" s="309"/>
      <c r="AD110" s="309"/>
      <c r="AE110" s="191"/>
    </row>
    <row r="111" spans="1:31" ht="21.75" customHeight="1" x14ac:dyDescent="0.2">
      <c r="A111" s="191"/>
      <c r="B111" s="312" t="s">
        <v>221</v>
      </c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235">
        <v>948</v>
      </c>
      <c r="O111" s="196">
        <v>10</v>
      </c>
      <c r="P111" s="196">
        <v>3</v>
      </c>
      <c r="Q111" s="195" t="s">
        <v>322</v>
      </c>
      <c r="R111" s="194" t="s">
        <v>220</v>
      </c>
      <c r="S111" s="308"/>
      <c r="T111" s="308"/>
      <c r="U111" s="308"/>
      <c r="V111" s="308"/>
      <c r="W111" s="193">
        <v>0.5</v>
      </c>
      <c r="X111" s="309"/>
      <c r="Y111" s="309"/>
      <c r="Z111" s="309"/>
      <c r="AA111" s="309"/>
      <c r="AB111" s="309"/>
      <c r="AC111" s="309"/>
      <c r="AD111" s="309"/>
      <c r="AE111" s="191"/>
    </row>
    <row r="112" spans="1:31" ht="11.25" customHeight="1" x14ac:dyDescent="0.2">
      <c r="A112" s="191"/>
      <c r="B112" s="312" t="s">
        <v>219</v>
      </c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235">
        <v>948</v>
      </c>
      <c r="O112" s="196">
        <v>10</v>
      </c>
      <c r="P112" s="196">
        <v>3</v>
      </c>
      <c r="Q112" s="195" t="s">
        <v>322</v>
      </c>
      <c r="R112" s="194" t="s">
        <v>218</v>
      </c>
      <c r="S112" s="308"/>
      <c r="T112" s="308"/>
      <c r="U112" s="308"/>
      <c r="V112" s="308"/>
      <c r="W112" s="193">
        <v>0.5</v>
      </c>
      <c r="X112" s="309"/>
      <c r="Y112" s="309"/>
      <c r="Z112" s="309"/>
      <c r="AA112" s="309"/>
      <c r="AB112" s="309"/>
      <c r="AC112" s="309"/>
      <c r="AD112" s="309"/>
      <c r="AE112" s="191"/>
    </row>
    <row r="113" spans="1:31" ht="11.25" customHeight="1" x14ac:dyDescent="0.2">
      <c r="A113" s="191"/>
      <c r="B113" s="312" t="s">
        <v>242</v>
      </c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235">
        <v>948</v>
      </c>
      <c r="O113" s="196">
        <v>10</v>
      </c>
      <c r="P113" s="196">
        <v>3</v>
      </c>
      <c r="Q113" s="195" t="s">
        <v>322</v>
      </c>
      <c r="R113" s="194" t="s">
        <v>241</v>
      </c>
      <c r="S113" s="308"/>
      <c r="T113" s="308"/>
      <c r="U113" s="308"/>
      <c r="V113" s="308"/>
      <c r="W113" s="193">
        <v>36.200000000000003</v>
      </c>
      <c r="X113" s="309"/>
      <c r="Y113" s="309"/>
      <c r="Z113" s="309"/>
      <c r="AA113" s="309"/>
      <c r="AB113" s="309"/>
      <c r="AC113" s="309"/>
      <c r="AD113" s="309"/>
      <c r="AE113" s="191"/>
    </row>
    <row r="114" spans="1:31" ht="11.25" customHeight="1" x14ac:dyDescent="0.2">
      <c r="A114" s="191"/>
      <c r="B114" s="312" t="s">
        <v>293</v>
      </c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235">
        <v>948</v>
      </c>
      <c r="O114" s="196">
        <v>10</v>
      </c>
      <c r="P114" s="196">
        <v>3</v>
      </c>
      <c r="Q114" s="195" t="s">
        <v>322</v>
      </c>
      <c r="R114" s="194" t="s">
        <v>292</v>
      </c>
      <c r="S114" s="308"/>
      <c r="T114" s="308"/>
      <c r="U114" s="308"/>
      <c r="V114" s="308"/>
      <c r="W114" s="193">
        <v>36.200000000000003</v>
      </c>
      <c r="X114" s="309"/>
      <c r="Y114" s="309"/>
      <c r="Z114" s="309"/>
      <c r="AA114" s="309"/>
      <c r="AB114" s="309"/>
      <c r="AC114" s="309"/>
      <c r="AD114" s="309"/>
      <c r="AE114" s="191"/>
    </row>
    <row r="115" spans="1:31" ht="21.75" customHeight="1" x14ac:dyDescent="0.2">
      <c r="A115" s="191"/>
      <c r="B115" s="312" t="s">
        <v>291</v>
      </c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235">
        <v>948</v>
      </c>
      <c r="O115" s="196">
        <v>10</v>
      </c>
      <c r="P115" s="196">
        <v>3</v>
      </c>
      <c r="Q115" s="195" t="s">
        <v>322</v>
      </c>
      <c r="R115" s="194" t="s">
        <v>289</v>
      </c>
      <c r="S115" s="308"/>
      <c r="T115" s="308"/>
      <c r="U115" s="308"/>
      <c r="V115" s="308"/>
      <c r="W115" s="193">
        <v>36.200000000000003</v>
      </c>
      <c r="X115" s="309"/>
      <c r="Y115" s="309"/>
      <c r="Z115" s="309"/>
      <c r="AA115" s="309"/>
      <c r="AB115" s="309"/>
      <c r="AC115" s="309"/>
      <c r="AD115" s="309"/>
      <c r="AE115" s="191"/>
    </row>
    <row r="116" spans="1:31" ht="21.75" customHeight="1" x14ac:dyDescent="0.2">
      <c r="A116" s="191"/>
      <c r="B116" s="312" t="s">
        <v>321</v>
      </c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235">
        <v>948</v>
      </c>
      <c r="O116" s="196">
        <v>10</v>
      </c>
      <c r="P116" s="196">
        <v>3</v>
      </c>
      <c r="Q116" s="195" t="s">
        <v>320</v>
      </c>
      <c r="R116" s="194">
        <v>0</v>
      </c>
      <c r="S116" s="308"/>
      <c r="T116" s="308"/>
      <c r="U116" s="308"/>
      <c r="V116" s="308"/>
      <c r="W116" s="193">
        <v>246.5</v>
      </c>
      <c r="X116" s="309"/>
      <c r="Y116" s="309"/>
      <c r="Z116" s="309"/>
      <c r="AA116" s="309"/>
      <c r="AB116" s="309"/>
      <c r="AC116" s="309"/>
      <c r="AD116" s="309"/>
      <c r="AE116" s="191"/>
    </row>
    <row r="117" spans="1:31" ht="11.25" customHeight="1" x14ac:dyDescent="0.2">
      <c r="A117" s="191"/>
      <c r="B117" s="312" t="s">
        <v>242</v>
      </c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235">
        <v>948</v>
      </c>
      <c r="O117" s="196">
        <v>10</v>
      </c>
      <c r="P117" s="196">
        <v>3</v>
      </c>
      <c r="Q117" s="195" t="s">
        <v>320</v>
      </c>
      <c r="R117" s="194" t="s">
        <v>241</v>
      </c>
      <c r="S117" s="308"/>
      <c r="T117" s="308"/>
      <c r="U117" s="308"/>
      <c r="V117" s="308"/>
      <c r="W117" s="193">
        <v>246.5</v>
      </c>
      <c r="X117" s="309"/>
      <c r="Y117" s="309"/>
      <c r="Z117" s="309"/>
      <c r="AA117" s="309"/>
      <c r="AB117" s="309"/>
      <c r="AC117" s="309"/>
      <c r="AD117" s="309"/>
      <c r="AE117" s="191"/>
    </row>
    <row r="118" spans="1:31" ht="11.25" customHeight="1" x14ac:dyDescent="0.2">
      <c r="A118" s="191"/>
      <c r="B118" s="312" t="s">
        <v>293</v>
      </c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235">
        <v>948</v>
      </c>
      <c r="O118" s="196">
        <v>10</v>
      </c>
      <c r="P118" s="196">
        <v>3</v>
      </c>
      <c r="Q118" s="195" t="s">
        <v>320</v>
      </c>
      <c r="R118" s="194" t="s">
        <v>292</v>
      </c>
      <c r="S118" s="308"/>
      <c r="T118" s="308"/>
      <c r="U118" s="308"/>
      <c r="V118" s="308"/>
      <c r="W118" s="193">
        <v>246.5</v>
      </c>
      <c r="X118" s="309"/>
      <c r="Y118" s="309"/>
      <c r="Z118" s="309"/>
      <c r="AA118" s="309"/>
      <c r="AB118" s="309"/>
      <c r="AC118" s="309"/>
      <c r="AD118" s="309"/>
      <c r="AE118" s="191"/>
    </row>
    <row r="119" spans="1:31" ht="21.75" customHeight="1" x14ac:dyDescent="0.2">
      <c r="A119" s="191"/>
      <c r="B119" s="312" t="s">
        <v>291</v>
      </c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235">
        <v>948</v>
      </c>
      <c r="O119" s="196">
        <v>10</v>
      </c>
      <c r="P119" s="196">
        <v>3</v>
      </c>
      <c r="Q119" s="195" t="s">
        <v>320</v>
      </c>
      <c r="R119" s="194" t="s">
        <v>289</v>
      </c>
      <c r="S119" s="308"/>
      <c r="T119" s="308"/>
      <c r="U119" s="308"/>
      <c r="V119" s="308"/>
      <c r="W119" s="193">
        <v>246.5</v>
      </c>
      <c r="X119" s="309"/>
      <c r="Y119" s="309"/>
      <c r="Z119" s="309"/>
      <c r="AA119" s="309"/>
      <c r="AB119" s="309"/>
      <c r="AC119" s="309"/>
      <c r="AD119" s="309"/>
      <c r="AE119" s="191"/>
    </row>
    <row r="120" spans="1:31" ht="21.75" customHeight="1" x14ac:dyDescent="0.2">
      <c r="A120" s="191"/>
      <c r="B120" s="312" t="s">
        <v>319</v>
      </c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235">
        <v>948</v>
      </c>
      <c r="O120" s="196">
        <v>10</v>
      </c>
      <c r="P120" s="196">
        <v>3</v>
      </c>
      <c r="Q120" s="195" t="s">
        <v>318</v>
      </c>
      <c r="R120" s="194">
        <v>0</v>
      </c>
      <c r="S120" s="308"/>
      <c r="T120" s="308"/>
      <c r="U120" s="308"/>
      <c r="V120" s="308"/>
      <c r="W120" s="193">
        <v>627</v>
      </c>
      <c r="X120" s="309"/>
      <c r="Y120" s="309"/>
      <c r="Z120" s="309"/>
      <c r="AA120" s="309"/>
      <c r="AB120" s="309"/>
      <c r="AC120" s="309"/>
      <c r="AD120" s="309"/>
      <c r="AE120" s="191"/>
    </row>
    <row r="121" spans="1:31" ht="11.25" customHeight="1" x14ac:dyDescent="0.2">
      <c r="A121" s="191"/>
      <c r="B121" s="312" t="s">
        <v>242</v>
      </c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235">
        <v>948</v>
      </c>
      <c r="O121" s="196">
        <v>10</v>
      </c>
      <c r="P121" s="196">
        <v>3</v>
      </c>
      <c r="Q121" s="195" t="s">
        <v>318</v>
      </c>
      <c r="R121" s="194" t="s">
        <v>241</v>
      </c>
      <c r="S121" s="308"/>
      <c r="T121" s="308"/>
      <c r="U121" s="308"/>
      <c r="V121" s="308"/>
      <c r="W121" s="193">
        <v>627</v>
      </c>
      <c r="X121" s="309"/>
      <c r="Y121" s="309"/>
      <c r="Z121" s="309"/>
      <c r="AA121" s="309"/>
      <c r="AB121" s="309"/>
      <c r="AC121" s="309"/>
      <c r="AD121" s="309"/>
      <c r="AE121" s="191"/>
    </row>
    <row r="122" spans="1:31" ht="11.25" customHeight="1" x14ac:dyDescent="0.2">
      <c r="A122" s="191"/>
      <c r="B122" s="312" t="s">
        <v>293</v>
      </c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235">
        <v>948</v>
      </c>
      <c r="O122" s="196">
        <v>10</v>
      </c>
      <c r="P122" s="196">
        <v>3</v>
      </c>
      <c r="Q122" s="195" t="s">
        <v>318</v>
      </c>
      <c r="R122" s="194" t="s">
        <v>292</v>
      </c>
      <c r="S122" s="308"/>
      <c r="T122" s="308"/>
      <c r="U122" s="308"/>
      <c r="V122" s="308"/>
      <c r="W122" s="193">
        <v>627</v>
      </c>
      <c r="X122" s="309"/>
      <c r="Y122" s="309"/>
      <c r="Z122" s="309"/>
      <c r="AA122" s="309"/>
      <c r="AB122" s="309"/>
      <c r="AC122" s="309"/>
      <c r="AD122" s="309"/>
      <c r="AE122" s="191"/>
    </row>
    <row r="123" spans="1:31" ht="21.75" customHeight="1" x14ac:dyDescent="0.2">
      <c r="A123" s="191"/>
      <c r="B123" s="312" t="s">
        <v>291</v>
      </c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235">
        <v>948</v>
      </c>
      <c r="O123" s="196">
        <v>10</v>
      </c>
      <c r="P123" s="196">
        <v>3</v>
      </c>
      <c r="Q123" s="195" t="s">
        <v>318</v>
      </c>
      <c r="R123" s="194" t="s">
        <v>289</v>
      </c>
      <c r="S123" s="308"/>
      <c r="T123" s="308"/>
      <c r="U123" s="308"/>
      <c r="V123" s="308"/>
      <c r="W123" s="193">
        <v>627</v>
      </c>
      <c r="X123" s="309"/>
      <c r="Y123" s="309"/>
      <c r="Z123" s="309"/>
      <c r="AA123" s="309"/>
      <c r="AB123" s="309"/>
      <c r="AC123" s="309"/>
      <c r="AD123" s="309"/>
      <c r="AE123" s="191"/>
    </row>
    <row r="124" spans="1:31" ht="11.25" customHeight="1" x14ac:dyDescent="0.2">
      <c r="A124" s="191"/>
      <c r="B124" s="312" t="s">
        <v>317</v>
      </c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235">
        <v>948</v>
      </c>
      <c r="O124" s="196">
        <v>10</v>
      </c>
      <c r="P124" s="196">
        <v>3</v>
      </c>
      <c r="Q124" s="195" t="s">
        <v>316</v>
      </c>
      <c r="R124" s="194">
        <v>0</v>
      </c>
      <c r="S124" s="308"/>
      <c r="T124" s="308"/>
      <c r="U124" s="308"/>
      <c r="V124" s="308"/>
      <c r="W124" s="193">
        <v>190</v>
      </c>
      <c r="X124" s="309"/>
      <c r="Y124" s="309"/>
      <c r="Z124" s="309"/>
      <c r="AA124" s="309"/>
      <c r="AB124" s="309"/>
      <c r="AC124" s="309"/>
      <c r="AD124" s="309"/>
      <c r="AE124" s="191"/>
    </row>
    <row r="125" spans="1:31" ht="11.25" customHeight="1" x14ac:dyDescent="0.2">
      <c r="A125" s="191"/>
      <c r="B125" s="312" t="s">
        <v>242</v>
      </c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235">
        <v>948</v>
      </c>
      <c r="O125" s="196">
        <v>10</v>
      </c>
      <c r="P125" s="196">
        <v>3</v>
      </c>
      <c r="Q125" s="195" t="s">
        <v>316</v>
      </c>
      <c r="R125" s="194" t="s">
        <v>241</v>
      </c>
      <c r="S125" s="308"/>
      <c r="T125" s="308"/>
      <c r="U125" s="308"/>
      <c r="V125" s="308"/>
      <c r="W125" s="193">
        <v>190</v>
      </c>
      <c r="X125" s="309"/>
      <c r="Y125" s="309"/>
      <c r="Z125" s="309"/>
      <c r="AA125" s="309"/>
      <c r="AB125" s="309"/>
      <c r="AC125" s="309"/>
      <c r="AD125" s="309"/>
      <c r="AE125" s="191"/>
    </row>
    <row r="126" spans="1:31" ht="21.75" customHeight="1" x14ac:dyDescent="0.2">
      <c r="A126" s="191"/>
      <c r="B126" s="312" t="s">
        <v>240</v>
      </c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235">
        <v>948</v>
      </c>
      <c r="O126" s="196">
        <v>10</v>
      </c>
      <c r="P126" s="196">
        <v>3</v>
      </c>
      <c r="Q126" s="195" t="s">
        <v>316</v>
      </c>
      <c r="R126" s="194" t="s">
        <v>239</v>
      </c>
      <c r="S126" s="308"/>
      <c r="T126" s="308"/>
      <c r="U126" s="308"/>
      <c r="V126" s="308"/>
      <c r="W126" s="193">
        <v>190</v>
      </c>
      <c r="X126" s="309"/>
      <c r="Y126" s="309"/>
      <c r="Z126" s="309"/>
      <c r="AA126" s="309"/>
      <c r="AB126" s="309"/>
      <c r="AC126" s="309"/>
      <c r="AD126" s="309"/>
      <c r="AE126" s="191"/>
    </row>
    <row r="127" spans="1:31" ht="21.75" customHeight="1" x14ac:dyDescent="0.2">
      <c r="A127" s="191"/>
      <c r="B127" s="312" t="s">
        <v>238</v>
      </c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235">
        <v>948</v>
      </c>
      <c r="O127" s="196">
        <v>10</v>
      </c>
      <c r="P127" s="196">
        <v>3</v>
      </c>
      <c r="Q127" s="195" t="s">
        <v>316</v>
      </c>
      <c r="R127" s="194" t="s">
        <v>236</v>
      </c>
      <c r="S127" s="308"/>
      <c r="T127" s="308"/>
      <c r="U127" s="308"/>
      <c r="V127" s="308"/>
      <c r="W127" s="193">
        <v>190</v>
      </c>
      <c r="X127" s="309"/>
      <c r="Y127" s="309"/>
      <c r="Z127" s="309"/>
      <c r="AA127" s="309"/>
      <c r="AB127" s="309"/>
      <c r="AC127" s="309"/>
      <c r="AD127" s="309"/>
      <c r="AE127" s="191"/>
    </row>
    <row r="128" spans="1:31" ht="21.75" customHeight="1" x14ac:dyDescent="0.2">
      <c r="A128" s="191"/>
      <c r="B128" s="312" t="s">
        <v>268</v>
      </c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235">
        <v>948</v>
      </c>
      <c r="O128" s="196">
        <v>10</v>
      </c>
      <c r="P128" s="196">
        <v>3</v>
      </c>
      <c r="Q128" s="195" t="s">
        <v>267</v>
      </c>
      <c r="R128" s="194">
        <v>0</v>
      </c>
      <c r="S128" s="308"/>
      <c r="T128" s="308"/>
      <c r="U128" s="308"/>
      <c r="V128" s="308"/>
      <c r="W128" s="193">
        <v>10</v>
      </c>
      <c r="X128" s="309"/>
      <c r="Y128" s="309"/>
      <c r="Z128" s="309"/>
      <c r="AA128" s="309"/>
      <c r="AB128" s="309"/>
      <c r="AC128" s="309"/>
      <c r="AD128" s="309"/>
      <c r="AE128" s="191"/>
    </row>
    <row r="129" spans="1:31" ht="21.75" customHeight="1" x14ac:dyDescent="0.2">
      <c r="A129" s="191"/>
      <c r="B129" s="312" t="s">
        <v>691</v>
      </c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235">
        <v>948</v>
      </c>
      <c r="O129" s="196">
        <v>10</v>
      </c>
      <c r="P129" s="196">
        <v>3</v>
      </c>
      <c r="Q129" s="195" t="s">
        <v>287</v>
      </c>
      <c r="R129" s="194">
        <v>0</v>
      </c>
      <c r="S129" s="308"/>
      <c r="T129" s="308"/>
      <c r="U129" s="308"/>
      <c r="V129" s="308"/>
      <c r="W129" s="193">
        <v>10</v>
      </c>
      <c r="X129" s="309"/>
      <c r="Y129" s="309"/>
      <c r="Z129" s="309"/>
      <c r="AA129" s="309"/>
      <c r="AB129" s="309"/>
      <c r="AC129" s="309"/>
      <c r="AD129" s="309"/>
      <c r="AE129" s="191"/>
    </row>
    <row r="130" spans="1:31" ht="32.25" customHeight="1" x14ac:dyDescent="0.2">
      <c r="A130" s="191"/>
      <c r="B130" s="312" t="s">
        <v>315</v>
      </c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235">
        <v>948</v>
      </c>
      <c r="O130" s="196">
        <v>10</v>
      </c>
      <c r="P130" s="196">
        <v>3</v>
      </c>
      <c r="Q130" s="195" t="s">
        <v>314</v>
      </c>
      <c r="R130" s="194">
        <v>0</v>
      </c>
      <c r="S130" s="308"/>
      <c r="T130" s="308"/>
      <c r="U130" s="308"/>
      <c r="V130" s="308"/>
      <c r="W130" s="193">
        <v>10</v>
      </c>
      <c r="X130" s="309"/>
      <c r="Y130" s="309"/>
      <c r="Z130" s="309"/>
      <c r="AA130" s="309"/>
      <c r="AB130" s="309"/>
      <c r="AC130" s="309"/>
      <c r="AD130" s="309"/>
      <c r="AE130" s="191"/>
    </row>
    <row r="131" spans="1:31" ht="11.25" customHeight="1" x14ac:dyDescent="0.2">
      <c r="A131" s="191"/>
      <c r="B131" s="312" t="s">
        <v>242</v>
      </c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235">
        <v>948</v>
      </c>
      <c r="O131" s="196">
        <v>10</v>
      </c>
      <c r="P131" s="196">
        <v>3</v>
      </c>
      <c r="Q131" s="195" t="s">
        <v>314</v>
      </c>
      <c r="R131" s="194" t="s">
        <v>241</v>
      </c>
      <c r="S131" s="308"/>
      <c r="T131" s="308"/>
      <c r="U131" s="308"/>
      <c r="V131" s="308"/>
      <c r="W131" s="193">
        <v>10</v>
      </c>
      <c r="X131" s="309"/>
      <c r="Y131" s="309"/>
      <c r="Z131" s="309"/>
      <c r="AA131" s="309"/>
      <c r="AB131" s="309"/>
      <c r="AC131" s="309"/>
      <c r="AD131" s="309"/>
      <c r="AE131" s="191"/>
    </row>
    <row r="132" spans="1:31" ht="11.25" customHeight="1" x14ac:dyDescent="0.2">
      <c r="A132" s="191"/>
      <c r="B132" s="312" t="s">
        <v>293</v>
      </c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235">
        <v>948</v>
      </c>
      <c r="O132" s="196">
        <v>10</v>
      </c>
      <c r="P132" s="196">
        <v>3</v>
      </c>
      <c r="Q132" s="195" t="s">
        <v>314</v>
      </c>
      <c r="R132" s="194" t="s">
        <v>292</v>
      </c>
      <c r="S132" s="308"/>
      <c r="T132" s="308"/>
      <c r="U132" s="308"/>
      <c r="V132" s="308"/>
      <c r="W132" s="193">
        <v>10</v>
      </c>
      <c r="X132" s="309"/>
      <c r="Y132" s="309"/>
      <c r="Z132" s="309"/>
      <c r="AA132" s="309"/>
      <c r="AB132" s="309"/>
      <c r="AC132" s="309"/>
      <c r="AD132" s="309"/>
      <c r="AE132" s="191"/>
    </row>
    <row r="133" spans="1:31" ht="21.75" customHeight="1" x14ac:dyDescent="0.2">
      <c r="A133" s="191"/>
      <c r="B133" s="312" t="s">
        <v>291</v>
      </c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235">
        <v>948</v>
      </c>
      <c r="O133" s="196">
        <v>10</v>
      </c>
      <c r="P133" s="196">
        <v>3</v>
      </c>
      <c r="Q133" s="195" t="s">
        <v>314</v>
      </c>
      <c r="R133" s="194" t="s">
        <v>289</v>
      </c>
      <c r="S133" s="308"/>
      <c r="T133" s="308"/>
      <c r="U133" s="308"/>
      <c r="V133" s="308"/>
      <c r="W133" s="193">
        <v>10</v>
      </c>
      <c r="X133" s="309"/>
      <c r="Y133" s="309"/>
      <c r="Z133" s="309"/>
      <c r="AA133" s="309"/>
      <c r="AB133" s="309"/>
      <c r="AC133" s="309"/>
      <c r="AD133" s="309"/>
      <c r="AE133" s="191"/>
    </row>
    <row r="134" spans="1:31" ht="11.25" customHeight="1" x14ac:dyDescent="0.2">
      <c r="A134" s="191"/>
      <c r="B134" s="312" t="s">
        <v>307</v>
      </c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235">
        <v>948</v>
      </c>
      <c r="O134" s="196">
        <v>10</v>
      </c>
      <c r="P134" s="196">
        <v>4</v>
      </c>
      <c r="Q134" s="195">
        <v>0</v>
      </c>
      <c r="R134" s="194">
        <v>0</v>
      </c>
      <c r="S134" s="308"/>
      <c r="T134" s="308"/>
      <c r="U134" s="308"/>
      <c r="V134" s="308"/>
      <c r="W134" s="193">
        <v>360178.6</v>
      </c>
      <c r="X134" s="309"/>
      <c r="Y134" s="309"/>
      <c r="Z134" s="309"/>
      <c r="AA134" s="309"/>
      <c r="AB134" s="309"/>
      <c r="AC134" s="309"/>
      <c r="AD134" s="309"/>
      <c r="AE134" s="191"/>
    </row>
    <row r="135" spans="1:31" ht="21.75" customHeight="1" x14ac:dyDescent="0.2">
      <c r="A135" s="191"/>
      <c r="B135" s="312" t="s">
        <v>268</v>
      </c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235">
        <v>948</v>
      </c>
      <c r="O135" s="196">
        <v>10</v>
      </c>
      <c r="P135" s="196">
        <v>4</v>
      </c>
      <c r="Q135" s="195" t="s">
        <v>267</v>
      </c>
      <c r="R135" s="194">
        <v>0</v>
      </c>
      <c r="S135" s="308"/>
      <c r="T135" s="308"/>
      <c r="U135" s="308"/>
      <c r="V135" s="308"/>
      <c r="W135" s="193">
        <v>16046.8</v>
      </c>
      <c r="X135" s="309"/>
      <c r="Y135" s="309"/>
      <c r="Z135" s="309"/>
      <c r="AA135" s="309"/>
      <c r="AB135" s="309"/>
      <c r="AC135" s="309"/>
      <c r="AD135" s="309"/>
      <c r="AE135" s="191"/>
    </row>
    <row r="136" spans="1:31" ht="21.75" customHeight="1" x14ac:dyDescent="0.2">
      <c r="A136" s="191"/>
      <c r="B136" s="312" t="s">
        <v>691</v>
      </c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235">
        <v>948</v>
      </c>
      <c r="O136" s="196">
        <v>10</v>
      </c>
      <c r="P136" s="196">
        <v>4</v>
      </c>
      <c r="Q136" s="195" t="s">
        <v>287</v>
      </c>
      <c r="R136" s="194">
        <v>0</v>
      </c>
      <c r="S136" s="308"/>
      <c r="T136" s="308"/>
      <c r="U136" s="308"/>
      <c r="V136" s="308"/>
      <c r="W136" s="193">
        <v>16046.8</v>
      </c>
      <c r="X136" s="309"/>
      <c r="Y136" s="309"/>
      <c r="Z136" s="309"/>
      <c r="AA136" s="309"/>
      <c r="AB136" s="309"/>
      <c r="AC136" s="309"/>
      <c r="AD136" s="309"/>
      <c r="AE136" s="191"/>
    </row>
    <row r="137" spans="1:31" ht="11.25" customHeight="1" x14ac:dyDescent="0.2">
      <c r="A137" s="191"/>
      <c r="B137" s="312" t="s">
        <v>306</v>
      </c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235">
        <v>948</v>
      </c>
      <c r="O137" s="196">
        <v>10</v>
      </c>
      <c r="P137" s="196">
        <v>4</v>
      </c>
      <c r="Q137" s="195" t="s">
        <v>305</v>
      </c>
      <c r="R137" s="194">
        <v>0</v>
      </c>
      <c r="S137" s="308"/>
      <c r="T137" s="308"/>
      <c r="U137" s="308"/>
      <c r="V137" s="308"/>
      <c r="W137" s="193">
        <v>16046.8</v>
      </c>
      <c r="X137" s="309"/>
      <c r="Y137" s="309"/>
      <c r="Z137" s="309"/>
      <c r="AA137" s="309"/>
      <c r="AB137" s="309"/>
      <c r="AC137" s="309"/>
      <c r="AD137" s="309"/>
      <c r="AE137" s="191"/>
    </row>
    <row r="138" spans="1:31" ht="11.25" customHeight="1" x14ac:dyDescent="0.2">
      <c r="A138" s="191"/>
      <c r="B138" s="312" t="s">
        <v>242</v>
      </c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235">
        <v>948</v>
      </c>
      <c r="O138" s="196">
        <v>10</v>
      </c>
      <c r="P138" s="196">
        <v>4</v>
      </c>
      <c r="Q138" s="195" t="s">
        <v>305</v>
      </c>
      <c r="R138" s="194" t="s">
        <v>241</v>
      </c>
      <c r="S138" s="308"/>
      <c r="T138" s="308"/>
      <c r="U138" s="308"/>
      <c r="V138" s="308"/>
      <c r="W138" s="193">
        <v>16046.8</v>
      </c>
      <c r="X138" s="309"/>
      <c r="Y138" s="309"/>
      <c r="Z138" s="309"/>
      <c r="AA138" s="309"/>
      <c r="AB138" s="309"/>
      <c r="AC138" s="309"/>
      <c r="AD138" s="309"/>
      <c r="AE138" s="191"/>
    </row>
    <row r="139" spans="1:31" ht="11.25" customHeight="1" x14ac:dyDescent="0.2">
      <c r="A139" s="191"/>
      <c r="B139" s="312" t="s">
        <v>293</v>
      </c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235">
        <v>948</v>
      </c>
      <c r="O139" s="196">
        <v>10</v>
      </c>
      <c r="P139" s="196">
        <v>4</v>
      </c>
      <c r="Q139" s="195" t="s">
        <v>305</v>
      </c>
      <c r="R139" s="194" t="s">
        <v>292</v>
      </c>
      <c r="S139" s="308"/>
      <c r="T139" s="308"/>
      <c r="U139" s="308"/>
      <c r="V139" s="308"/>
      <c r="W139" s="193">
        <v>16046.8</v>
      </c>
      <c r="X139" s="309"/>
      <c r="Y139" s="309"/>
      <c r="Z139" s="309"/>
      <c r="AA139" s="309"/>
      <c r="AB139" s="309"/>
      <c r="AC139" s="309"/>
      <c r="AD139" s="309"/>
      <c r="AE139" s="191"/>
    </row>
    <row r="140" spans="1:31" ht="21.75" customHeight="1" x14ac:dyDescent="0.2">
      <c r="A140" s="191"/>
      <c r="B140" s="312" t="s">
        <v>291</v>
      </c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235">
        <v>948</v>
      </c>
      <c r="O140" s="196">
        <v>10</v>
      </c>
      <c r="P140" s="196">
        <v>4</v>
      </c>
      <c r="Q140" s="195" t="s">
        <v>305</v>
      </c>
      <c r="R140" s="194" t="s">
        <v>289</v>
      </c>
      <c r="S140" s="308"/>
      <c r="T140" s="308"/>
      <c r="U140" s="308"/>
      <c r="V140" s="308"/>
      <c r="W140" s="193">
        <v>16046.8</v>
      </c>
      <c r="X140" s="309"/>
      <c r="Y140" s="309"/>
      <c r="Z140" s="309"/>
      <c r="AA140" s="309"/>
      <c r="AB140" s="309"/>
      <c r="AC140" s="309"/>
      <c r="AD140" s="309"/>
      <c r="AE140" s="191"/>
    </row>
    <row r="141" spans="1:31" ht="32.25" customHeight="1" x14ac:dyDescent="0.2">
      <c r="A141" s="191"/>
      <c r="B141" s="312" t="s">
        <v>245</v>
      </c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235">
        <v>948</v>
      </c>
      <c r="O141" s="196">
        <v>10</v>
      </c>
      <c r="P141" s="196">
        <v>4</v>
      </c>
      <c r="Q141" s="195" t="s">
        <v>244</v>
      </c>
      <c r="R141" s="194">
        <v>0</v>
      </c>
      <c r="S141" s="308"/>
      <c r="T141" s="308"/>
      <c r="U141" s="308"/>
      <c r="V141" s="308"/>
      <c r="W141" s="193">
        <v>252525.3</v>
      </c>
      <c r="X141" s="309"/>
      <c r="Y141" s="309"/>
      <c r="Z141" s="309"/>
      <c r="AA141" s="309"/>
      <c r="AB141" s="309"/>
      <c r="AC141" s="309"/>
      <c r="AD141" s="309"/>
      <c r="AE141" s="191"/>
    </row>
    <row r="142" spans="1:31" ht="21.75" customHeight="1" x14ac:dyDescent="0.2">
      <c r="A142" s="191"/>
      <c r="B142" s="312" t="s">
        <v>298</v>
      </c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235">
        <v>948</v>
      </c>
      <c r="O142" s="196">
        <v>10</v>
      </c>
      <c r="P142" s="196">
        <v>4</v>
      </c>
      <c r="Q142" s="195" t="s">
        <v>297</v>
      </c>
      <c r="R142" s="194">
        <v>0</v>
      </c>
      <c r="S142" s="308"/>
      <c r="T142" s="308"/>
      <c r="U142" s="308"/>
      <c r="V142" s="308"/>
      <c r="W142" s="193">
        <v>252525.3</v>
      </c>
      <c r="X142" s="309"/>
      <c r="Y142" s="309"/>
      <c r="Z142" s="309"/>
      <c r="AA142" s="309"/>
      <c r="AB142" s="309"/>
      <c r="AC142" s="309"/>
      <c r="AD142" s="309"/>
      <c r="AE142" s="191"/>
    </row>
    <row r="143" spans="1:31" ht="11.25" customHeight="1" x14ac:dyDescent="0.2">
      <c r="A143" s="191"/>
      <c r="B143" s="312" t="s">
        <v>242</v>
      </c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235">
        <v>948</v>
      </c>
      <c r="O143" s="196">
        <v>10</v>
      </c>
      <c r="P143" s="196">
        <v>4</v>
      </c>
      <c r="Q143" s="195" t="s">
        <v>297</v>
      </c>
      <c r="R143" s="194" t="s">
        <v>241</v>
      </c>
      <c r="S143" s="308"/>
      <c r="T143" s="308"/>
      <c r="U143" s="308"/>
      <c r="V143" s="308"/>
      <c r="W143" s="193">
        <v>252525.3</v>
      </c>
      <c r="X143" s="309"/>
      <c r="Y143" s="309"/>
      <c r="Z143" s="309"/>
      <c r="AA143" s="309"/>
      <c r="AB143" s="309"/>
      <c r="AC143" s="309"/>
      <c r="AD143" s="309"/>
      <c r="AE143" s="191"/>
    </row>
    <row r="144" spans="1:31" ht="11.25" customHeight="1" x14ac:dyDescent="0.2">
      <c r="A144" s="191"/>
      <c r="B144" s="312" t="s">
        <v>293</v>
      </c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235">
        <v>948</v>
      </c>
      <c r="O144" s="196">
        <v>10</v>
      </c>
      <c r="P144" s="196">
        <v>4</v>
      </c>
      <c r="Q144" s="195" t="s">
        <v>297</v>
      </c>
      <c r="R144" s="194" t="s">
        <v>292</v>
      </c>
      <c r="S144" s="308"/>
      <c r="T144" s="308"/>
      <c r="U144" s="308"/>
      <c r="V144" s="308"/>
      <c r="W144" s="193">
        <v>252525.3</v>
      </c>
      <c r="X144" s="309"/>
      <c r="Y144" s="309"/>
      <c r="Z144" s="309"/>
      <c r="AA144" s="309"/>
      <c r="AB144" s="309"/>
      <c r="AC144" s="309"/>
      <c r="AD144" s="309"/>
      <c r="AE144" s="191"/>
    </row>
    <row r="145" spans="1:31" ht="21.75" customHeight="1" x14ac:dyDescent="0.2">
      <c r="A145" s="191"/>
      <c r="B145" s="312" t="s">
        <v>291</v>
      </c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235">
        <v>948</v>
      </c>
      <c r="O145" s="196">
        <v>10</v>
      </c>
      <c r="P145" s="196">
        <v>4</v>
      </c>
      <c r="Q145" s="195" t="s">
        <v>297</v>
      </c>
      <c r="R145" s="194" t="s">
        <v>289</v>
      </c>
      <c r="S145" s="308"/>
      <c r="T145" s="308"/>
      <c r="U145" s="308"/>
      <c r="V145" s="308"/>
      <c r="W145" s="193">
        <v>252525.3</v>
      </c>
      <c r="X145" s="309"/>
      <c r="Y145" s="309"/>
      <c r="Z145" s="309"/>
      <c r="AA145" s="309"/>
      <c r="AB145" s="309"/>
      <c r="AC145" s="309"/>
      <c r="AD145" s="309"/>
      <c r="AE145" s="191"/>
    </row>
    <row r="146" spans="1:31" ht="32.25" customHeight="1" x14ac:dyDescent="0.2">
      <c r="A146" s="191"/>
      <c r="B146" s="312" t="s">
        <v>245</v>
      </c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235">
        <v>948</v>
      </c>
      <c r="O146" s="196">
        <v>10</v>
      </c>
      <c r="P146" s="196">
        <v>4</v>
      </c>
      <c r="Q146" s="195" t="s">
        <v>244</v>
      </c>
      <c r="R146" s="194">
        <v>0</v>
      </c>
      <c r="S146" s="308"/>
      <c r="T146" s="308"/>
      <c r="U146" s="308"/>
      <c r="V146" s="308"/>
      <c r="W146" s="193">
        <v>91606.5</v>
      </c>
      <c r="X146" s="309"/>
      <c r="Y146" s="309"/>
      <c r="Z146" s="309"/>
      <c r="AA146" s="309"/>
      <c r="AB146" s="309"/>
      <c r="AC146" s="309"/>
      <c r="AD146" s="309"/>
      <c r="AE146" s="191"/>
    </row>
    <row r="147" spans="1:31" ht="32.25" customHeight="1" x14ac:dyDescent="0.2">
      <c r="A147" s="191"/>
      <c r="B147" s="312" t="s">
        <v>296</v>
      </c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235">
        <v>948</v>
      </c>
      <c r="O147" s="196">
        <v>10</v>
      </c>
      <c r="P147" s="196">
        <v>4</v>
      </c>
      <c r="Q147" s="195" t="s">
        <v>295</v>
      </c>
      <c r="R147" s="194">
        <v>0</v>
      </c>
      <c r="S147" s="308"/>
      <c r="T147" s="308"/>
      <c r="U147" s="308"/>
      <c r="V147" s="308"/>
      <c r="W147" s="193">
        <v>60100.1</v>
      </c>
      <c r="X147" s="309"/>
      <c r="Y147" s="309"/>
      <c r="Z147" s="309"/>
      <c r="AA147" s="309"/>
      <c r="AB147" s="309"/>
      <c r="AC147" s="309"/>
      <c r="AD147" s="309"/>
      <c r="AE147" s="191"/>
    </row>
    <row r="148" spans="1:31" ht="11.25" customHeight="1" x14ac:dyDescent="0.2">
      <c r="A148" s="191"/>
      <c r="B148" s="312" t="s">
        <v>242</v>
      </c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235">
        <v>948</v>
      </c>
      <c r="O148" s="196">
        <v>10</v>
      </c>
      <c r="P148" s="196">
        <v>4</v>
      </c>
      <c r="Q148" s="195" t="s">
        <v>295</v>
      </c>
      <c r="R148" s="194" t="s">
        <v>241</v>
      </c>
      <c r="S148" s="308"/>
      <c r="T148" s="308"/>
      <c r="U148" s="308"/>
      <c r="V148" s="308"/>
      <c r="W148" s="193">
        <v>60100.1</v>
      </c>
      <c r="X148" s="309"/>
      <c r="Y148" s="309"/>
      <c r="Z148" s="309"/>
      <c r="AA148" s="309"/>
      <c r="AB148" s="309"/>
      <c r="AC148" s="309"/>
      <c r="AD148" s="309"/>
      <c r="AE148" s="191"/>
    </row>
    <row r="149" spans="1:31" ht="11.25" customHeight="1" x14ac:dyDescent="0.2">
      <c r="A149" s="191"/>
      <c r="B149" s="312" t="s">
        <v>293</v>
      </c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235">
        <v>948</v>
      </c>
      <c r="O149" s="196">
        <v>10</v>
      </c>
      <c r="P149" s="196">
        <v>4</v>
      </c>
      <c r="Q149" s="195" t="s">
        <v>295</v>
      </c>
      <c r="R149" s="194" t="s">
        <v>292</v>
      </c>
      <c r="S149" s="308"/>
      <c r="T149" s="308"/>
      <c r="U149" s="308"/>
      <c r="V149" s="308"/>
      <c r="W149" s="193">
        <v>60100.1</v>
      </c>
      <c r="X149" s="309"/>
      <c r="Y149" s="309"/>
      <c r="Z149" s="309"/>
      <c r="AA149" s="309"/>
      <c r="AB149" s="309"/>
      <c r="AC149" s="309"/>
      <c r="AD149" s="309"/>
      <c r="AE149" s="191"/>
    </row>
    <row r="150" spans="1:31" ht="21.75" customHeight="1" x14ac:dyDescent="0.2">
      <c r="A150" s="191"/>
      <c r="B150" s="312" t="s">
        <v>291</v>
      </c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235">
        <v>948</v>
      </c>
      <c r="O150" s="196">
        <v>10</v>
      </c>
      <c r="P150" s="196">
        <v>4</v>
      </c>
      <c r="Q150" s="195" t="s">
        <v>295</v>
      </c>
      <c r="R150" s="194" t="s">
        <v>289</v>
      </c>
      <c r="S150" s="308"/>
      <c r="T150" s="308"/>
      <c r="U150" s="308"/>
      <c r="V150" s="308"/>
      <c r="W150" s="193">
        <v>60100.1</v>
      </c>
      <c r="X150" s="309"/>
      <c r="Y150" s="309"/>
      <c r="Z150" s="309"/>
      <c r="AA150" s="309"/>
      <c r="AB150" s="309"/>
      <c r="AC150" s="309"/>
      <c r="AD150" s="309"/>
      <c r="AE150" s="191"/>
    </row>
    <row r="151" spans="1:31" ht="32.25" customHeight="1" x14ac:dyDescent="0.2">
      <c r="A151" s="191"/>
      <c r="B151" s="312" t="s">
        <v>294</v>
      </c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235">
        <v>948</v>
      </c>
      <c r="O151" s="196">
        <v>10</v>
      </c>
      <c r="P151" s="196">
        <v>4</v>
      </c>
      <c r="Q151" s="195" t="s">
        <v>290</v>
      </c>
      <c r="R151" s="194">
        <v>0</v>
      </c>
      <c r="S151" s="308"/>
      <c r="T151" s="308"/>
      <c r="U151" s="308"/>
      <c r="V151" s="308"/>
      <c r="W151" s="193">
        <v>31506.400000000001</v>
      </c>
      <c r="X151" s="309"/>
      <c r="Y151" s="309"/>
      <c r="Z151" s="309"/>
      <c r="AA151" s="309"/>
      <c r="AB151" s="309"/>
      <c r="AC151" s="309"/>
      <c r="AD151" s="309"/>
      <c r="AE151" s="191"/>
    </row>
    <row r="152" spans="1:31" ht="11.25" customHeight="1" x14ac:dyDescent="0.2">
      <c r="A152" s="191"/>
      <c r="B152" s="312" t="s">
        <v>242</v>
      </c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235">
        <v>948</v>
      </c>
      <c r="O152" s="196">
        <v>10</v>
      </c>
      <c r="P152" s="196">
        <v>4</v>
      </c>
      <c r="Q152" s="195" t="s">
        <v>290</v>
      </c>
      <c r="R152" s="194" t="s">
        <v>241</v>
      </c>
      <c r="S152" s="308"/>
      <c r="T152" s="308"/>
      <c r="U152" s="308"/>
      <c r="V152" s="308"/>
      <c r="W152" s="193">
        <v>31506.400000000001</v>
      </c>
      <c r="X152" s="309"/>
      <c r="Y152" s="309"/>
      <c r="Z152" s="309"/>
      <c r="AA152" s="309"/>
      <c r="AB152" s="309"/>
      <c r="AC152" s="309"/>
      <c r="AD152" s="309"/>
      <c r="AE152" s="191"/>
    </row>
    <row r="153" spans="1:31" ht="11.25" customHeight="1" x14ac:dyDescent="0.2">
      <c r="A153" s="191"/>
      <c r="B153" s="312" t="s">
        <v>293</v>
      </c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235">
        <v>948</v>
      </c>
      <c r="O153" s="196">
        <v>10</v>
      </c>
      <c r="P153" s="196">
        <v>4</v>
      </c>
      <c r="Q153" s="195" t="s">
        <v>290</v>
      </c>
      <c r="R153" s="194" t="s">
        <v>292</v>
      </c>
      <c r="S153" s="308"/>
      <c r="T153" s="308"/>
      <c r="U153" s="308"/>
      <c r="V153" s="308"/>
      <c r="W153" s="193">
        <v>31506.400000000001</v>
      </c>
      <c r="X153" s="309"/>
      <c r="Y153" s="309"/>
      <c r="Z153" s="309"/>
      <c r="AA153" s="309"/>
      <c r="AB153" s="309"/>
      <c r="AC153" s="309"/>
      <c r="AD153" s="309"/>
      <c r="AE153" s="191"/>
    </row>
    <row r="154" spans="1:31" ht="21.75" customHeight="1" x14ac:dyDescent="0.2">
      <c r="A154" s="191"/>
      <c r="B154" s="312" t="s">
        <v>291</v>
      </c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235">
        <v>948</v>
      </c>
      <c r="O154" s="196">
        <v>10</v>
      </c>
      <c r="P154" s="196">
        <v>4</v>
      </c>
      <c r="Q154" s="195" t="s">
        <v>290</v>
      </c>
      <c r="R154" s="194" t="s">
        <v>289</v>
      </c>
      <c r="S154" s="308"/>
      <c r="T154" s="308"/>
      <c r="U154" s="308"/>
      <c r="V154" s="308"/>
      <c r="W154" s="193">
        <v>31506.400000000001</v>
      </c>
      <c r="X154" s="309"/>
      <c r="Y154" s="309"/>
      <c r="Z154" s="309"/>
      <c r="AA154" s="309"/>
      <c r="AB154" s="309"/>
      <c r="AC154" s="309"/>
      <c r="AD154" s="309"/>
      <c r="AE154" s="191"/>
    </row>
    <row r="155" spans="1:31" ht="11.25" customHeight="1" x14ac:dyDescent="0.2">
      <c r="A155" s="191"/>
      <c r="B155" s="312" t="s">
        <v>288</v>
      </c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235">
        <v>948</v>
      </c>
      <c r="O155" s="196">
        <v>10</v>
      </c>
      <c r="P155" s="196">
        <v>6</v>
      </c>
      <c r="Q155" s="195">
        <v>0</v>
      </c>
      <c r="R155" s="194">
        <v>0</v>
      </c>
      <c r="S155" s="308"/>
      <c r="T155" s="308"/>
      <c r="U155" s="308"/>
      <c r="V155" s="308"/>
      <c r="W155" s="193">
        <v>7866.21</v>
      </c>
      <c r="X155" s="309"/>
      <c r="Y155" s="309"/>
      <c r="Z155" s="309"/>
      <c r="AA155" s="309"/>
      <c r="AB155" s="309"/>
      <c r="AC155" s="309"/>
      <c r="AD155" s="309"/>
      <c r="AE155" s="191"/>
    </row>
    <row r="156" spans="1:31" ht="21.75" customHeight="1" x14ac:dyDescent="0.2">
      <c r="A156" s="191"/>
      <c r="B156" s="312" t="s">
        <v>268</v>
      </c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235">
        <v>948</v>
      </c>
      <c r="O156" s="196">
        <v>10</v>
      </c>
      <c r="P156" s="196">
        <v>6</v>
      </c>
      <c r="Q156" s="195" t="s">
        <v>267</v>
      </c>
      <c r="R156" s="194">
        <v>0</v>
      </c>
      <c r="S156" s="308"/>
      <c r="T156" s="308"/>
      <c r="U156" s="308"/>
      <c r="V156" s="308"/>
      <c r="W156" s="193">
        <v>120</v>
      </c>
      <c r="X156" s="309"/>
      <c r="Y156" s="309"/>
      <c r="Z156" s="309"/>
      <c r="AA156" s="309"/>
      <c r="AB156" s="309"/>
      <c r="AC156" s="309"/>
      <c r="AD156" s="309"/>
      <c r="AE156" s="191"/>
    </row>
    <row r="157" spans="1:31" ht="21.75" customHeight="1" x14ac:dyDescent="0.2">
      <c r="A157" s="191"/>
      <c r="B157" s="312" t="s">
        <v>691</v>
      </c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235">
        <v>948</v>
      </c>
      <c r="O157" s="196">
        <v>10</v>
      </c>
      <c r="P157" s="196">
        <v>6</v>
      </c>
      <c r="Q157" s="195" t="s">
        <v>287</v>
      </c>
      <c r="R157" s="194">
        <v>0</v>
      </c>
      <c r="S157" s="308"/>
      <c r="T157" s="308"/>
      <c r="U157" s="308"/>
      <c r="V157" s="308"/>
      <c r="W157" s="193">
        <v>120</v>
      </c>
      <c r="X157" s="309"/>
      <c r="Y157" s="309"/>
      <c r="Z157" s="309"/>
      <c r="AA157" s="309"/>
      <c r="AB157" s="309"/>
      <c r="AC157" s="309"/>
      <c r="AD157" s="309"/>
      <c r="AE157" s="191"/>
    </row>
    <row r="158" spans="1:31" ht="11.25" customHeight="1" x14ac:dyDescent="0.2">
      <c r="A158" s="191"/>
      <c r="B158" s="312" t="s">
        <v>286</v>
      </c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235">
        <v>948</v>
      </c>
      <c r="O158" s="196">
        <v>10</v>
      </c>
      <c r="P158" s="196">
        <v>6</v>
      </c>
      <c r="Q158" s="195" t="s">
        <v>285</v>
      </c>
      <c r="R158" s="194">
        <v>0</v>
      </c>
      <c r="S158" s="308"/>
      <c r="T158" s="308"/>
      <c r="U158" s="308"/>
      <c r="V158" s="308"/>
      <c r="W158" s="193">
        <v>120</v>
      </c>
      <c r="X158" s="309"/>
      <c r="Y158" s="309"/>
      <c r="Z158" s="309"/>
      <c r="AA158" s="309"/>
      <c r="AB158" s="309"/>
      <c r="AC158" s="309"/>
      <c r="AD158" s="309"/>
      <c r="AE158" s="191"/>
    </row>
    <row r="159" spans="1:31" ht="21.75" customHeight="1" x14ac:dyDescent="0.2">
      <c r="A159" s="191"/>
      <c r="B159" s="312" t="s">
        <v>223</v>
      </c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235">
        <v>948</v>
      </c>
      <c r="O159" s="196">
        <v>10</v>
      </c>
      <c r="P159" s="196">
        <v>6</v>
      </c>
      <c r="Q159" s="195" t="s">
        <v>285</v>
      </c>
      <c r="R159" s="194" t="s">
        <v>222</v>
      </c>
      <c r="S159" s="308"/>
      <c r="T159" s="308"/>
      <c r="U159" s="308"/>
      <c r="V159" s="308"/>
      <c r="W159" s="193">
        <v>120</v>
      </c>
      <c r="X159" s="309"/>
      <c r="Y159" s="309"/>
      <c r="Z159" s="309"/>
      <c r="AA159" s="309"/>
      <c r="AB159" s="309"/>
      <c r="AC159" s="309"/>
      <c r="AD159" s="309"/>
      <c r="AE159" s="191"/>
    </row>
    <row r="160" spans="1:31" ht="21.75" customHeight="1" x14ac:dyDescent="0.2">
      <c r="A160" s="191"/>
      <c r="B160" s="312" t="s">
        <v>221</v>
      </c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235">
        <v>948</v>
      </c>
      <c r="O160" s="196">
        <v>10</v>
      </c>
      <c r="P160" s="196">
        <v>6</v>
      </c>
      <c r="Q160" s="195" t="s">
        <v>285</v>
      </c>
      <c r="R160" s="194" t="s">
        <v>220</v>
      </c>
      <c r="S160" s="308"/>
      <c r="T160" s="308"/>
      <c r="U160" s="308"/>
      <c r="V160" s="308"/>
      <c r="W160" s="193">
        <v>120</v>
      </c>
      <c r="X160" s="309"/>
      <c r="Y160" s="309"/>
      <c r="Z160" s="309"/>
      <c r="AA160" s="309"/>
      <c r="AB160" s="309"/>
      <c r="AC160" s="309"/>
      <c r="AD160" s="309"/>
      <c r="AE160" s="191"/>
    </row>
    <row r="161" spans="1:31" ht="11.25" customHeight="1" x14ac:dyDescent="0.2">
      <c r="A161" s="191"/>
      <c r="B161" s="312" t="s">
        <v>219</v>
      </c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235">
        <v>948</v>
      </c>
      <c r="O161" s="196">
        <v>10</v>
      </c>
      <c r="P161" s="196">
        <v>6</v>
      </c>
      <c r="Q161" s="195" t="s">
        <v>285</v>
      </c>
      <c r="R161" s="194" t="s">
        <v>218</v>
      </c>
      <c r="S161" s="308"/>
      <c r="T161" s="308"/>
      <c r="U161" s="308"/>
      <c r="V161" s="308"/>
      <c r="W161" s="193">
        <v>120</v>
      </c>
      <c r="X161" s="309"/>
      <c r="Y161" s="309"/>
      <c r="Z161" s="309"/>
      <c r="AA161" s="309"/>
      <c r="AB161" s="309"/>
      <c r="AC161" s="309"/>
      <c r="AD161" s="309"/>
      <c r="AE161" s="191"/>
    </row>
    <row r="162" spans="1:31" ht="21.75" customHeight="1" x14ac:dyDescent="0.2">
      <c r="A162" s="191"/>
      <c r="B162" s="312" t="s">
        <v>268</v>
      </c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235">
        <v>948</v>
      </c>
      <c r="O162" s="196">
        <v>10</v>
      </c>
      <c r="P162" s="196">
        <v>6</v>
      </c>
      <c r="Q162" s="195" t="s">
        <v>267</v>
      </c>
      <c r="R162" s="194">
        <v>0</v>
      </c>
      <c r="S162" s="308"/>
      <c r="T162" s="308"/>
      <c r="U162" s="308"/>
      <c r="V162" s="308"/>
      <c r="W162" s="193">
        <v>15</v>
      </c>
      <c r="X162" s="309"/>
      <c r="Y162" s="309"/>
      <c r="Z162" s="309"/>
      <c r="AA162" s="309"/>
      <c r="AB162" s="309"/>
      <c r="AC162" s="309"/>
      <c r="AD162" s="309"/>
      <c r="AE162" s="191"/>
    </row>
    <row r="163" spans="1:31" ht="21.75" customHeight="1" x14ac:dyDescent="0.2">
      <c r="A163" s="191"/>
      <c r="B163" s="312" t="s">
        <v>284</v>
      </c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235">
        <v>948</v>
      </c>
      <c r="O163" s="196">
        <v>10</v>
      </c>
      <c r="P163" s="196">
        <v>6</v>
      </c>
      <c r="Q163" s="195" t="s">
        <v>283</v>
      </c>
      <c r="R163" s="194">
        <v>0</v>
      </c>
      <c r="S163" s="308"/>
      <c r="T163" s="308"/>
      <c r="U163" s="308"/>
      <c r="V163" s="308"/>
      <c r="W163" s="193">
        <v>15</v>
      </c>
      <c r="X163" s="309"/>
      <c r="Y163" s="309"/>
      <c r="Z163" s="309"/>
      <c r="AA163" s="309"/>
      <c r="AB163" s="309"/>
      <c r="AC163" s="309"/>
      <c r="AD163" s="309"/>
      <c r="AE163" s="191"/>
    </row>
    <row r="164" spans="1:31" ht="11.25" customHeight="1" x14ac:dyDescent="0.2">
      <c r="A164" s="191"/>
      <c r="B164" s="312" t="s">
        <v>282</v>
      </c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235">
        <v>948</v>
      </c>
      <c r="O164" s="196">
        <v>10</v>
      </c>
      <c r="P164" s="196">
        <v>6</v>
      </c>
      <c r="Q164" s="195" t="s">
        <v>281</v>
      </c>
      <c r="R164" s="194">
        <v>0</v>
      </c>
      <c r="S164" s="308"/>
      <c r="T164" s="308"/>
      <c r="U164" s="308"/>
      <c r="V164" s="308"/>
      <c r="W164" s="193">
        <v>15</v>
      </c>
      <c r="X164" s="309"/>
      <c r="Y164" s="309"/>
      <c r="Z164" s="309"/>
      <c r="AA164" s="309"/>
      <c r="AB164" s="309"/>
      <c r="AC164" s="309"/>
      <c r="AD164" s="309"/>
      <c r="AE164" s="191"/>
    </row>
    <row r="165" spans="1:31" ht="21.75" customHeight="1" x14ac:dyDescent="0.2">
      <c r="A165" s="191"/>
      <c r="B165" s="312" t="s">
        <v>223</v>
      </c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235">
        <v>948</v>
      </c>
      <c r="O165" s="196">
        <v>10</v>
      </c>
      <c r="P165" s="196">
        <v>6</v>
      </c>
      <c r="Q165" s="195" t="s">
        <v>281</v>
      </c>
      <c r="R165" s="194" t="s">
        <v>222</v>
      </c>
      <c r="S165" s="308"/>
      <c r="T165" s="308"/>
      <c r="U165" s="308"/>
      <c r="V165" s="308"/>
      <c r="W165" s="193">
        <v>15</v>
      </c>
      <c r="X165" s="309"/>
      <c r="Y165" s="309"/>
      <c r="Z165" s="309"/>
      <c r="AA165" s="309"/>
      <c r="AB165" s="309"/>
      <c r="AC165" s="309"/>
      <c r="AD165" s="309"/>
      <c r="AE165" s="191"/>
    </row>
    <row r="166" spans="1:31" ht="21.75" customHeight="1" x14ac:dyDescent="0.2">
      <c r="A166" s="191"/>
      <c r="B166" s="312" t="s">
        <v>221</v>
      </c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235">
        <v>948</v>
      </c>
      <c r="O166" s="196">
        <v>10</v>
      </c>
      <c r="P166" s="196">
        <v>6</v>
      </c>
      <c r="Q166" s="195" t="s">
        <v>281</v>
      </c>
      <c r="R166" s="194" t="s">
        <v>220</v>
      </c>
      <c r="S166" s="308"/>
      <c r="T166" s="308"/>
      <c r="U166" s="308"/>
      <c r="V166" s="308"/>
      <c r="W166" s="193">
        <v>15</v>
      </c>
      <c r="X166" s="309"/>
      <c r="Y166" s="309"/>
      <c r="Z166" s="309"/>
      <c r="AA166" s="309"/>
      <c r="AB166" s="309"/>
      <c r="AC166" s="309"/>
      <c r="AD166" s="309"/>
      <c r="AE166" s="191"/>
    </row>
    <row r="167" spans="1:31" ht="11.25" customHeight="1" x14ac:dyDescent="0.2">
      <c r="A167" s="191"/>
      <c r="B167" s="312" t="s">
        <v>219</v>
      </c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235">
        <v>948</v>
      </c>
      <c r="O167" s="196">
        <v>10</v>
      </c>
      <c r="P167" s="196">
        <v>6</v>
      </c>
      <c r="Q167" s="195" t="s">
        <v>281</v>
      </c>
      <c r="R167" s="194" t="s">
        <v>218</v>
      </c>
      <c r="S167" s="308"/>
      <c r="T167" s="308"/>
      <c r="U167" s="308"/>
      <c r="V167" s="308"/>
      <c r="W167" s="193">
        <v>15</v>
      </c>
      <c r="X167" s="309"/>
      <c r="Y167" s="309"/>
      <c r="Z167" s="309"/>
      <c r="AA167" s="309"/>
      <c r="AB167" s="309"/>
      <c r="AC167" s="309"/>
      <c r="AD167" s="309"/>
      <c r="AE167" s="191"/>
    </row>
    <row r="168" spans="1:31" ht="21.75" customHeight="1" x14ac:dyDescent="0.2">
      <c r="A168" s="191"/>
      <c r="B168" s="312" t="s">
        <v>268</v>
      </c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235">
        <v>948</v>
      </c>
      <c r="O168" s="196">
        <v>10</v>
      </c>
      <c r="P168" s="196">
        <v>6</v>
      </c>
      <c r="Q168" s="195" t="s">
        <v>267</v>
      </c>
      <c r="R168" s="194">
        <v>0</v>
      </c>
      <c r="S168" s="308"/>
      <c r="T168" s="308"/>
      <c r="U168" s="308"/>
      <c r="V168" s="308"/>
      <c r="W168" s="193">
        <v>1166.9100000000001</v>
      </c>
      <c r="X168" s="309"/>
      <c r="Y168" s="309"/>
      <c r="Z168" s="309"/>
      <c r="AA168" s="309"/>
      <c r="AB168" s="309"/>
      <c r="AC168" s="309"/>
      <c r="AD168" s="309"/>
      <c r="AE168" s="191"/>
    </row>
    <row r="169" spans="1:31" ht="21.75" customHeight="1" x14ac:dyDescent="0.2">
      <c r="A169" s="191"/>
      <c r="B169" s="312" t="s">
        <v>266</v>
      </c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235">
        <v>948</v>
      </c>
      <c r="O169" s="196">
        <v>10</v>
      </c>
      <c r="P169" s="196">
        <v>6</v>
      </c>
      <c r="Q169" s="195" t="s">
        <v>265</v>
      </c>
      <c r="R169" s="194">
        <v>0</v>
      </c>
      <c r="S169" s="308"/>
      <c r="T169" s="308"/>
      <c r="U169" s="308"/>
      <c r="V169" s="308"/>
      <c r="W169" s="193">
        <v>1166.9100000000001</v>
      </c>
      <c r="X169" s="309"/>
      <c r="Y169" s="309"/>
      <c r="Z169" s="309"/>
      <c r="AA169" s="309"/>
      <c r="AB169" s="309"/>
      <c r="AC169" s="309"/>
      <c r="AD169" s="309"/>
      <c r="AE169" s="191"/>
    </row>
    <row r="170" spans="1:31" ht="21.75" customHeight="1" x14ac:dyDescent="0.2">
      <c r="A170" s="191"/>
      <c r="B170" s="312" t="s">
        <v>280</v>
      </c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235">
        <v>948</v>
      </c>
      <c r="O170" s="196">
        <v>10</v>
      </c>
      <c r="P170" s="196">
        <v>6</v>
      </c>
      <c r="Q170" s="195" t="s">
        <v>270</v>
      </c>
      <c r="R170" s="194">
        <v>0</v>
      </c>
      <c r="S170" s="308"/>
      <c r="T170" s="308"/>
      <c r="U170" s="308"/>
      <c r="V170" s="308"/>
      <c r="W170" s="193">
        <v>1166.9100000000001</v>
      </c>
      <c r="X170" s="309"/>
      <c r="Y170" s="309"/>
      <c r="Z170" s="309"/>
      <c r="AA170" s="309"/>
      <c r="AB170" s="309"/>
      <c r="AC170" s="309"/>
      <c r="AD170" s="309"/>
      <c r="AE170" s="191"/>
    </row>
    <row r="171" spans="1:31" ht="42.75" customHeight="1" x14ac:dyDescent="0.2">
      <c r="A171" s="191"/>
      <c r="B171" s="312" t="s">
        <v>263</v>
      </c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235">
        <v>948</v>
      </c>
      <c r="O171" s="196">
        <v>10</v>
      </c>
      <c r="P171" s="196">
        <v>6</v>
      </c>
      <c r="Q171" s="195" t="s">
        <v>270</v>
      </c>
      <c r="R171" s="194" t="s">
        <v>262</v>
      </c>
      <c r="S171" s="308"/>
      <c r="T171" s="308"/>
      <c r="U171" s="308"/>
      <c r="V171" s="308"/>
      <c r="W171" s="193">
        <v>24</v>
      </c>
      <c r="X171" s="309"/>
      <c r="Y171" s="309"/>
      <c r="Z171" s="309"/>
      <c r="AA171" s="309"/>
      <c r="AB171" s="309"/>
      <c r="AC171" s="309"/>
      <c r="AD171" s="309"/>
      <c r="AE171" s="191"/>
    </row>
    <row r="172" spans="1:31" ht="21.75" customHeight="1" x14ac:dyDescent="0.2">
      <c r="A172" s="191"/>
      <c r="B172" s="312" t="s">
        <v>261</v>
      </c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235">
        <v>948</v>
      </c>
      <c r="O172" s="196">
        <v>10</v>
      </c>
      <c r="P172" s="196">
        <v>6</v>
      </c>
      <c r="Q172" s="195" t="s">
        <v>270</v>
      </c>
      <c r="R172" s="194" t="s">
        <v>260</v>
      </c>
      <c r="S172" s="308"/>
      <c r="T172" s="308"/>
      <c r="U172" s="308"/>
      <c r="V172" s="308"/>
      <c r="W172" s="193">
        <v>24</v>
      </c>
      <c r="X172" s="309"/>
      <c r="Y172" s="309"/>
      <c r="Z172" s="309"/>
      <c r="AA172" s="309"/>
      <c r="AB172" s="309"/>
      <c r="AC172" s="309"/>
      <c r="AD172" s="309"/>
      <c r="AE172" s="191"/>
    </row>
    <row r="173" spans="1:31" ht="21.75" customHeight="1" x14ac:dyDescent="0.2">
      <c r="A173" s="191"/>
      <c r="B173" s="312" t="s">
        <v>279</v>
      </c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235">
        <v>948</v>
      </c>
      <c r="O173" s="196">
        <v>10</v>
      </c>
      <c r="P173" s="196">
        <v>6</v>
      </c>
      <c r="Q173" s="195" t="s">
        <v>270</v>
      </c>
      <c r="R173" s="194" t="s">
        <v>278</v>
      </c>
      <c r="S173" s="308"/>
      <c r="T173" s="308"/>
      <c r="U173" s="308"/>
      <c r="V173" s="308"/>
      <c r="W173" s="193">
        <v>24</v>
      </c>
      <c r="X173" s="309"/>
      <c r="Y173" s="309"/>
      <c r="Z173" s="309"/>
      <c r="AA173" s="309"/>
      <c r="AB173" s="309"/>
      <c r="AC173" s="309"/>
      <c r="AD173" s="309"/>
      <c r="AE173" s="191"/>
    </row>
    <row r="174" spans="1:31" ht="21.75" customHeight="1" x14ac:dyDescent="0.2">
      <c r="A174" s="191"/>
      <c r="B174" s="312" t="s">
        <v>223</v>
      </c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235">
        <v>948</v>
      </c>
      <c r="O174" s="196">
        <v>10</v>
      </c>
      <c r="P174" s="196">
        <v>6</v>
      </c>
      <c r="Q174" s="195" t="s">
        <v>270</v>
      </c>
      <c r="R174" s="194" t="s">
        <v>222</v>
      </c>
      <c r="S174" s="308"/>
      <c r="T174" s="308"/>
      <c r="U174" s="308"/>
      <c r="V174" s="308"/>
      <c r="W174" s="193">
        <v>1135.9100000000001</v>
      </c>
      <c r="X174" s="309"/>
      <c r="Y174" s="309"/>
      <c r="Z174" s="309"/>
      <c r="AA174" s="309"/>
      <c r="AB174" s="309"/>
      <c r="AC174" s="309"/>
      <c r="AD174" s="309"/>
      <c r="AE174" s="191"/>
    </row>
    <row r="175" spans="1:31" ht="21.75" customHeight="1" x14ac:dyDescent="0.2">
      <c r="A175" s="191"/>
      <c r="B175" s="312" t="s">
        <v>221</v>
      </c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235">
        <v>948</v>
      </c>
      <c r="O175" s="196">
        <v>10</v>
      </c>
      <c r="P175" s="196">
        <v>6</v>
      </c>
      <c r="Q175" s="195" t="s">
        <v>270</v>
      </c>
      <c r="R175" s="194" t="s">
        <v>220</v>
      </c>
      <c r="S175" s="308"/>
      <c r="T175" s="308"/>
      <c r="U175" s="308"/>
      <c r="V175" s="308"/>
      <c r="W175" s="193">
        <v>1135.9100000000001</v>
      </c>
      <c r="X175" s="309"/>
      <c r="Y175" s="309"/>
      <c r="Z175" s="309"/>
      <c r="AA175" s="309"/>
      <c r="AB175" s="309"/>
      <c r="AC175" s="309"/>
      <c r="AD175" s="309"/>
      <c r="AE175" s="191"/>
    </row>
    <row r="176" spans="1:31" ht="21.75" customHeight="1" x14ac:dyDescent="0.2">
      <c r="A176" s="191"/>
      <c r="B176" s="312" t="s">
        <v>253</v>
      </c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235">
        <v>948</v>
      </c>
      <c r="O176" s="196">
        <v>10</v>
      </c>
      <c r="P176" s="196">
        <v>6</v>
      </c>
      <c r="Q176" s="195" t="s">
        <v>270</v>
      </c>
      <c r="R176" s="194" t="s">
        <v>252</v>
      </c>
      <c r="S176" s="308"/>
      <c r="T176" s="308"/>
      <c r="U176" s="308"/>
      <c r="V176" s="308"/>
      <c r="W176" s="193">
        <v>342.5</v>
      </c>
      <c r="X176" s="309"/>
      <c r="Y176" s="309"/>
      <c r="Z176" s="309"/>
      <c r="AA176" s="309"/>
      <c r="AB176" s="309"/>
      <c r="AC176" s="309"/>
      <c r="AD176" s="309"/>
      <c r="AE176" s="191"/>
    </row>
    <row r="177" spans="1:31" ht="11.25" customHeight="1" x14ac:dyDescent="0.2">
      <c r="A177" s="191"/>
      <c r="B177" s="312" t="s">
        <v>219</v>
      </c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235">
        <v>948</v>
      </c>
      <c r="O177" s="196">
        <v>10</v>
      </c>
      <c r="P177" s="196">
        <v>6</v>
      </c>
      <c r="Q177" s="195" t="s">
        <v>270</v>
      </c>
      <c r="R177" s="194" t="s">
        <v>218</v>
      </c>
      <c r="S177" s="308"/>
      <c r="T177" s="308"/>
      <c r="U177" s="308"/>
      <c r="V177" s="308"/>
      <c r="W177" s="193">
        <v>793.41</v>
      </c>
      <c r="X177" s="309"/>
      <c r="Y177" s="309"/>
      <c r="Z177" s="309"/>
      <c r="AA177" s="309"/>
      <c r="AB177" s="309"/>
      <c r="AC177" s="309"/>
      <c r="AD177" s="309"/>
      <c r="AE177" s="191"/>
    </row>
    <row r="178" spans="1:31" ht="11.25" customHeight="1" x14ac:dyDescent="0.2">
      <c r="A178" s="191"/>
      <c r="B178" s="312" t="s">
        <v>277</v>
      </c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235">
        <v>948</v>
      </c>
      <c r="O178" s="196">
        <v>10</v>
      </c>
      <c r="P178" s="196">
        <v>6</v>
      </c>
      <c r="Q178" s="195" t="s">
        <v>270</v>
      </c>
      <c r="R178" s="194" t="s">
        <v>276</v>
      </c>
      <c r="S178" s="308"/>
      <c r="T178" s="308"/>
      <c r="U178" s="308"/>
      <c r="V178" s="308"/>
      <c r="W178" s="193">
        <v>7</v>
      </c>
      <c r="X178" s="309"/>
      <c r="Y178" s="309"/>
      <c r="Z178" s="309"/>
      <c r="AA178" s="309"/>
      <c r="AB178" s="309"/>
      <c r="AC178" s="309"/>
      <c r="AD178" s="309"/>
      <c r="AE178" s="191"/>
    </row>
    <row r="179" spans="1:31" ht="11.25" customHeight="1" x14ac:dyDescent="0.2">
      <c r="A179" s="191"/>
      <c r="B179" s="312" t="s">
        <v>275</v>
      </c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235">
        <v>948</v>
      </c>
      <c r="O179" s="196">
        <v>10</v>
      </c>
      <c r="P179" s="196">
        <v>6</v>
      </c>
      <c r="Q179" s="195" t="s">
        <v>270</v>
      </c>
      <c r="R179" s="194" t="s">
        <v>274</v>
      </c>
      <c r="S179" s="308"/>
      <c r="T179" s="308"/>
      <c r="U179" s="308"/>
      <c r="V179" s="308"/>
      <c r="W179" s="193">
        <v>7</v>
      </c>
      <c r="X179" s="309"/>
      <c r="Y179" s="309"/>
      <c r="Z179" s="309"/>
      <c r="AA179" s="309"/>
      <c r="AB179" s="309"/>
      <c r="AC179" s="309"/>
      <c r="AD179" s="309"/>
      <c r="AE179" s="191"/>
    </row>
    <row r="180" spans="1:31" ht="11.25" customHeight="1" x14ac:dyDescent="0.2">
      <c r="A180" s="191"/>
      <c r="B180" s="312" t="s">
        <v>273</v>
      </c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235">
        <v>948</v>
      </c>
      <c r="O180" s="196">
        <v>10</v>
      </c>
      <c r="P180" s="196">
        <v>6</v>
      </c>
      <c r="Q180" s="195" t="s">
        <v>270</v>
      </c>
      <c r="R180" s="194" t="s">
        <v>272</v>
      </c>
      <c r="S180" s="308"/>
      <c r="T180" s="308"/>
      <c r="U180" s="308"/>
      <c r="V180" s="308"/>
      <c r="W180" s="193">
        <v>3</v>
      </c>
      <c r="X180" s="309"/>
      <c r="Y180" s="309"/>
      <c r="Z180" s="309"/>
      <c r="AA180" s="309"/>
      <c r="AB180" s="309"/>
      <c r="AC180" s="309"/>
      <c r="AD180" s="309"/>
      <c r="AE180" s="191"/>
    </row>
    <row r="181" spans="1:31" ht="11.25" customHeight="1" x14ac:dyDescent="0.2">
      <c r="A181" s="191"/>
      <c r="B181" s="312" t="s">
        <v>271</v>
      </c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235">
        <v>948</v>
      </c>
      <c r="O181" s="196">
        <v>10</v>
      </c>
      <c r="P181" s="196">
        <v>6</v>
      </c>
      <c r="Q181" s="195" t="s">
        <v>270</v>
      </c>
      <c r="R181" s="194" t="s">
        <v>269</v>
      </c>
      <c r="S181" s="308"/>
      <c r="T181" s="308"/>
      <c r="U181" s="308"/>
      <c r="V181" s="308"/>
      <c r="W181" s="193">
        <v>4</v>
      </c>
      <c r="X181" s="309"/>
      <c r="Y181" s="309"/>
      <c r="Z181" s="309"/>
      <c r="AA181" s="309"/>
      <c r="AB181" s="309"/>
      <c r="AC181" s="309"/>
      <c r="AD181" s="309"/>
      <c r="AE181" s="191"/>
    </row>
    <row r="182" spans="1:31" ht="21.75" customHeight="1" x14ac:dyDescent="0.2">
      <c r="A182" s="191"/>
      <c r="B182" s="312" t="s">
        <v>268</v>
      </c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235">
        <v>948</v>
      </c>
      <c r="O182" s="196">
        <v>10</v>
      </c>
      <c r="P182" s="196">
        <v>6</v>
      </c>
      <c r="Q182" s="195" t="s">
        <v>267</v>
      </c>
      <c r="R182" s="194">
        <v>0</v>
      </c>
      <c r="S182" s="308"/>
      <c r="T182" s="308"/>
      <c r="U182" s="308"/>
      <c r="V182" s="308"/>
      <c r="W182" s="193">
        <v>5281.3</v>
      </c>
      <c r="X182" s="309"/>
      <c r="Y182" s="309"/>
      <c r="Z182" s="309"/>
      <c r="AA182" s="309"/>
      <c r="AB182" s="309"/>
      <c r="AC182" s="309"/>
      <c r="AD182" s="309"/>
      <c r="AE182" s="191"/>
    </row>
    <row r="183" spans="1:31" ht="21.75" customHeight="1" x14ac:dyDescent="0.2">
      <c r="A183" s="191"/>
      <c r="B183" s="312" t="s">
        <v>266</v>
      </c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235">
        <v>948</v>
      </c>
      <c r="O183" s="196">
        <v>10</v>
      </c>
      <c r="P183" s="196">
        <v>6</v>
      </c>
      <c r="Q183" s="195" t="s">
        <v>265</v>
      </c>
      <c r="R183" s="194">
        <v>0</v>
      </c>
      <c r="S183" s="308"/>
      <c r="T183" s="308"/>
      <c r="U183" s="308"/>
      <c r="V183" s="308"/>
      <c r="W183" s="193">
        <v>5281.3</v>
      </c>
      <c r="X183" s="309"/>
      <c r="Y183" s="309"/>
      <c r="Z183" s="309"/>
      <c r="AA183" s="309"/>
      <c r="AB183" s="309"/>
      <c r="AC183" s="309"/>
      <c r="AD183" s="309"/>
      <c r="AE183" s="191"/>
    </row>
    <row r="184" spans="1:31" ht="21.75" customHeight="1" x14ac:dyDescent="0.2">
      <c r="A184" s="191"/>
      <c r="B184" s="312" t="s">
        <v>264</v>
      </c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235">
        <v>948</v>
      </c>
      <c r="O184" s="196">
        <v>10</v>
      </c>
      <c r="P184" s="196">
        <v>6</v>
      </c>
      <c r="Q184" s="195" t="s">
        <v>256</v>
      </c>
      <c r="R184" s="194">
        <v>0</v>
      </c>
      <c r="S184" s="308"/>
      <c r="T184" s="308"/>
      <c r="U184" s="308"/>
      <c r="V184" s="308"/>
      <c r="W184" s="193">
        <v>3896.6</v>
      </c>
      <c r="X184" s="309"/>
      <c r="Y184" s="309"/>
      <c r="Z184" s="309"/>
      <c r="AA184" s="309"/>
      <c r="AB184" s="309"/>
      <c r="AC184" s="309"/>
      <c r="AD184" s="309"/>
      <c r="AE184" s="191"/>
    </row>
    <row r="185" spans="1:31" ht="42.75" customHeight="1" x14ac:dyDescent="0.2">
      <c r="A185" s="191"/>
      <c r="B185" s="312" t="s">
        <v>263</v>
      </c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235">
        <v>948</v>
      </c>
      <c r="O185" s="196">
        <v>10</v>
      </c>
      <c r="P185" s="196">
        <v>6</v>
      </c>
      <c r="Q185" s="195" t="s">
        <v>256</v>
      </c>
      <c r="R185" s="194" t="s">
        <v>262</v>
      </c>
      <c r="S185" s="308"/>
      <c r="T185" s="308"/>
      <c r="U185" s="308"/>
      <c r="V185" s="308"/>
      <c r="W185" s="193">
        <v>3896.6</v>
      </c>
      <c r="X185" s="309"/>
      <c r="Y185" s="309"/>
      <c r="Z185" s="309"/>
      <c r="AA185" s="309"/>
      <c r="AB185" s="309"/>
      <c r="AC185" s="309"/>
      <c r="AD185" s="309"/>
      <c r="AE185" s="191"/>
    </row>
    <row r="186" spans="1:31" ht="21.75" customHeight="1" x14ac:dyDescent="0.2">
      <c r="A186" s="191"/>
      <c r="B186" s="312" t="s">
        <v>261</v>
      </c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235">
        <v>948</v>
      </c>
      <c r="O186" s="196">
        <v>10</v>
      </c>
      <c r="P186" s="196">
        <v>6</v>
      </c>
      <c r="Q186" s="195" t="s">
        <v>256</v>
      </c>
      <c r="R186" s="194" t="s">
        <v>260</v>
      </c>
      <c r="S186" s="308"/>
      <c r="T186" s="308"/>
      <c r="U186" s="308"/>
      <c r="V186" s="308"/>
      <c r="W186" s="193">
        <v>3896.6</v>
      </c>
      <c r="X186" s="309"/>
      <c r="Y186" s="309"/>
      <c r="Z186" s="309"/>
      <c r="AA186" s="309"/>
      <c r="AB186" s="309"/>
      <c r="AC186" s="309"/>
      <c r="AD186" s="309"/>
      <c r="AE186" s="191"/>
    </row>
    <row r="187" spans="1:31" ht="32.25" customHeight="1" x14ac:dyDescent="0.2">
      <c r="A187" s="191"/>
      <c r="B187" s="312" t="s">
        <v>259</v>
      </c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235">
        <v>948</v>
      </c>
      <c r="O187" s="196">
        <v>10</v>
      </c>
      <c r="P187" s="196">
        <v>6</v>
      </c>
      <c r="Q187" s="195" t="s">
        <v>256</v>
      </c>
      <c r="R187" s="194" t="s">
        <v>258</v>
      </c>
      <c r="S187" s="308"/>
      <c r="T187" s="308"/>
      <c r="U187" s="308"/>
      <c r="V187" s="308"/>
      <c r="W187" s="193">
        <v>2992.8</v>
      </c>
      <c r="X187" s="309"/>
      <c r="Y187" s="309"/>
      <c r="Z187" s="309"/>
      <c r="AA187" s="309"/>
      <c r="AB187" s="309"/>
      <c r="AC187" s="309"/>
      <c r="AD187" s="309"/>
      <c r="AE187" s="191"/>
    </row>
    <row r="188" spans="1:31" ht="32.25" customHeight="1" x14ac:dyDescent="0.2">
      <c r="A188" s="191"/>
      <c r="B188" s="312" t="s">
        <v>257</v>
      </c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235">
        <v>948</v>
      </c>
      <c r="O188" s="196">
        <v>10</v>
      </c>
      <c r="P188" s="196">
        <v>6</v>
      </c>
      <c r="Q188" s="195" t="s">
        <v>256</v>
      </c>
      <c r="R188" s="194" t="s">
        <v>255</v>
      </c>
      <c r="S188" s="308"/>
      <c r="T188" s="308"/>
      <c r="U188" s="308"/>
      <c r="V188" s="308"/>
      <c r="W188" s="193">
        <v>903.8</v>
      </c>
      <c r="X188" s="309"/>
      <c r="Y188" s="309"/>
      <c r="Z188" s="309"/>
      <c r="AA188" s="309"/>
      <c r="AB188" s="309"/>
      <c r="AC188" s="309"/>
      <c r="AD188" s="309"/>
      <c r="AE188" s="191"/>
    </row>
    <row r="189" spans="1:31" ht="42.75" customHeight="1" x14ac:dyDescent="0.2">
      <c r="A189" s="191"/>
      <c r="B189" s="312" t="s">
        <v>254</v>
      </c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235">
        <v>948</v>
      </c>
      <c r="O189" s="196">
        <v>10</v>
      </c>
      <c r="P189" s="196">
        <v>6</v>
      </c>
      <c r="Q189" s="195" t="s">
        <v>251</v>
      </c>
      <c r="R189" s="194">
        <v>0</v>
      </c>
      <c r="S189" s="308"/>
      <c r="T189" s="308"/>
      <c r="U189" s="308"/>
      <c r="V189" s="308"/>
      <c r="W189" s="193">
        <v>1384.7</v>
      </c>
      <c r="X189" s="309"/>
      <c r="Y189" s="309"/>
      <c r="Z189" s="309"/>
      <c r="AA189" s="309"/>
      <c r="AB189" s="309"/>
      <c r="AC189" s="309"/>
      <c r="AD189" s="309"/>
      <c r="AE189" s="191"/>
    </row>
    <row r="190" spans="1:31" ht="21.75" customHeight="1" x14ac:dyDescent="0.2">
      <c r="A190" s="191"/>
      <c r="B190" s="312" t="s">
        <v>223</v>
      </c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235">
        <v>948</v>
      </c>
      <c r="O190" s="196">
        <v>10</v>
      </c>
      <c r="P190" s="196">
        <v>6</v>
      </c>
      <c r="Q190" s="195" t="s">
        <v>251</v>
      </c>
      <c r="R190" s="194" t="s">
        <v>222</v>
      </c>
      <c r="S190" s="308"/>
      <c r="T190" s="308"/>
      <c r="U190" s="308"/>
      <c r="V190" s="308"/>
      <c r="W190" s="193">
        <v>1384.7</v>
      </c>
      <c r="X190" s="309"/>
      <c r="Y190" s="309"/>
      <c r="Z190" s="309"/>
      <c r="AA190" s="309"/>
      <c r="AB190" s="309"/>
      <c r="AC190" s="309"/>
      <c r="AD190" s="309"/>
      <c r="AE190" s="191"/>
    </row>
    <row r="191" spans="1:31" ht="21.75" customHeight="1" x14ac:dyDescent="0.2">
      <c r="A191" s="191"/>
      <c r="B191" s="312" t="s">
        <v>221</v>
      </c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235">
        <v>948</v>
      </c>
      <c r="O191" s="196">
        <v>10</v>
      </c>
      <c r="P191" s="196">
        <v>6</v>
      </c>
      <c r="Q191" s="195" t="s">
        <v>251</v>
      </c>
      <c r="R191" s="194" t="s">
        <v>220</v>
      </c>
      <c r="S191" s="308"/>
      <c r="T191" s="308"/>
      <c r="U191" s="308"/>
      <c r="V191" s="308"/>
      <c r="W191" s="193">
        <v>1384.7</v>
      </c>
      <c r="X191" s="309"/>
      <c r="Y191" s="309"/>
      <c r="Z191" s="309"/>
      <c r="AA191" s="309"/>
      <c r="AB191" s="309"/>
      <c r="AC191" s="309"/>
      <c r="AD191" s="309"/>
      <c r="AE191" s="191"/>
    </row>
    <row r="192" spans="1:31" ht="21.75" customHeight="1" x14ac:dyDescent="0.2">
      <c r="A192" s="191"/>
      <c r="B192" s="312" t="s">
        <v>253</v>
      </c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235">
        <v>948</v>
      </c>
      <c r="O192" s="196">
        <v>10</v>
      </c>
      <c r="P192" s="196">
        <v>6</v>
      </c>
      <c r="Q192" s="195" t="s">
        <v>251</v>
      </c>
      <c r="R192" s="194" t="s">
        <v>252</v>
      </c>
      <c r="S192" s="308"/>
      <c r="T192" s="308"/>
      <c r="U192" s="308"/>
      <c r="V192" s="308"/>
      <c r="W192" s="193">
        <v>43</v>
      </c>
      <c r="X192" s="309"/>
      <c r="Y192" s="309"/>
      <c r="Z192" s="309"/>
      <c r="AA192" s="309"/>
      <c r="AB192" s="309"/>
      <c r="AC192" s="309"/>
      <c r="AD192" s="309"/>
      <c r="AE192" s="191"/>
    </row>
    <row r="193" spans="1:31" ht="11.25" customHeight="1" x14ac:dyDescent="0.2">
      <c r="A193" s="191"/>
      <c r="B193" s="312" t="s">
        <v>219</v>
      </c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235">
        <v>948</v>
      </c>
      <c r="O193" s="196">
        <v>10</v>
      </c>
      <c r="P193" s="196">
        <v>6</v>
      </c>
      <c r="Q193" s="195" t="s">
        <v>251</v>
      </c>
      <c r="R193" s="194" t="s">
        <v>218</v>
      </c>
      <c r="S193" s="308"/>
      <c r="T193" s="308"/>
      <c r="U193" s="308"/>
      <c r="V193" s="308"/>
      <c r="W193" s="193">
        <v>1341.7</v>
      </c>
      <c r="X193" s="309"/>
      <c r="Y193" s="309"/>
      <c r="Z193" s="309"/>
      <c r="AA193" s="309"/>
      <c r="AB193" s="309"/>
      <c r="AC193" s="309"/>
      <c r="AD193" s="309"/>
      <c r="AE193" s="191"/>
    </row>
    <row r="194" spans="1:31" ht="21.75" customHeight="1" x14ac:dyDescent="0.2">
      <c r="A194" s="191"/>
      <c r="B194" s="312" t="s">
        <v>250</v>
      </c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235">
        <v>948</v>
      </c>
      <c r="O194" s="196">
        <v>10</v>
      </c>
      <c r="P194" s="196">
        <v>6</v>
      </c>
      <c r="Q194" s="195" t="s">
        <v>249</v>
      </c>
      <c r="R194" s="194">
        <v>0</v>
      </c>
      <c r="S194" s="308"/>
      <c r="T194" s="308"/>
      <c r="U194" s="308"/>
      <c r="V194" s="308"/>
      <c r="W194" s="193">
        <v>50</v>
      </c>
      <c r="X194" s="309"/>
      <c r="Y194" s="309"/>
      <c r="Z194" s="309"/>
      <c r="AA194" s="309"/>
      <c r="AB194" s="309"/>
      <c r="AC194" s="309"/>
      <c r="AD194" s="309"/>
      <c r="AE194" s="191"/>
    </row>
    <row r="195" spans="1:31" ht="21.75" customHeight="1" x14ac:dyDescent="0.2">
      <c r="A195" s="191"/>
      <c r="B195" s="312" t="s">
        <v>697</v>
      </c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235">
        <v>948</v>
      </c>
      <c r="O195" s="196">
        <v>10</v>
      </c>
      <c r="P195" s="196">
        <v>6</v>
      </c>
      <c r="Q195" s="195" t="s">
        <v>248</v>
      </c>
      <c r="R195" s="194">
        <v>0</v>
      </c>
      <c r="S195" s="308"/>
      <c r="T195" s="308"/>
      <c r="U195" s="308"/>
      <c r="V195" s="308"/>
      <c r="W195" s="193">
        <v>50</v>
      </c>
      <c r="X195" s="309"/>
      <c r="Y195" s="309"/>
      <c r="Z195" s="309"/>
      <c r="AA195" s="309"/>
      <c r="AB195" s="309"/>
      <c r="AC195" s="309"/>
      <c r="AD195" s="309"/>
      <c r="AE195" s="191"/>
    </row>
    <row r="196" spans="1:31" ht="21.75" customHeight="1" x14ac:dyDescent="0.2">
      <c r="A196" s="191"/>
      <c r="B196" s="312" t="s">
        <v>223</v>
      </c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235">
        <v>948</v>
      </c>
      <c r="O196" s="196">
        <v>10</v>
      </c>
      <c r="P196" s="196">
        <v>6</v>
      </c>
      <c r="Q196" s="195" t="s">
        <v>248</v>
      </c>
      <c r="R196" s="194" t="s">
        <v>222</v>
      </c>
      <c r="S196" s="308"/>
      <c r="T196" s="308"/>
      <c r="U196" s="308"/>
      <c r="V196" s="308"/>
      <c r="W196" s="193">
        <v>50</v>
      </c>
      <c r="X196" s="309"/>
      <c r="Y196" s="309"/>
      <c r="Z196" s="309"/>
      <c r="AA196" s="309"/>
      <c r="AB196" s="309"/>
      <c r="AC196" s="309"/>
      <c r="AD196" s="309"/>
      <c r="AE196" s="191"/>
    </row>
    <row r="197" spans="1:31" ht="21.75" customHeight="1" x14ac:dyDescent="0.2">
      <c r="A197" s="191"/>
      <c r="B197" s="312" t="s">
        <v>221</v>
      </c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235">
        <v>948</v>
      </c>
      <c r="O197" s="196">
        <v>10</v>
      </c>
      <c r="P197" s="196">
        <v>6</v>
      </c>
      <c r="Q197" s="195" t="s">
        <v>248</v>
      </c>
      <c r="R197" s="194" t="s">
        <v>220</v>
      </c>
      <c r="S197" s="308"/>
      <c r="T197" s="308"/>
      <c r="U197" s="308"/>
      <c r="V197" s="308"/>
      <c r="W197" s="193">
        <v>50</v>
      </c>
      <c r="X197" s="309"/>
      <c r="Y197" s="309"/>
      <c r="Z197" s="309"/>
      <c r="AA197" s="309"/>
      <c r="AB197" s="309"/>
      <c r="AC197" s="309"/>
      <c r="AD197" s="309"/>
      <c r="AE197" s="191"/>
    </row>
    <row r="198" spans="1:31" ht="11.25" customHeight="1" x14ac:dyDescent="0.2">
      <c r="A198" s="191"/>
      <c r="B198" s="312" t="s">
        <v>219</v>
      </c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235">
        <v>948</v>
      </c>
      <c r="O198" s="196">
        <v>10</v>
      </c>
      <c r="P198" s="196">
        <v>6</v>
      </c>
      <c r="Q198" s="195" t="s">
        <v>248</v>
      </c>
      <c r="R198" s="194" t="s">
        <v>218</v>
      </c>
      <c r="S198" s="308"/>
      <c r="T198" s="308"/>
      <c r="U198" s="308"/>
      <c r="V198" s="308"/>
      <c r="W198" s="193">
        <v>50</v>
      </c>
      <c r="X198" s="309"/>
      <c r="Y198" s="309"/>
      <c r="Z198" s="309"/>
      <c r="AA198" s="309"/>
      <c r="AB198" s="309"/>
      <c r="AC198" s="309"/>
      <c r="AD198" s="309"/>
      <c r="AE198" s="191"/>
    </row>
    <row r="199" spans="1:31" ht="11.25" customHeight="1" x14ac:dyDescent="0.2">
      <c r="A199" s="191"/>
      <c r="B199" s="312" t="s">
        <v>727</v>
      </c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235">
        <v>948</v>
      </c>
      <c r="O199" s="196">
        <v>10</v>
      </c>
      <c r="P199" s="196">
        <v>6</v>
      </c>
      <c r="Q199" s="195" t="s">
        <v>247</v>
      </c>
      <c r="R199" s="194">
        <v>0</v>
      </c>
      <c r="S199" s="308"/>
      <c r="T199" s="308"/>
      <c r="U199" s="308"/>
      <c r="V199" s="308"/>
      <c r="W199" s="193">
        <v>50</v>
      </c>
      <c r="X199" s="309"/>
      <c r="Y199" s="309"/>
      <c r="Z199" s="309"/>
      <c r="AA199" s="309"/>
      <c r="AB199" s="309"/>
      <c r="AC199" s="309"/>
      <c r="AD199" s="309"/>
      <c r="AE199" s="191"/>
    </row>
    <row r="200" spans="1:31" ht="21.75" customHeight="1" x14ac:dyDescent="0.2">
      <c r="A200" s="191"/>
      <c r="B200" s="312" t="s">
        <v>726</v>
      </c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235">
        <v>948</v>
      </c>
      <c r="O200" s="196">
        <v>10</v>
      </c>
      <c r="P200" s="196">
        <v>6</v>
      </c>
      <c r="Q200" s="195" t="s">
        <v>246</v>
      </c>
      <c r="R200" s="194">
        <v>0</v>
      </c>
      <c r="S200" s="308"/>
      <c r="T200" s="308"/>
      <c r="U200" s="308"/>
      <c r="V200" s="308"/>
      <c r="W200" s="193">
        <v>50</v>
      </c>
      <c r="X200" s="309"/>
      <c r="Y200" s="309"/>
      <c r="Z200" s="309"/>
      <c r="AA200" s="309"/>
      <c r="AB200" s="309"/>
      <c r="AC200" s="309"/>
      <c r="AD200" s="309"/>
      <c r="AE200" s="191"/>
    </row>
    <row r="201" spans="1:31" ht="21.75" customHeight="1" x14ac:dyDescent="0.2">
      <c r="A201" s="191"/>
      <c r="B201" s="312" t="s">
        <v>223</v>
      </c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235">
        <v>948</v>
      </c>
      <c r="O201" s="196">
        <v>10</v>
      </c>
      <c r="P201" s="196">
        <v>6</v>
      </c>
      <c r="Q201" s="195" t="s">
        <v>246</v>
      </c>
      <c r="R201" s="194" t="s">
        <v>222</v>
      </c>
      <c r="S201" s="308"/>
      <c r="T201" s="308"/>
      <c r="U201" s="308"/>
      <c r="V201" s="308"/>
      <c r="W201" s="193">
        <v>50</v>
      </c>
      <c r="X201" s="309"/>
      <c r="Y201" s="309"/>
      <c r="Z201" s="309"/>
      <c r="AA201" s="309"/>
      <c r="AB201" s="309"/>
      <c r="AC201" s="309"/>
      <c r="AD201" s="309"/>
      <c r="AE201" s="191"/>
    </row>
    <row r="202" spans="1:31" ht="21.75" customHeight="1" x14ac:dyDescent="0.2">
      <c r="A202" s="191"/>
      <c r="B202" s="312" t="s">
        <v>221</v>
      </c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235">
        <v>948</v>
      </c>
      <c r="O202" s="196">
        <v>10</v>
      </c>
      <c r="P202" s="196">
        <v>6</v>
      </c>
      <c r="Q202" s="195" t="s">
        <v>246</v>
      </c>
      <c r="R202" s="194" t="s">
        <v>220</v>
      </c>
      <c r="S202" s="308"/>
      <c r="T202" s="308"/>
      <c r="U202" s="308"/>
      <c r="V202" s="308"/>
      <c r="W202" s="193">
        <v>50</v>
      </c>
      <c r="X202" s="309"/>
      <c r="Y202" s="309"/>
      <c r="Z202" s="309"/>
      <c r="AA202" s="309"/>
      <c r="AB202" s="309"/>
      <c r="AC202" s="309"/>
      <c r="AD202" s="309"/>
      <c r="AE202" s="191"/>
    </row>
    <row r="203" spans="1:31" ht="11.25" customHeight="1" x14ac:dyDescent="0.2">
      <c r="A203" s="191"/>
      <c r="B203" s="312" t="s">
        <v>219</v>
      </c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235">
        <v>948</v>
      </c>
      <c r="O203" s="196">
        <v>10</v>
      </c>
      <c r="P203" s="196">
        <v>6</v>
      </c>
      <c r="Q203" s="195" t="s">
        <v>246</v>
      </c>
      <c r="R203" s="194" t="s">
        <v>218</v>
      </c>
      <c r="S203" s="308"/>
      <c r="T203" s="308"/>
      <c r="U203" s="308"/>
      <c r="V203" s="308"/>
      <c r="W203" s="193">
        <v>50</v>
      </c>
      <c r="X203" s="309"/>
      <c r="Y203" s="309"/>
      <c r="Z203" s="309"/>
      <c r="AA203" s="309"/>
      <c r="AB203" s="309"/>
      <c r="AC203" s="309"/>
      <c r="AD203" s="309"/>
      <c r="AE203" s="191"/>
    </row>
    <row r="204" spans="1:31" ht="32.25" customHeight="1" x14ac:dyDescent="0.2">
      <c r="A204" s="191"/>
      <c r="B204" s="312" t="s">
        <v>245</v>
      </c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235">
        <v>948</v>
      </c>
      <c r="O204" s="196">
        <v>10</v>
      </c>
      <c r="P204" s="196">
        <v>6</v>
      </c>
      <c r="Q204" s="195" t="s">
        <v>244</v>
      </c>
      <c r="R204" s="194">
        <v>0</v>
      </c>
      <c r="S204" s="308"/>
      <c r="T204" s="308"/>
      <c r="U204" s="308"/>
      <c r="V204" s="308"/>
      <c r="W204" s="193">
        <v>1183</v>
      </c>
      <c r="X204" s="309"/>
      <c r="Y204" s="309"/>
      <c r="Z204" s="309"/>
      <c r="AA204" s="309"/>
      <c r="AB204" s="309"/>
      <c r="AC204" s="309"/>
      <c r="AD204" s="309"/>
      <c r="AE204" s="191"/>
    </row>
    <row r="205" spans="1:31" ht="11.25" customHeight="1" x14ac:dyDescent="0.2">
      <c r="A205" s="191"/>
      <c r="B205" s="312" t="s">
        <v>725</v>
      </c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235">
        <v>948</v>
      </c>
      <c r="O205" s="196">
        <v>10</v>
      </c>
      <c r="P205" s="196">
        <v>6</v>
      </c>
      <c r="Q205" s="195" t="s">
        <v>723</v>
      </c>
      <c r="R205" s="194">
        <v>0</v>
      </c>
      <c r="S205" s="308"/>
      <c r="T205" s="308"/>
      <c r="U205" s="308"/>
      <c r="V205" s="308"/>
      <c r="W205" s="193">
        <v>1158</v>
      </c>
      <c r="X205" s="309"/>
      <c r="Y205" s="309"/>
      <c r="Z205" s="309"/>
      <c r="AA205" s="309"/>
      <c r="AB205" s="309"/>
      <c r="AC205" s="309"/>
      <c r="AD205" s="309"/>
      <c r="AE205" s="191"/>
    </row>
    <row r="206" spans="1:31" ht="11.25" customHeight="1" x14ac:dyDescent="0.2">
      <c r="A206" s="191"/>
      <c r="B206" s="312" t="s">
        <v>242</v>
      </c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235">
        <v>948</v>
      </c>
      <c r="O206" s="196">
        <v>10</v>
      </c>
      <c r="P206" s="196">
        <v>6</v>
      </c>
      <c r="Q206" s="195" t="s">
        <v>723</v>
      </c>
      <c r="R206" s="194" t="s">
        <v>241</v>
      </c>
      <c r="S206" s="308"/>
      <c r="T206" s="308"/>
      <c r="U206" s="308"/>
      <c r="V206" s="308"/>
      <c r="W206" s="193">
        <v>1158</v>
      </c>
      <c r="X206" s="309"/>
      <c r="Y206" s="309"/>
      <c r="Z206" s="309"/>
      <c r="AA206" s="309"/>
      <c r="AB206" s="309"/>
      <c r="AC206" s="309"/>
      <c r="AD206" s="309"/>
      <c r="AE206" s="191"/>
    </row>
    <row r="207" spans="1:31" ht="21.75" customHeight="1" x14ac:dyDescent="0.2">
      <c r="A207" s="191"/>
      <c r="B207" s="312" t="s">
        <v>240</v>
      </c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235">
        <v>948</v>
      </c>
      <c r="O207" s="196">
        <v>10</v>
      </c>
      <c r="P207" s="196">
        <v>6</v>
      </c>
      <c r="Q207" s="195" t="s">
        <v>723</v>
      </c>
      <c r="R207" s="194" t="s">
        <v>239</v>
      </c>
      <c r="S207" s="308"/>
      <c r="T207" s="308"/>
      <c r="U207" s="308"/>
      <c r="V207" s="308"/>
      <c r="W207" s="193">
        <v>1158</v>
      </c>
      <c r="X207" s="309"/>
      <c r="Y207" s="309"/>
      <c r="Z207" s="309"/>
      <c r="AA207" s="309"/>
      <c r="AB207" s="309"/>
      <c r="AC207" s="309"/>
      <c r="AD207" s="309"/>
      <c r="AE207" s="191"/>
    </row>
    <row r="208" spans="1:31" ht="21.75" customHeight="1" x14ac:dyDescent="0.2">
      <c r="A208" s="191"/>
      <c r="B208" s="312" t="s">
        <v>724</v>
      </c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235">
        <v>948</v>
      </c>
      <c r="O208" s="196">
        <v>10</v>
      </c>
      <c r="P208" s="196">
        <v>6</v>
      </c>
      <c r="Q208" s="195" t="s">
        <v>723</v>
      </c>
      <c r="R208" s="194" t="s">
        <v>722</v>
      </c>
      <c r="S208" s="308"/>
      <c r="T208" s="308"/>
      <c r="U208" s="308"/>
      <c r="V208" s="308"/>
      <c r="W208" s="193">
        <v>1158</v>
      </c>
      <c r="X208" s="309"/>
      <c r="Y208" s="309"/>
      <c r="Z208" s="309"/>
      <c r="AA208" s="309"/>
      <c r="AB208" s="309"/>
      <c r="AC208" s="309"/>
      <c r="AD208" s="309"/>
      <c r="AE208" s="191"/>
    </row>
    <row r="209" spans="1:31" ht="32.25" customHeight="1" x14ac:dyDescent="0.2">
      <c r="A209" s="191"/>
      <c r="B209" s="312" t="s">
        <v>243</v>
      </c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235">
        <v>948</v>
      </c>
      <c r="O209" s="196">
        <v>10</v>
      </c>
      <c r="P209" s="196">
        <v>6</v>
      </c>
      <c r="Q209" s="195" t="s">
        <v>237</v>
      </c>
      <c r="R209" s="194">
        <v>0</v>
      </c>
      <c r="S209" s="308"/>
      <c r="T209" s="308"/>
      <c r="U209" s="308"/>
      <c r="V209" s="308"/>
      <c r="W209" s="193">
        <v>25</v>
      </c>
      <c r="X209" s="309"/>
      <c r="Y209" s="309"/>
      <c r="Z209" s="309"/>
      <c r="AA209" s="309"/>
      <c r="AB209" s="309"/>
      <c r="AC209" s="309"/>
      <c r="AD209" s="309"/>
      <c r="AE209" s="191"/>
    </row>
    <row r="210" spans="1:31" ht="21.75" customHeight="1" x14ac:dyDescent="0.2">
      <c r="A210" s="191"/>
      <c r="B210" s="312" t="s">
        <v>223</v>
      </c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235">
        <v>948</v>
      </c>
      <c r="O210" s="196">
        <v>10</v>
      </c>
      <c r="P210" s="196">
        <v>6</v>
      </c>
      <c r="Q210" s="195" t="s">
        <v>237</v>
      </c>
      <c r="R210" s="194" t="s">
        <v>222</v>
      </c>
      <c r="S210" s="308"/>
      <c r="T210" s="308"/>
      <c r="U210" s="308"/>
      <c r="V210" s="308"/>
      <c r="W210" s="193">
        <v>25</v>
      </c>
      <c r="X210" s="309"/>
      <c r="Y210" s="309"/>
      <c r="Z210" s="309"/>
      <c r="AA210" s="309"/>
      <c r="AB210" s="309"/>
      <c r="AC210" s="309"/>
      <c r="AD210" s="309"/>
      <c r="AE210" s="191"/>
    </row>
    <row r="211" spans="1:31" ht="21.75" customHeight="1" x14ac:dyDescent="0.2">
      <c r="A211" s="191"/>
      <c r="B211" s="312" t="s">
        <v>221</v>
      </c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235">
        <v>948</v>
      </c>
      <c r="O211" s="196">
        <v>10</v>
      </c>
      <c r="P211" s="196">
        <v>6</v>
      </c>
      <c r="Q211" s="195" t="s">
        <v>237</v>
      </c>
      <c r="R211" s="194" t="s">
        <v>220</v>
      </c>
      <c r="S211" s="308"/>
      <c r="T211" s="308"/>
      <c r="U211" s="308"/>
      <c r="V211" s="308"/>
      <c r="W211" s="193">
        <v>25</v>
      </c>
      <c r="X211" s="309"/>
      <c r="Y211" s="309"/>
      <c r="Z211" s="309"/>
      <c r="AA211" s="309"/>
      <c r="AB211" s="309"/>
      <c r="AC211" s="309"/>
      <c r="AD211" s="309"/>
      <c r="AE211" s="191"/>
    </row>
    <row r="212" spans="1:31" ht="11.25" customHeight="1" x14ac:dyDescent="0.2">
      <c r="A212" s="191"/>
      <c r="B212" s="312" t="s">
        <v>219</v>
      </c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235">
        <v>948</v>
      </c>
      <c r="O212" s="196">
        <v>10</v>
      </c>
      <c r="P212" s="196">
        <v>6</v>
      </c>
      <c r="Q212" s="195" t="s">
        <v>237</v>
      </c>
      <c r="R212" s="194" t="s">
        <v>218</v>
      </c>
      <c r="S212" s="308"/>
      <c r="T212" s="308"/>
      <c r="U212" s="308"/>
      <c r="V212" s="308"/>
      <c r="W212" s="193">
        <v>25</v>
      </c>
      <c r="X212" s="309"/>
      <c r="Y212" s="309"/>
      <c r="Z212" s="309"/>
      <c r="AA212" s="309"/>
      <c r="AB212" s="309"/>
      <c r="AC212" s="309"/>
      <c r="AD212" s="309"/>
      <c r="AE212" s="191"/>
    </row>
    <row r="213" spans="1:31" ht="21.75" customHeight="1" x14ac:dyDescent="0.2">
      <c r="A213" s="191"/>
      <c r="B213" s="312" t="s">
        <v>676</v>
      </c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235">
        <v>959</v>
      </c>
      <c r="O213" s="196">
        <v>0</v>
      </c>
      <c r="P213" s="196">
        <v>0</v>
      </c>
      <c r="Q213" s="195">
        <v>0</v>
      </c>
      <c r="R213" s="194">
        <v>0</v>
      </c>
      <c r="S213" s="308"/>
      <c r="T213" s="308"/>
      <c r="U213" s="308"/>
      <c r="V213" s="308"/>
      <c r="W213" s="193">
        <v>61172.25</v>
      </c>
      <c r="X213" s="309"/>
      <c r="Y213" s="309"/>
      <c r="Z213" s="309"/>
      <c r="AA213" s="309"/>
      <c r="AB213" s="309"/>
      <c r="AC213" s="309"/>
      <c r="AD213" s="309"/>
      <c r="AE213" s="191"/>
    </row>
    <row r="214" spans="1:31" ht="11.25" customHeight="1" x14ac:dyDescent="0.2">
      <c r="A214" s="191"/>
      <c r="B214" s="312" t="s">
        <v>651</v>
      </c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235">
        <v>959</v>
      </c>
      <c r="O214" s="196">
        <v>1</v>
      </c>
      <c r="P214" s="196">
        <v>0</v>
      </c>
      <c r="Q214" s="195">
        <v>0</v>
      </c>
      <c r="R214" s="194">
        <v>0</v>
      </c>
      <c r="S214" s="308"/>
      <c r="T214" s="308"/>
      <c r="U214" s="308"/>
      <c r="V214" s="308"/>
      <c r="W214" s="193">
        <v>20187.060000000001</v>
      </c>
      <c r="X214" s="309"/>
      <c r="Y214" s="309"/>
      <c r="Z214" s="309"/>
      <c r="AA214" s="309"/>
      <c r="AB214" s="309"/>
      <c r="AC214" s="309"/>
      <c r="AD214" s="309"/>
      <c r="AE214" s="191"/>
    </row>
    <row r="215" spans="1:31" ht="32.25" customHeight="1" x14ac:dyDescent="0.2">
      <c r="A215" s="191"/>
      <c r="B215" s="312" t="s">
        <v>625</v>
      </c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235">
        <v>959</v>
      </c>
      <c r="O215" s="196">
        <v>1</v>
      </c>
      <c r="P215" s="196">
        <v>6</v>
      </c>
      <c r="Q215" s="195">
        <v>0</v>
      </c>
      <c r="R215" s="194">
        <v>0</v>
      </c>
      <c r="S215" s="308"/>
      <c r="T215" s="308"/>
      <c r="U215" s="308"/>
      <c r="V215" s="308"/>
      <c r="W215" s="193">
        <v>9421.36</v>
      </c>
      <c r="X215" s="309"/>
      <c r="Y215" s="309"/>
      <c r="Z215" s="309"/>
      <c r="AA215" s="309"/>
      <c r="AB215" s="309"/>
      <c r="AC215" s="309"/>
      <c r="AD215" s="309"/>
      <c r="AE215" s="191"/>
    </row>
    <row r="216" spans="1:31" ht="21.75" customHeight="1" x14ac:dyDescent="0.2">
      <c r="A216" s="191"/>
      <c r="B216" s="312" t="s">
        <v>622</v>
      </c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235">
        <v>959</v>
      </c>
      <c r="O216" s="196">
        <v>1</v>
      </c>
      <c r="P216" s="196">
        <v>6</v>
      </c>
      <c r="Q216" s="195" t="s">
        <v>621</v>
      </c>
      <c r="R216" s="194">
        <v>0</v>
      </c>
      <c r="S216" s="308"/>
      <c r="T216" s="308"/>
      <c r="U216" s="308"/>
      <c r="V216" s="308"/>
      <c r="W216" s="193">
        <v>9406.36</v>
      </c>
      <c r="X216" s="309"/>
      <c r="Y216" s="309"/>
      <c r="Z216" s="309"/>
      <c r="AA216" s="309"/>
      <c r="AB216" s="309"/>
      <c r="AC216" s="309"/>
      <c r="AD216" s="309"/>
      <c r="AE216" s="191"/>
    </row>
    <row r="217" spans="1:31" ht="11.25" customHeight="1" x14ac:dyDescent="0.2">
      <c r="A217" s="191"/>
      <c r="B217" s="312" t="s">
        <v>620</v>
      </c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235">
        <v>959</v>
      </c>
      <c r="O217" s="196">
        <v>1</v>
      </c>
      <c r="P217" s="196">
        <v>6</v>
      </c>
      <c r="Q217" s="195" t="s">
        <v>619</v>
      </c>
      <c r="R217" s="194">
        <v>0</v>
      </c>
      <c r="S217" s="308"/>
      <c r="T217" s="308"/>
      <c r="U217" s="308"/>
      <c r="V217" s="308"/>
      <c r="W217" s="193">
        <v>9406.36</v>
      </c>
      <c r="X217" s="309"/>
      <c r="Y217" s="309"/>
      <c r="Z217" s="309"/>
      <c r="AA217" s="309"/>
      <c r="AB217" s="309"/>
      <c r="AC217" s="309"/>
      <c r="AD217" s="309"/>
      <c r="AE217" s="191"/>
    </row>
    <row r="218" spans="1:31" ht="21.75" customHeight="1" x14ac:dyDescent="0.2">
      <c r="A218" s="191"/>
      <c r="B218" s="312" t="s">
        <v>624</v>
      </c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235">
        <v>959</v>
      </c>
      <c r="O218" s="196">
        <v>1</v>
      </c>
      <c r="P218" s="196">
        <v>6</v>
      </c>
      <c r="Q218" s="195" t="s">
        <v>623</v>
      </c>
      <c r="R218" s="194">
        <v>0</v>
      </c>
      <c r="S218" s="308"/>
      <c r="T218" s="308"/>
      <c r="U218" s="308"/>
      <c r="V218" s="308"/>
      <c r="W218" s="193">
        <v>1579.86</v>
      </c>
      <c r="X218" s="309"/>
      <c r="Y218" s="309"/>
      <c r="Z218" s="309"/>
      <c r="AA218" s="309"/>
      <c r="AB218" s="309"/>
      <c r="AC218" s="309"/>
      <c r="AD218" s="309"/>
      <c r="AE218" s="191"/>
    </row>
    <row r="219" spans="1:31" ht="42.75" customHeight="1" x14ac:dyDescent="0.2">
      <c r="A219" s="191"/>
      <c r="B219" s="312" t="s">
        <v>263</v>
      </c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235">
        <v>959</v>
      </c>
      <c r="O219" s="196">
        <v>1</v>
      </c>
      <c r="P219" s="196">
        <v>6</v>
      </c>
      <c r="Q219" s="195" t="s">
        <v>623</v>
      </c>
      <c r="R219" s="194" t="s">
        <v>262</v>
      </c>
      <c r="S219" s="308"/>
      <c r="T219" s="308"/>
      <c r="U219" s="308"/>
      <c r="V219" s="308"/>
      <c r="W219" s="193">
        <v>25</v>
      </c>
      <c r="X219" s="309"/>
      <c r="Y219" s="309"/>
      <c r="Z219" s="309"/>
      <c r="AA219" s="309"/>
      <c r="AB219" s="309"/>
      <c r="AC219" s="309"/>
      <c r="AD219" s="309"/>
      <c r="AE219" s="191"/>
    </row>
    <row r="220" spans="1:31" ht="21.75" customHeight="1" x14ac:dyDescent="0.2">
      <c r="A220" s="191"/>
      <c r="B220" s="312" t="s">
        <v>261</v>
      </c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235">
        <v>959</v>
      </c>
      <c r="O220" s="196">
        <v>1</v>
      </c>
      <c r="P220" s="196">
        <v>6</v>
      </c>
      <c r="Q220" s="195" t="s">
        <v>623</v>
      </c>
      <c r="R220" s="194" t="s">
        <v>260</v>
      </c>
      <c r="S220" s="308"/>
      <c r="T220" s="308"/>
      <c r="U220" s="308"/>
      <c r="V220" s="308"/>
      <c r="W220" s="193">
        <v>25</v>
      </c>
      <c r="X220" s="309"/>
      <c r="Y220" s="309"/>
      <c r="Z220" s="309"/>
      <c r="AA220" s="309"/>
      <c r="AB220" s="309"/>
      <c r="AC220" s="309"/>
      <c r="AD220" s="309"/>
      <c r="AE220" s="191"/>
    </row>
    <row r="221" spans="1:31" ht="21.75" customHeight="1" x14ac:dyDescent="0.2">
      <c r="A221" s="191"/>
      <c r="B221" s="312" t="s">
        <v>279</v>
      </c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235">
        <v>959</v>
      </c>
      <c r="O221" s="196">
        <v>1</v>
      </c>
      <c r="P221" s="196">
        <v>6</v>
      </c>
      <c r="Q221" s="195" t="s">
        <v>623</v>
      </c>
      <c r="R221" s="194" t="s">
        <v>278</v>
      </c>
      <c r="S221" s="308"/>
      <c r="T221" s="308"/>
      <c r="U221" s="308"/>
      <c r="V221" s="308"/>
      <c r="W221" s="193">
        <v>25</v>
      </c>
      <c r="X221" s="309"/>
      <c r="Y221" s="309"/>
      <c r="Z221" s="309"/>
      <c r="AA221" s="309"/>
      <c r="AB221" s="309"/>
      <c r="AC221" s="309"/>
      <c r="AD221" s="309"/>
      <c r="AE221" s="191"/>
    </row>
    <row r="222" spans="1:31" ht="21.75" customHeight="1" x14ac:dyDescent="0.2">
      <c r="A222" s="191"/>
      <c r="B222" s="312" t="s">
        <v>223</v>
      </c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235">
        <v>959</v>
      </c>
      <c r="O222" s="196">
        <v>1</v>
      </c>
      <c r="P222" s="196">
        <v>6</v>
      </c>
      <c r="Q222" s="195" t="s">
        <v>623</v>
      </c>
      <c r="R222" s="194" t="s">
        <v>222</v>
      </c>
      <c r="S222" s="308"/>
      <c r="T222" s="308"/>
      <c r="U222" s="308"/>
      <c r="V222" s="308"/>
      <c r="W222" s="193">
        <v>1544.51</v>
      </c>
      <c r="X222" s="309"/>
      <c r="Y222" s="309"/>
      <c r="Z222" s="309"/>
      <c r="AA222" s="309"/>
      <c r="AB222" s="309"/>
      <c r="AC222" s="309"/>
      <c r="AD222" s="309"/>
      <c r="AE222" s="191"/>
    </row>
    <row r="223" spans="1:31" ht="21.75" customHeight="1" x14ac:dyDescent="0.2">
      <c r="A223" s="191"/>
      <c r="B223" s="312" t="s">
        <v>221</v>
      </c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235">
        <v>959</v>
      </c>
      <c r="O223" s="196">
        <v>1</v>
      </c>
      <c r="P223" s="196">
        <v>6</v>
      </c>
      <c r="Q223" s="195" t="s">
        <v>623</v>
      </c>
      <c r="R223" s="194" t="s">
        <v>220</v>
      </c>
      <c r="S223" s="308"/>
      <c r="T223" s="308"/>
      <c r="U223" s="308"/>
      <c r="V223" s="308"/>
      <c r="W223" s="193">
        <v>1544.51</v>
      </c>
      <c r="X223" s="309"/>
      <c r="Y223" s="309"/>
      <c r="Z223" s="309"/>
      <c r="AA223" s="309"/>
      <c r="AB223" s="309"/>
      <c r="AC223" s="309"/>
      <c r="AD223" s="309"/>
      <c r="AE223" s="191"/>
    </row>
    <row r="224" spans="1:31" ht="21.75" customHeight="1" x14ac:dyDescent="0.2">
      <c r="A224" s="191"/>
      <c r="B224" s="312" t="s">
        <v>253</v>
      </c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235">
        <v>959</v>
      </c>
      <c r="O224" s="196">
        <v>1</v>
      </c>
      <c r="P224" s="196">
        <v>6</v>
      </c>
      <c r="Q224" s="195" t="s">
        <v>623</v>
      </c>
      <c r="R224" s="194" t="s">
        <v>252</v>
      </c>
      <c r="S224" s="308"/>
      <c r="T224" s="308"/>
      <c r="U224" s="308"/>
      <c r="V224" s="308"/>
      <c r="W224" s="193">
        <v>956.2</v>
      </c>
      <c r="X224" s="309"/>
      <c r="Y224" s="309"/>
      <c r="Z224" s="309"/>
      <c r="AA224" s="309"/>
      <c r="AB224" s="309"/>
      <c r="AC224" s="309"/>
      <c r="AD224" s="309"/>
      <c r="AE224" s="191"/>
    </row>
    <row r="225" spans="1:31" ht="11.25" customHeight="1" x14ac:dyDescent="0.2">
      <c r="A225" s="191"/>
      <c r="B225" s="312" t="s">
        <v>219</v>
      </c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235">
        <v>959</v>
      </c>
      <c r="O225" s="196">
        <v>1</v>
      </c>
      <c r="P225" s="196">
        <v>6</v>
      </c>
      <c r="Q225" s="195" t="s">
        <v>623</v>
      </c>
      <c r="R225" s="194" t="s">
        <v>218</v>
      </c>
      <c r="S225" s="308"/>
      <c r="T225" s="308"/>
      <c r="U225" s="308"/>
      <c r="V225" s="308"/>
      <c r="W225" s="193">
        <v>588.30999999999995</v>
      </c>
      <c r="X225" s="309"/>
      <c r="Y225" s="309"/>
      <c r="Z225" s="309"/>
      <c r="AA225" s="309"/>
      <c r="AB225" s="309"/>
      <c r="AC225" s="309"/>
      <c r="AD225" s="309"/>
      <c r="AE225" s="191"/>
    </row>
    <row r="226" spans="1:31" ht="11.25" customHeight="1" x14ac:dyDescent="0.2">
      <c r="A226" s="191"/>
      <c r="B226" s="312" t="s">
        <v>277</v>
      </c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235">
        <v>959</v>
      </c>
      <c r="O226" s="196">
        <v>1</v>
      </c>
      <c r="P226" s="196">
        <v>6</v>
      </c>
      <c r="Q226" s="195" t="s">
        <v>623</v>
      </c>
      <c r="R226" s="194" t="s">
        <v>276</v>
      </c>
      <c r="S226" s="308"/>
      <c r="T226" s="308"/>
      <c r="U226" s="308"/>
      <c r="V226" s="308"/>
      <c r="W226" s="193">
        <v>10.35</v>
      </c>
      <c r="X226" s="309"/>
      <c r="Y226" s="309"/>
      <c r="Z226" s="309"/>
      <c r="AA226" s="309"/>
      <c r="AB226" s="309"/>
      <c r="AC226" s="309"/>
      <c r="AD226" s="309"/>
      <c r="AE226" s="191"/>
    </row>
    <row r="227" spans="1:31" ht="11.25" customHeight="1" x14ac:dyDescent="0.2">
      <c r="A227" s="191"/>
      <c r="B227" s="312" t="s">
        <v>275</v>
      </c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235">
        <v>959</v>
      </c>
      <c r="O227" s="196">
        <v>1</v>
      </c>
      <c r="P227" s="196">
        <v>6</v>
      </c>
      <c r="Q227" s="195" t="s">
        <v>623</v>
      </c>
      <c r="R227" s="194" t="s">
        <v>274</v>
      </c>
      <c r="S227" s="308"/>
      <c r="T227" s="308"/>
      <c r="U227" s="308"/>
      <c r="V227" s="308"/>
      <c r="W227" s="193">
        <v>10.35</v>
      </c>
      <c r="X227" s="309"/>
      <c r="Y227" s="309"/>
      <c r="Z227" s="309"/>
      <c r="AA227" s="309"/>
      <c r="AB227" s="309"/>
      <c r="AC227" s="309"/>
      <c r="AD227" s="309"/>
      <c r="AE227" s="191"/>
    </row>
    <row r="228" spans="1:31" ht="11.25" customHeight="1" x14ac:dyDescent="0.2">
      <c r="A228" s="191"/>
      <c r="B228" s="312" t="s">
        <v>415</v>
      </c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235">
        <v>959</v>
      </c>
      <c r="O228" s="196">
        <v>1</v>
      </c>
      <c r="P228" s="196">
        <v>6</v>
      </c>
      <c r="Q228" s="195" t="s">
        <v>623</v>
      </c>
      <c r="R228" s="194" t="s">
        <v>414</v>
      </c>
      <c r="S228" s="308"/>
      <c r="T228" s="308"/>
      <c r="U228" s="308"/>
      <c r="V228" s="308"/>
      <c r="W228" s="193">
        <v>1</v>
      </c>
      <c r="X228" s="309"/>
      <c r="Y228" s="309"/>
      <c r="Z228" s="309"/>
      <c r="AA228" s="309"/>
      <c r="AB228" s="309"/>
      <c r="AC228" s="309"/>
      <c r="AD228" s="309"/>
      <c r="AE228" s="191"/>
    </row>
    <row r="229" spans="1:31" ht="11.25" customHeight="1" x14ac:dyDescent="0.2">
      <c r="A229" s="191"/>
      <c r="B229" s="312" t="s">
        <v>273</v>
      </c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235">
        <v>959</v>
      </c>
      <c r="O229" s="196">
        <v>1</v>
      </c>
      <c r="P229" s="196">
        <v>6</v>
      </c>
      <c r="Q229" s="195" t="s">
        <v>623</v>
      </c>
      <c r="R229" s="194" t="s">
        <v>272</v>
      </c>
      <c r="S229" s="308"/>
      <c r="T229" s="308"/>
      <c r="U229" s="308"/>
      <c r="V229" s="308"/>
      <c r="W229" s="193">
        <v>1.35</v>
      </c>
      <c r="X229" s="309"/>
      <c r="Y229" s="309"/>
      <c r="Z229" s="309"/>
      <c r="AA229" s="309"/>
      <c r="AB229" s="309"/>
      <c r="AC229" s="309"/>
      <c r="AD229" s="309"/>
      <c r="AE229" s="191"/>
    </row>
    <row r="230" spans="1:31" ht="11.25" customHeight="1" x14ac:dyDescent="0.2">
      <c r="A230" s="191"/>
      <c r="B230" s="312" t="s">
        <v>271</v>
      </c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235">
        <v>959</v>
      </c>
      <c r="O230" s="196">
        <v>1</v>
      </c>
      <c r="P230" s="196">
        <v>6</v>
      </c>
      <c r="Q230" s="195" t="s">
        <v>623</v>
      </c>
      <c r="R230" s="194" t="s">
        <v>269</v>
      </c>
      <c r="S230" s="308"/>
      <c r="T230" s="308"/>
      <c r="U230" s="308"/>
      <c r="V230" s="308"/>
      <c r="W230" s="193">
        <v>8</v>
      </c>
      <c r="X230" s="309"/>
      <c r="Y230" s="309"/>
      <c r="Z230" s="309"/>
      <c r="AA230" s="309"/>
      <c r="AB230" s="309"/>
      <c r="AC230" s="309"/>
      <c r="AD230" s="309"/>
      <c r="AE230" s="191"/>
    </row>
    <row r="231" spans="1:31" ht="21.75" customHeight="1" x14ac:dyDescent="0.2">
      <c r="A231" s="191"/>
      <c r="B231" s="312" t="s">
        <v>233</v>
      </c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235">
        <v>959</v>
      </c>
      <c r="O231" s="196">
        <v>1</v>
      </c>
      <c r="P231" s="196">
        <v>6</v>
      </c>
      <c r="Q231" s="195" t="s">
        <v>782</v>
      </c>
      <c r="R231" s="194">
        <v>0</v>
      </c>
      <c r="S231" s="308"/>
      <c r="T231" s="308"/>
      <c r="U231" s="308"/>
      <c r="V231" s="308"/>
      <c r="W231" s="193">
        <v>7826.5</v>
      </c>
      <c r="X231" s="309"/>
      <c r="Y231" s="309"/>
      <c r="Z231" s="309"/>
      <c r="AA231" s="309"/>
      <c r="AB231" s="309"/>
      <c r="AC231" s="309"/>
      <c r="AD231" s="309"/>
      <c r="AE231" s="191"/>
    </row>
    <row r="232" spans="1:31" ht="42.75" customHeight="1" x14ac:dyDescent="0.2">
      <c r="A232" s="191"/>
      <c r="B232" s="312" t="s">
        <v>263</v>
      </c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235">
        <v>959</v>
      </c>
      <c r="O232" s="196">
        <v>1</v>
      </c>
      <c r="P232" s="196">
        <v>6</v>
      </c>
      <c r="Q232" s="195" t="s">
        <v>782</v>
      </c>
      <c r="R232" s="194" t="s">
        <v>262</v>
      </c>
      <c r="S232" s="308"/>
      <c r="T232" s="308"/>
      <c r="U232" s="308"/>
      <c r="V232" s="308"/>
      <c r="W232" s="193">
        <v>7826.5</v>
      </c>
      <c r="X232" s="309"/>
      <c r="Y232" s="309"/>
      <c r="Z232" s="309"/>
      <c r="AA232" s="309"/>
      <c r="AB232" s="309"/>
      <c r="AC232" s="309"/>
      <c r="AD232" s="309"/>
      <c r="AE232" s="191"/>
    </row>
    <row r="233" spans="1:31" ht="21.75" customHeight="1" x14ac:dyDescent="0.2">
      <c r="A233" s="191"/>
      <c r="B233" s="312" t="s">
        <v>261</v>
      </c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235">
        <v>959</v>
      </c>
      <c r="O233" s="196">
        <v>1</v>
      </c>
      <c r="P233" s="196">
        <v>6</v>
      </c>
      <c r="Q233" s="195" t="s">
        <v>782</v>
      </c>
      <c r="R233" s="194" t="s">
        <v>260</v>
      </c>
      <c r="S233" s="308"/>
      <c r="T233" s="308"/>
      <c r="U233" s="308"/>
      <c r="V233" s="308"/>
      <c r="W233" s="193">
        <v>7826.5</v>
      </c>
      <c r="X233" s="309"/>
      <c r="Y233" s="309"/>
      <c r="Z233" s="309"/>
      <c r="AA233" s="309"/>
      <c r="AB233" s="309"/>
      <c r="AC233" s="309"/>
      <c r="AD233" s="309"/>
      <c r="AE233" s="191"/>
    </row>
    <row r="234" spans="1:31" ht="32.25" customHeight="1" x14ac:dyDescent="0.2">
      <c r="A234" s="191"/>
      <c r="B234" s="312" t="s">
        <v>259</v>
      </c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235">
        <v>959</v>
      </c>
      <c r="O234" s="196">
        <v>1</v>
      </c>
      <c r="P234" s="196">
        <v>6</v>
      </c>
      <c r="Q234" s="195" t="s">
        <v>782</v>
      </c>
      <c r="R234" s="194" t="s">
        <v>258</v>
      </c>
      <c r="S234" s="308"/>
      <c r="T234" s="308"/>
      <c r="U234" s="308"/>
      <c r="V234" s="308"/>
      <c r="W234" s="193">
        <v>6011.1</v>
      </c>
      <c r="X234" s="309"/>
      <c r="Y234" s="309"/>
      <c r="Z234" s="309"/>
      <c r="AA234" s="309"/>
      <c r="AB234" s="309"/>
      <c r="AC234" s="309"/>
      <c r="AD234" s="309"/>
      <c r="AE234" s="191"/>
    </row>
    <row r="235" spans="1:31" ht="32.25" customHeight="1" x14ac:dyDescent="0.2">
      <c r="A235" s="191"/>
      <c r="B235" s="312" t="s">
        <v>257</v>
      </c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235">
        <v>959</v>
      </c>
      <c r="O235" s="196">
        <v>1</v>
      </c>
      <c r="P235" s="196">
        <v>6</v>
      </c>
      <c r="Q235" s="195" t="s">
        <v>782</v>
      </c>
      <c r="R235" s="194" t="s">
        <v>255</v>
      </c>
      <c r="S235" s="308"/>
      <c r="T235" s="308"/>
      <c r="U235" s="308"/>
      <c r="V235" s="308"/>
      <c r="W235" s="193">
        <v>1815.4</v>
      </c>
      <c r="X235" s="309"/>
      <c r="Y235" s="309"/>
      <c r="Z235" s="309"/>
      <c r="AA235" s="309"/>
      <c r="AB235" s="309"/>
      <c r="AC235" s="309"/>
      <c r="AD235" s="309"/>
      <c r="AE235" s="191"/>
    </row>
    <row r="236" spans="1:31" ht="21.75" customHeight="1" x14ac:dyDescent="0.2">
      <c r="A236" s="191"/>
      <c r="B236" s="312" t="s">
        <v>250</v>
      </c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235">
        <v>959</v>
      </c>
      <c r="O236" s="196">
        <v>1</v>
      </c>
      <c r="P236" s="196">
        <v>6</v>
      </c>
      <c r="Q236" s="195" t="s">
        <v>249</v>
      </c>
      <c r="R236" s="194">
        <v>0</v>
      </c>
      <c r="S236" s="308"/>
      <c r="T236" s="308"/>
      <c r="U236" s="308"/>
      <c r="V236" s="308"/>
      <c r="W236" s="193">
        <v>15</v>
      </c>
      <c r="X236" s="309"/>
      <c r="Y236" s="309"/>
      <c r="Z236" s="309"/>
      <c r="AA236" s="309"/>
      <c r="AB236" s="309"/>
      <c r="AC236" s="309"/>
      <c r="AD236" s="309"/>
      <c r="AE236" s="191"/>
    </row>
    <row r="237" spans="1:31" ht="21.75" customHeight="1" x14ac:dyDescent="0.2">
      <c r="A237" s="191"/>
      <c r="B237" s="312" t="s">
        <v>697</v>
      </c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235">
        <v>959</v>
      </c>
      <c r="O237" s="196">
        <v>1</v>
      </c>
      <c r="P237" s="196">
        <v>6</v>
      </c>
      <c r="Q237" s="195" t="s">
        <v>248</v>
      </c>
      <c r="R237" s="194">
        <v>0</v>
      </c>
      <c r="S237" s="308"/>
      <c r="T237" s="308"/>
      <c r="U237" s="308"/>
      <c r="V237" s="308"/>
      <c r="W237" s="193">
        <v>15</v>
      </c>
      <c r="X237" s="309"/>
      <c r="Y237" s="309"/>
      <c r="Z237" s="309"/>
      <c r="AA237" s="309"/>
      <c r="AB237" s="309"/>
      <c r="AC237" s="309"/>
      <c r="AD237" s="309"/>
      <c r="AE237" s="191"/>
    </row>
    <row r="238" spans="1:31" ht="21.75" customHeight="1" x14ac:dyDescent="0.2">
      <c r="A238" s="191"/>
      <c r="B238" s="312" t="s">
        <v>223</v>
      </c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235">
        <v>959</v>
      </c>
      <c r="O238" s="196">
        <v>1</v>
      </c>
      <c r="P238" s="196">
        <v>6</v>
      </c>
      <c r="Q238" s="195" t="s">
        <v>248</v>
      </c>
      <c r="R238" s="194" t="s">
        <v>222</v>
      </c>
      <c r="S238" s="308"/>
      <c r="T238" s="308"/>
      <c r="U238" s="308"/>
      <c r="V238" s="308"/>
      <c r="W238" s="193">
        <v>15</v>
      </c>
      <c r="X238" s="309"/>
      <c r="Y238" s="309"/>
      <c r="Z238" s="309"/>
      <c r="AA238" s="309"/>
      <c r="AB238" s="309"/>
      <c r="AC238" s="309"/>
      <c r="AD238" s="309"/>
      <c r="AE238" s="191"/>
    </row>
    <row r="239" spans="1:31" ht="21.75" customHeight="1" x14ac:dyDescent="0.2">
      <c r="A239" s="191"/>
      <c r="B239" s="312" t="s">
        <v>221</v>
      </c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235">
        <v>959</v>
      </c>
      <c r="O239" s="196">
        <v>1</v>
      </c>
      <c r="P239" s="196">
        <v>6</v>
      </c>
      <c r="Q239" s="195" t="s">
        <v>248</v>
      </c>
      <c r="R239" s="194" t="s">
        <v>220</v>
      </c>
      <c r="S239" s="308"/>
      <c r="T239" s="308"/>
      <c r="U239" s="308"/>
      <c r="V239" s="308"/>
      <c r="W239" s="193">
        <v>15</v>
      </c>
      <c r="X239" s="309"/>
      <c r="Y239" s="309"/>
      <c r="Z239" s="309"/>
      <c r="AA239" s="309"/>
      <c r="AB239" s="309"/>
      <c r="AC239" s="309"/>
      <c r="AD239" s="309"/>
      <c r="AE239" s="191"/>
    </row>
    <row r="240" spans="1:31" ht="11.25" customHeight="1" x14ac:dyDescent="0.2">
      <c r="A240" s="191"/>
      <c r="B240" s="312" t="s">
        <v>219</v>
      </c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235">
        <v>959</v>
      </c>
      <c r="O240" s="196">
        <v>1</v>
      </c>
      <c r="P240" s="196">
        <v>6</v>
      </c>
      <c r="Q240" s="195" t="s">
        <v>248</v>
      </c>
      <c r="R240" s="194" t="s">
        <v>218</v>
      </c>
      <c r="S240" s="308"/>
      <c r="T240" s="308"/>
      <c r="U240" s="308"/>
      <c r="V240" s="308"/>
      <c r="W240" s="193">
        <v>15</v>
      </c>
      <c r="X240" s="309"/>
      <c r="Y240" s="309"/>
      <c r="Z240" s="309"/>
      <c r="AA240" s="309"/>
      <c r="AB240" s="309"/>
      <c r="AC240" s="309"/>
      <c r="AD240" s="309"/>
      <c r="AE240" s="191"/>
    </row>
    <row r="241" spans="1:31" ht="11.25" customHeight="1" x14ac:dyDescent="0.2">
      <c r="A241" s="191"/>
      <c r="B241" s="312" t="s">
        <v>611</v>
      </c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235">
        <v>959</v>
      </c>
      <c r="O241" s="196">
        <v>1</v>
      </c>
      <c r="P241" s="196">
        <v>13</v>
      </c>
      <c r="Q241" s="195">
        <v>0</v>
      </c>
      <c r="R241" s="194">
        <v>0</v>
      </c>
      <c r="S241" s="308"/>
      <c r="T241" s="308"/>
      <c r="U241" s="308"/>
      <c r="V241" s="308"/>
      <c r="W241" s="193">
        <v>10765.7</v>
      </c>
      <c r="X241" s="309"/>
      <c r="Y241" s="309"/>
      <c r="Z241" s="309"/>
      <c r="AA241" s="309"/>
      <c r="AB241" s="309"/>
      <c r="AC241" s="309"/>
      <c r="AD241" s="309"/>
      <c r="AE241" s="191"/>
    </row>
    <row r="242" spans="1:31" ht="11.25" customHeight="1" x14ac:dyDescent="0.2">
      <c r="A242" s="191"/>
      <c r="B242" s="312" t="s">
        <v>515</v>
      </c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235">
        <v>959</v>
      </c>
      <c r="O242" s="196">
        <v>1</v>
      </c>
      <c r="P242" s="196">
        <v>13</v>
      </c>
      <c r="Q242" s="195" t="s">
        <v>514</v>
      </c>
      <c r="R242" s="194">
        <v>0</v>
      </c>
      <c r="S242" s="308"/>
      <c r="T242" s="308"/>
      <c r="U242" s="308"/>
      <c r="V242" s="308"/>
      <c r="W242" s="193">
        <v>10755.7</v>
      </c>
      <c r="X242" s="309"/>
      <c r="Y242" s="309"/>
      <c r="Z242" s="309"/>
      <c r="AA242" s="309"/>
      <c r="AB242" s="309"/>
      <c r="AC242" s="309"/>
      <c r="AD242" s="309"/>
      <c r="AE242" s="191"/>
    </row>
    <row r="243" spans="1:31" ht="11.25" customHeight="1" x14ac:dyDescent="0.2">
      <c r="A243" s="191"/>
      <c r="B243" s="312" t="s">
        <v>513</v>
      </c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235">
        <v>959</v>
      </c>
      <c r="O243" s="196">
        <v>1</v>
      </c>
      <c r="P243" s="196">
        <v>13</v>
      </c>
      <c r="Q243" s="195" t="s">
        <v>511</v>
      </c>
      <c r="R243" s="194">
        <v>0</v>
      </c>
      <c r="S243" s="308"/>
      <c r="T243" s="308"/>
      <c r="U243" s="308"/>
      <c r="V243" s="308"/>
      <c r="W243" s="193">
        <v>10755.7</v>
      </c>
      <c r="X243" s="309"/>
      <c r="Y243" s="309"/>
      <c r="Z243" s="309"/>
      <c r="AA243" s="309"/>
      <c r="AB243" s="309"/>
      <c r="AC243" s="309"/>
      <c r="AD243" s="309"/>
      <c r="AE243" s="191"/>
    </row>
    <row r="244" spans="1:31" ht="11.25" customHeight="1" x14ac:dyDescent="0.2">
      <c r="A244" s="191"/>
      <c r="B244" s="312" t="s">
        <v>277</v>
      </c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235">
        <v>959</v>
      </c>
      <c r="O244" s="196">
        <v>1</v>
      </c>
      <c r="P244" s="196">
        <v>13</v>
      </c>
      <c r="Q244" s="195" t="s">
        <v>511</v>
      </c>
      <c r="R244" s="194" t="s">
        <v>276</v>
      </c>
      <c r="S244" s="308"/>
      <c r="T244" s="308"/>
      <c r="U244" s="308"/>
      <c r="V244" s="308"/>
      <c r="W244" s="193">
        <v>10755.7</v>
      </c>
      <c r="X244" s="309"/>
      <c r="Y244" s="309"/>
      <c r="Z244" s="309"/>
      <c r="AA244" s="309"/>
      <c r="AB244" s="309"/>
      <c r="AC244" s="309"/>
      <c r="AD244" s="309"/>
      <c r="AE244" s="191"/>
    </row>
    <row r="245" spans="1:31" ht="11.25" customHeight="1" x14ac:dyDescent="0.2">
      <c r="A245" s="191"/>
      <c r="B245" s="312" t="s">
        <v>512</v>
      </c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235">
        <v>959</v>
      </c>
      <c r="O245" s="196">
        <v>1</v>
      </c>
      <c r="P245" s="196">
        <v>13</v>
      </c>
      <c r="Q245" s="195" t="s">
        <v>511</v>
      </c>
      <c r="R245" s="194" t="s">
        <v>510</v>
      </c>
      <c r="S245" s="308"/>
      <c r="T245" s="308"/>
      <c r="U245" s="308"/>
      <c r="V245" s="308"/>
      <c r="W245" s="193">
        <v>10755.7</v>
      </c>
      <c r="X245" s="309"/>
      <c r="Y245" s="309"/>
      <c r="Z245" s="309"/>
      <c r="AA245" s="309"/>
      <c r="AB245" s="309"/>
      <c r="AC245" s="309"/>
      <c r="AD245" s="309"/>
      <c r="AE245" s="191"/>
    </row>
    <row r="246" spans="1:31" ht="21.75" customHeight="1" x14ac:dyDescent="0.2">
      <c r="A246" s="191"/>
      <c r="B246" s="312" t="s">
        <v>188</v>
      </c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235">
        <v>959</v>
      </c>
      <c r="O246" s="196">
        <v>1</v>
      </c>
      <c r="P246" s="196">
        <v>13</v>
      </c>
      <c r="Q246" s="195" t="s">
        <v>187</v>
      </c>
      <c r="R246" s="194">
        <v>0</v>
      </c>
      <c r="S246" s="308"/>
      <c r="T246" s="308"/>
      <c r="U246" s="308"/>
      <c r="V246" s="308"/>
      <c r="W246" s="193">
        <v>10</v>
      </c>
      <c r="X246" s="309"/>
      <c r="Y246" s="309"/>
      <c r="Z246" s="309"/>
      <c r="AA246" s="309"/>
      <c r="AB246" s="309"/>
      <c r="AC246" s="309"/>
      <c r="AD246" s="309"/>
      <c r="AE246" s="191"/>
    </row>
    <row r="247" spans="1:31" ht="42.75" customHeight="1" x14ac:dyDescent="0.2">
      <c r="A247" s="191"/>
      <c r="B247" s="312" t="s">
        <v>599</v>
      </c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235">
        <v>959</v>
      </c>
      <c r="O247" s="196">
        <v>1</v>
      </c>
      <c r="P247" s="196">
        <v>13</v>
      </c>
      <c r="Q247" s="195" t="s">
        <v>598</v>
      </c>
      <c r="R247" s="194">
        <v>0</v>
      </c>
      <c r="S247" s="308"/>
      <c r="T247" s="308"/>
      <c r="U247" s="308"/>
      <c r="V247" s="308"/>
      <c r="W247" s="193">
        <v>10</v>
      </c>
      <c r="X247" s="309"/>
      <c r="Y247" s="309"/>
      <c r="Z247" s="309"/>
      <c r="AA247" s="309"/>
      <c r="AB247" s="309"/>
      <c r="AC247" s="309"/>
      <c r="AD247" s="309"/>
      <c r="AE247" s="191"/>
    </row>
    <row r="248" spans="1:31" ht="11.25" customHeight="1" x14ac:dyDescent="0.2">
      <c r="A248" s="191"/>
      <c r="B248" s="312" t="s">
        <v>183</v>
      </c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235">
        <v>959</v>
      </c>
      <c r="O248" s="196">
        <v>1</v>
      </c>
      <c r="P248" s="196">
        <v>13</v>
      </c>
      <c r="Q248" s="195" t="s">
        <v>598</v>
      </c>
      <c r="R248" s="194" t="s">
        <v>182</v>
      </c>
      <c r="S248" s="308"/>
      <c r="T248" s="308"/>
      <c r="U248" s="308"/>
      <c r="V248" s="308"/>
      <c r="W248" s="193">
        <v>10</v>
      </c>
      <c r="X248" s="309"/>
      <c r="Y248" s="309"/>
      <c r="Z248" s="309"/>
      <c r="AA248" s="309"/>
      <c r="AB248" s="309"/>
      <c r="AC248" s="309"/>
      <c r="AD248" s="309"/>
      <c r="AE248" s="191"/>
    </row>
    <row r="249" spans="1:31" ht="11.25" customHeight="1" x14ac:dyDescent="0.2">
      <c r="A249" s="191"/>
      <c r="B249" s="312" t="s">
        <v>538</v>
      </c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235">
        <v>959</v>
      </c>
      <c r="O249" s="196">
        <v>1</v>
      </c>
      <c r="P249" s="196">
        <v>13</v>
      </c>
      <c r="Q249" s="195" t="s">
        <v>598</v>
      </c>
      <c r="R249" s="194" t="s">
        <v>536</v>
      </c>
      <c r="S249" s="308"/>
      <c r="T249" s="308"/>
      <c r="U249" s="308"/>
      <c r="V249" s="308"/>
      <c r="W249" s="193">
        <v>10</v>
      </c>
      <c r="X249" s="309"/>
      <c r="Y249" s="309"/>
      <c r="Z249" s="309"/>
      <c r="AA249" s="309"/>
      <c r="AB249" s="309"/>
      <c r="AC249" s="309"/>
      <c r="AD249" s="309"/>
      <c r="AE249" s="191"/>
    </row>
    <row r="250" spans="1:31" ht="11.25" customHeight="1" x14ac:dyDescent="0.2">
      <c r="A250" s="191"/>
      <c r="B250" s="312" t="s">
        <v>597</v>
      </c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235">
        <v>959</v>
      </c>
      <c r="O250" s="196">
        <v>2</v>
      </c>
      <c r="P250" s="196">
        <v>0</v>
      </c>
      <c r="Q250" s="195">
        <v>0</v>
      </c>
      <c r="R250" s="194">
        <v>0</v>
      </c>
      <c r="S250" s="308"/>
      <c r="T250" s="308"/>
      <c r="U250" s="308"/>
      <c r="V250" s="308"/>
      <c r="W250" s="193">
        <v>1496.8</v>
      </c>
      <c r="X250" s="309"/>
      <c r="Y250" s="309"/>
      <c r="Z250" s="309"/>
      <c r="AA250" s="309"/>
      <c r="AB250" s="309"/>
      <c r="AC250" s="309"/>
      <c r="AD250" s="309"/>
      <c r="AE250" s="191"/>
    </row>
    <row r="251" spans="1:31" ht="11.25" customHeight="1" x14ac:dyDescent="0.2">
      <c r="A251" s="191"/>
      <c r="B251" s="312" t="s">
        <v>596</v>
      </c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235">
        <v>959</v>
      </c>
      <c r="O251" s="196">
        <v>2</v>
      </c>
      <c r="P251" s="196">
        <v>3</v>
      </c>
      <c r="Q251" s="195">
        <v>0</v>
      </c>
      <c r="R251" s="194">
        <v>0</v>
      </c>
      <c r="S251" s="308"/>
      <c r="T251" s="308"/>
      <c r="U251" s="308"/>
      <c r="V251" s="308"/>
      <c r="W251" s="193">
        <v>1496.8</v>
      </c>
      <c r="X251" s="309"/>
      <c r="Y251" s="309"/>
      <c r="Z251" s="309"/>
      <c r="AA251" s="309"/>
      <c r="AB251" s="309"/>
      <c r="AC251" s="309"/>
      <c r="AD251" s="309"/>
      <c r="AE251" s="191"/>
    </row>
    <row r="252" spans="1:31" ht="21.75" customHeight="1" x14ac:dyDescent="0.2">
      <c r="A252" s="191"/>
      <c r="B252" s="312" t="s">
        <v>595</v>
      </c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235">
        <v>959</v>
      </c>
      <c r="O252" s="196">
        <v>2</v>
      </c>
      <c r="P252" s="196">
        <v>3</v>
      </c>
      <c r="Q252" s="195" t="s">
        <v>594</v>
      </c>
      <c r="R252" s="194">
        <v>0</v>
      </c>
      <c r="S252" s="308"/>
      <c r="T252" s="308"/>
      <c r="U252" s="308"/>
      <c r="V252" s="308"/>
      <c r="W252" s="193">
        <v>1496.8</v>
      </c>
      <c r="X252" s="309"/>
      <c r="Y252" s="309"/>
      <c r="Z252" s="309"/>
      <c r="AA252" s="309"/>
      <c r="AB252" s="309"/>
      <c r="AC252" s="309"/>
      <c r="AD252" s="309"/>
      <c r="AE252" s="191"/>
    </row>
    <row r="253" spans="1:31" ht="21.75" customHeight="1" x14ac:dyDescent="0.2">
      <c r="A253" s="191"/>
      <c r="B253" s="312" t="s">
        <v>593</v>
      </c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235">
        <v>959</v>
      </c>
      <c r="O253" s="196">
        <v>2</v>
      </c>
      <c r="P253" s="196">
        <v>3</v>
      </c>
      <c r="Q253" s="195" t="s">
        <v>592</v>
      </c>
      <c r="R253" s="194">
        <v>0</v>
      </c>
      <c r="S253" s="308"/>
      <c r="T253" s="308"/>
      <c r="U253" s="308"/>
      <c r="V253" s="308"/>
      <c r="W253" s="193">
        <v>1496.8</v>
      </c>
      <c r="X253" s="309"/>
      <c r="Y253" s="309"/>
      <c r="Z253" s="309"/>
      <c r="AA253" s="309"/>
      <c r="AB253" s="309"/>
      <c r="AC253" s="309"/>
      <c r="AD253" s="309"/>
      <c r="AE253" s="191"/>
    </row>
    <row r="254" spans="1:31" ht="11.25" customHeight="1" x14ac:dyDescent="0.2">
      <c r="A254" s="191"/>
      <c r="B254" s="312" t="s">
        <v>183</v>
      </c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235">
        <v>959</v>
      </c>
      <c r="O254" s="196">
        <v>2</v>
      </c>
      <c r="P254" s="196">
        <v>3</v>
      </c>
      <c r="Q254" s="195" t="s">
        <v>592</v>
      </c>
      <c r="R254" s="194" t="s">
        <v>182</v>
      </c>
      <c r="S254" s="308"/>
      <c r="T254" s="308"/>
      <c r="U254" s="308"/>
      <c r="V254" s="308"/>
      <c r="W254" s="193">
        <v>1496.8</v>
      </c>
      <c r="X254" s="309"/>
      <c r="Y254" s="309"/>
      <c r="Z254" s="309"/>
      <c r="AA254" s="309"/>
      <c r="AB254" s="309"/>
      <c r="AC254" s="309"/>
      <c r="AD254" s="309"/>
      <c r="AE254" s="191"/>
    </row>
    <row r="255" spans="1:31" ht="11.25" customHeight="1" x14ac:dyDescent="0.2">
      <c r="A255" s="191"/>
      <c r="B255" s="312" t="s">
        <v>538</v>
      </c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235">
        <v>959</v>
      </c>
      <c r="O255" s="196">
        <v>2</v>
      </c>
      <c r="P255" s="196">
        <v>3</v>
      </c>
      <c r="Q255" s="195" t="s">
        <v>592</v>
      </c>
      <c r="R255" s="194" t="s">
        <v>536</v>
      </c>
      <c r="S255" s="308"/>
      <c r="T255" s="308"/>
      <c r="U255" s="308"/>
      <c r="V255" s="308"/>
      <c r="W255" s="193">
        <v>1496.8</v>
      </c>
      <c r="X255" s="309"/>
      <c r="Y255" s="309"/>
      <c r="Z255" s="309"/>
      <c r="AA255" s="309"/>
      <c r="AB255" s="309"/>
      <c r="AC255" s="309"/>
      <c r="AD255" s="309"/>
      <c r="AE255" s="191"/>
    </row>
    <row r="256" spans="1:31" ht="11.25" customHeight="1" x14ac:dyDescent="0.2">
      <c r="A256" s="191"/>
      <c r="B256" s="312" t="s">
        <v>585</v>
      </c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235">
        <v>959</v>
      </c>
      <c r="O256" s="196">
        <v>4</v>
      </c>
      <c r="P256" s="196">
        <v>0</v>
      </c>
      <c r="Q256" s="195">
        <v>0</v>
      </c>
      <c r="R256" s="194">
        <v>0</v>
      </c>
      <c r="S256" s="308"/>
      <c r="T256" s="308"/>
      <c r="U256" s="308"/>
      <c r="V256" s="308"/>
      <c r="W256" s="193">
        <v>779.5</v>
      </c>
      <c r="X256" s="309"/>
      <c r="Y256" s="309"/>
      <c r="Z256" s="309"/>
      <c r="AA256" s="309"/>
      <c r="AB256" s="309"/>
      <c r="AC256" s="309"/>
      <c r="AD256" s="309"/>
      <c r="AE256" s="191"/>
    </row>
    <row r="257" spans="1:31" ht="11.25" customHeight="1" x14ac:dyDescent="0.2">
      <c r="A257" s="191"/>
      <c r="B257" s="312" t="s">
        <v>575</v>
      </c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235">
        <v>959</v>
      </c>
      <c r="O257" s="196">
        <v>4</v>
      </c>
      <c r="P257" s="196">
        <v>5</v>
      </c>
      <c r="Q257" s="195">
        <v>0</v>
      </c>
      <c r="R257" s="194">
        <v>0</v>
      </c>
      <c r="S257" s="308"/>
      <c r="T257" s="308"/>
      <c r="U257" s="308"/>
      <c r="V257" s="308"/>
      <c r="W257" s="193">
        <v>329.5</v>
      </c>
      <c r="X257" s="309"/>
      <c r="Y257" s="309"/>
      <c r="Z257" s="309"/>
      <c r="AA257" s="309"/>
      <c r="AB257" s="309"/>
      <c r="AC257" s="309"/>
      <c r="AD257" s="309"/>
      <c r="AE257" s="191"/>
    </row>
    <row r="258" spans="1:31" ht="21.75" customHeight="1" x14ac:dyDescent="0.2">
      <c r="A258" s="191"/>
      <c r="B258" s="312" t="s">
        <v>188</v>
      </c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235">
        <v>959</v>
      </c>
      <c r="O258" s="196">
        <v>4</v>
      </c>
      <c r="P258" s="196">
        <v>5</v>
      </c>
      <c r="Q258" s="195" t="s">
        <v>187</v>
      </c>
      <c r="R258" s="194">
        <v>0</v>
      </c>
      <c r="S258" s="308"/>
      <c r="T258" s="308"/>
      <c r="U258" s="308"/>
      <c r="V258" s="308"/>
      <c r="W258" s="193">
        <v>329.5</v>
      </c>
      <c r="X258" s="309"/>
      <c r="Y258" s="309"/>
      <c r="Z258" s="309"/>
      <c r="AA258" s="309"/>
      <c r="AB258" s="309"/>
      <c r="AC258" s="309"/>
      <c r="AD258" s="309"/>
      <c r="AE258" s="191"/>
    </row>
    <row r="259" spans="1:31" ht="32.25" customHeight="1" x14ac:dyDescent="0.2">
      <c r="A259" s="191"/>
      <c r="B259" s="312" t="s">
        <v>174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235">
        <v>959</v>
      </c>
      <c r="O259" s="196">
        <v>4</v>
      </c>
      <c r="P259" s="196">
        <v>5</v>
      </c>
      <c r="Q259" s="195" t="s">
        <v>537</v>
      </c>
      <c r="R259" s="194">
        <v>0</v>
      </c>
      <c r="S259" s="308"/>
      <c r="T259" s="308"/>
      <c r="U259" s="308"/>
      <c r="V259" s="308"/>
      <c r="W259" s="193">
        <v>329.5</v>
      </c>
      <c r="X259" s="309"/>
      <c r="Y259" s="309"/>
      <c r="Z259" s="309"/>
      <c r="AA259" s="309"/>
      <c r="AB259" s="309"/>
      <c r="AC259" s="309"/>
      <c r="AD259" s="309"/>
      <c r="AE259" s="191"/>
    </row>
    <row r="260" spans="1:31" ht="11.25" customHeight="1" x14ac:dyDescent="0.2">
      <c r="A260" s="191"/>
      <c r="B260" s="312" t="s">
        <v>183</v>
      </c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235">
        <v>959</v>
      </c>
      <c r="O260" s="196">
        <v>4</v>
      </c>
      <c r="P260" s="196">
        <v>5</v>
      </c>
      <c r="Q260" s="195" t="s">
        <v>537</v>
      </c>
      <c r="R260" s="194" t="s">
        <v>182</v>
      </c>
      <c r="S260" s="308"/>
      <c r="T260" s="308"/>
      <c r="U260" s="308"/>
      <c r="V260" s="308"/>
      <c r="W260" s="193">
        <v>329.5</v>
      </c>
      <c r="X260" s="309"/>
      <c r="Y260" s="309"/>
      <c r="Z260" s="309"/>
      <c r="AA260" s="309"/>
      <c r="AB260" s="309"/>
      <c r="AC260" s="309"/>
      <c r="AD260" s="309"/>
      <c r="AE260" s="191"/>
    </row>
    <row r="261" spans="1:31" ht="11.25" customHeight="1" x14ac:dyDescent="0.2">
      <c r="A261" s="191"/>
      <c r="B261" s="312" t="s">
        <v>538</v>
      </c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235">
        <v>959</v>
      </c>
      <c r="O261" s="196">
        <v>4</v>
      </c>
      <c r="P261" s="196">
        <v>5</v>
      </c>
      <c r="Q261" s="195" t="s">
        <v>537</v>
      </c>
      <c r="R261" s="194" t="s">
        <v>536</v>
      </c>
      <c r="S261" s="308"/>
      <c r="T261" s="308"/>
      <c r="U261" s="308"/>
      <c r="V261" s="308"/>
      <c r="W261" s="193">
        <v>329.5</v>
      </c>
      <c r="X261" s="309"/>
      <c r="Y261" s="309"/>
      <c r="Z261" s="309"/>
      <c r="AA261" s="309"/>
      <c r="AB261" s="309"/>
      <c r="AC261" s="309"/>
      <c r="AD261" s="309"/>
      <c r="AE261" s="191"/>
    </row>
    <row r="262" spans="1:31" ht="11.25" customHeight="1" x14ac:dyDescent="0.2">
      <c r="A262" s="191"/>
      <c r="B262" s="312" t="s">
        <v>535</v>
      </c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235">
        <v>959</v>
      </c>
      <c r="O262" s="196">
        <v>4</v>
      </c>
      <c r="P262" s="196">
        <v>9</v>
      </c>
      <c r="Q262" s="195">
        <v>0</v>
      </c>
      <c r="R262" s="194">
        <v>0</v>
      </c>
      <c r="S262" s="308"/>
      <c r="T262" s="308"/>
      <c r="U262" s="308"/>
      <c r="V262" s="308"/>
      <c r="W262" s="193">
        <v>450</v>
      </c>
      <c r="X262" s="309"/>
      <c r="Y262" s="309"/>
      <c r="Z262" s="309"/>
      <c r="AA262" s="309"/>
      <c r="AB262" s="309"/>
      <c r="AC262" s="309"/>
      <c r="AD262" s="309"/>
      <c r="AE262" s="191"/>
    </row>
    <row r="263" spans="1:31" ht="21.75" customHeight="1" x14ac:dyDescent="0.2">
      <c r="A263" s="191"/>
      <c r="B263" s="312" t="s">
        <v>534</v>
      </c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235">
        <v>959</v>
      </c>
      <c r="O263" s="196">
        <v>4</v>
      </c>
      <c r="P263" s="196">
        <v>9</v>
      </c>
      <c r="Q263" s="195" t="s">
        <v>533</v>
      </c>
      <c r="R263" s="194">
        <v>0</v>
      </c>
      <c r="S263" s="308"/>
      <c r="T263" s="308"/>
      <c r="U263" s="308"/>
      <c r="V263" s="308"/>
      <c r="W263" s="193">
        <v>450</v>
      </c>
      <c r="X263" s="309"/>
      <c r="Y263" s="309"/>
      <c r="Z263" s="309"/>
      <c r="AA263" s="309"/>
      <c r="AB263" s="309"/>
      <c r="AC263" s="309"/>
      <c r="AD263" s="309"/>
      <c r="AE263" s="191"/>
    </row>
    <row r="264" spans="1:31" ht="21.75" customHeight="1" x14ac:dyDescent="0.2">
      <c r="A264" s="191"/>
      <c r="B264" s="312" t="s">
        <v>532</v>
      </c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235">
        <v>959</v>
      </c>
      <c r="O264" s="196">
        <v>4</v>
      </c>
      <c r="P264" s="196">
        <v>9</v>
      </c>
      <c r="Q264" s="195" t="s">
        <v>531</v>
      </c>
      <c r="R264" s="194">
        <v>0</v>
      </c>
      <c r="S264" s="308"/>
      <c r="T264" s="308"/>
      <c r="U264" s="308"/>
      <c r="V264" s="308"/>
      <c r="W264" s="193">
        <v>450</v>
      </c>
      <c r="X264" s="309"/>
      <c r="Y264" s="309"/>
      <c r="Z264" s="309"/>
      <c r="AA264" s="309"/>
      <c r="AB264" s="309"/>
      <c r="AC264" s="309"/>
      <c r="AD264" s="309"/>
      <c r="AE264" s="191"/>
    </row>
    <row r="265" spans="1:31" ht="11.25" customHeight="1" x14ac:dyDescent="0.2">
      <c r="A265" s="191"/>
      <c r="B265" s="312" t="s">
        <v>183</v>
      </c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235">
        <v>959</v>
      </c>
      <c r="O265" s="196">
        <v>4</v>
      </c>
      <c r="P265" s="196">
        <v>9</v>
      </c>
      <c r="Q265" s="195" t="s">
        <v>531</v>
      </c>
      <c r="R265" s="194" t="s">
        <v>182</v>
      </c>
      <c r="S265" s="308"/>
      <c r="T265" s="308"/>
      <c r="U265" s="308"/>
      <c r="V265" s="308"/>
      <c r="W265" s="193">
        <v>450</v>
      </c>
      <c r="X265" s="309"/>
      <c r="Y265" s="309"/>
      <c r="Z265" s="309"/>
      <c r="AA265" s="309"/>
      <c r="AB265" s="309"/>
      <c r="AC265" s="309"/>
      <c r="AD265" s="309"/>
      <c r="AE265" s="191"/>
    </row>
    <row r="266" spans="1:31" ht="11.25" customHeight="1" x14ac:dyDescent="0.2">
      <c r="A266" s="191"/>
      <c r="B266" s="312" t="s">
        <v>181</v>
      </c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235">
        <v>959</v>
      </c>
      <c r="O266" s="196">
        <v>4</v>
      </c>
      <c r="P266" s="196">
        <v>9</v>
      </c>
      <c r="Q266" s="195" t="s">
        <v>531</v>
      </c>
      <c r="R266" s="194" t="s">
        <v>179</v>
      </c>
      <c r="S266" s="308"/>
      <c r="T266" s="308"/>
      <c r="U266" s="308"/>
      <c r="V266" s="308"/>
      <c r="W266" s="193">
        <v>450</v>
      </c>
      <c r="X266" s="309"/>
      <c r="Y266" s="309"/>
      <c r="Z266" s="309"/>
      <c r="AA266" s="309"/>
      <c r="AB266" s="309"/>
      <c r="AC266" s="309"/>
      <c r="AD266" s="309"/>
      <c r="AE266" s="191"/>
    </row>
    <row r="267" spans="1:31" ht="11.25" customHeight="1" x14ac:dyDescent="0.2">
      <c r="A267" s="191"/>
      <c r="B267" s="312" t="s">
        <v>509</v>
      </c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235">
        <v>959</v>
      </c>
      <c r="O267" s="196">
        <v>5</v>
      </c>
      <c r="P267" s="196">
        <v>0</v>
      </c>
      <c r="Q267" s="195">
        <v>0</v>
      </c>
      <c r="R267" s="194">
        <v>0</v>
      </c>
      <c r="S267" s="308"/>
      <c r="T267" s="308"/>
      <c r="U267" s="308"/>
      <c r="V267" s="308"/>
      <c r="W267" s="193">
        <v>7976.25</v>
      </c>
      <c r="X267" s="309"/>
      <c r="Y267" s="309"/>
      <c r="Z267" s="309"/>
      <c r="AA267" s="309"/>
      <c r="AB267" s="309"/>
      <c r="AC267" s="309"/>
      <c r="AD267" s="309"/>
      <c r="AE267" s="191"/>
    </row>
    <row r="268" spans="1:31" ht="11.25" customHeight="1" x14ac:dyDescent="0.2">
      <c r="A268" s="191"/>
      <c r="B268" s="312" t="s">
        <v>508</v>
      </c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235">
        <v>959</v>
      </c>
      <c r="O268" s="196">
        <v>5</v>
      </c>
      <c r="P268" s="196">
        <v>1</v>
      </c>
      <c r="Q268" s="195">
        <v>0</v>
      </c>
      <c r="R268" s="194">
        <v>0</v>
      </c>
      <c r="S268" s="308"/>
      <c r="T268" s="308"/>
      <c r="U268" s="308"/>
      <c r="V268" s="308"/>
      <c r="W268" s="193">
        <v>350</v>
      </c>
      <c r="X268" s="309"/>
      <c r="Y268" s="309"/>
      <c r="Z268" s="309"/>
      <c r="AA268" s="309"/>
      <c r="AB268" s="309"/>
      <c r="AC268" s="309"/>
      <c r="AD268" s="309"/>
      <c r="AE268" s="191"/>
    </row>
    <row r="269" spans="1:31" ht="32.25" customHeight="1" x14ac:dyDescent="0.2">
      <c r="A269" s="191"/>
      <c r="B269" s="312" t="s">
        <v>374</v>
      </c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235">
        <v>959</v>
      </c>
      <c r="O269" s="196">
        <v>5</v>
      </c>
      <c r="P269" s="196">
        <v>1</v>
      </c>
      <c r="Q269" s="195" t="s">
        <v>373</v>
      </c>
      <c r="R269" s="194">
        <v>0</v>
      </c>
      <c r="S269" s="308"/>
      <c r="T269" s="308"/>
      <c r="U269" s="308"/>
      <c r="V269" s="308"/>
      <c r="W269" s="193">
        <v>350</v>
      </c>
      <c r="X269" s="309"/>
      <c r="Y269" s="309"/>
      <c r="Z269" s="309"/>
      <c r="AA269" s="309"/>
      <c r="AB269" s="309"/>
      <c r="AC269" s="309"/>
      <c r="AD269" s="309"/>
      <c r="AE269" s="191"/>
    </row>
    <row r="270" spans="1:31" ht="32.25" customHeight="1" x14ac:dyDescent="0.2">
      <c r="A270" s="191"/>
      <c r="B270" s="312" t="s">
        <v>372</v>
      </c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235">
        <v>959</v>
      </c>
      <c r="O270" s="196">
        <v>5</v>
      </c>
      <c r="P270" s="196">
        <v>1</v>
      </c>
      <c r="Q270" s="195" t="s">
        <v>368</v>
      </c>
      <c r="R270" s="194">
        <v>0</v>
      </c>
      <c r="S270" s="308"/>
      <c r="T270" s="308"/>
      <c r="U270" s="308"/>
      <c r="V270" s="308"/>
      <c r="W270" s="193">
        <v>350</v>
      </c>
      <c r="X270" s="309"/>
      <c r="Y270" s="309"/>
      <c r="Z270" s="309"/>
      <c r="AA270" s="309"/>
      <c r="AB270" s="309"/>
      <c r="AC270" s="309"/>
      <c r="AD270" s="309"/>
      <c r="AE270" s="191"/>
    </row>
    <row r="271" spans="1:31" ht="11.25" customHeight="1" x14ac:dyDescent="0.2">
      <c r="A271" s="191"/>
      <c r="B271" s="312" t="s">
        <v>183</v>
      </c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235">
        <v>959</v>
      </c>
      <c r="O271" s="196">
        <v>5</v>
      </c>
      <c r="P271" s="196">
        <v>1</v>
      </c>
      <c r="Q271" s="195" t="s">
        <v>368</v>
      </c>
      <c r="R271" s="194" t="s">
        <v>182</v>
      </c>
      <c r="S271" s="308"/>
      <c r="T271" s="308"/>
      <c r="U271" s="308"/>
      <c r="V271" s="308"/>
      <c r="W271" s="193">
        <v>350</v>
      </c>
      <c r="X271" s="309"/>
      <c r="Y271" s="309"/>
      <c r="Z271" s="309"/>
      <c r="AA271" s="309"/>
      <c r="AB271" s="309"/>
      <c r="AC271" s="309"/>
      <c r="AD271" s="309"/>
      <c r="AE271" s="191"/>
    </row>
    <row r="272" spans="1:31" ht="11.25" customHeight="1" x14ac:dyDescent="0.2">
      <c r="A272" s="191"/>
      <c r="B272" s="312" t="s">
        <v>181</v>
      </c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235">
        <v>959</v>
      </c>
      <c r="O272" s="196">
        <v>5</v>
      </c>
      <c r="P272" s="196">
        <v>1</v>
      </c>
      <c r="Q272" s="195" t="s">
        <v>368</v>
      </c>
      <c r="R272" s="194" t="s">
        <v>179</v>
      </c>
      <c r="S272" s="308"/>
      <c r="T272" s="308"/>
      <c r="U272" s="308"/>
      <c r="V272" s="308"/>
      <c r="W272" s="193">
        <v>350</v>
      </c>
      <c r="X272" s="309"/>
      <c r="Y272" s="309"/>
      <c r="Z272" s="309"/>
      <c r="AA272" s="309"/>
      <c r="AB272" s="309"/>
      <c r="AC272" s="309"/>
      <c r="AD272" s="309"/>
      <c r="AE272" s="191"/>
    </row>
    <row r="273" spans="1:31" ht="11.25" customHeight="1" x14ac:dyDescent="0.2">
      <c r="A273" s="191"/>
      <c r="B273" s="312" t="s">
        <v>499</v>
      </c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235">
        <v>959</v>
      </c>
      <c r="O273" s="196">
        <v>5</v>
      </c>
      <c r="P273" s="196">
        <v>3</v>
      </c>
      <c r="Q273" s="195">
        <v>0</v>
      </c>
      <c r="R273" s="194">
        <v>0</v>
      </c>
      <c r="S273" s="308"/>
      <c r="T273" s="308"/>
      <c r="U273" s="308"/>
      <c r="V273" s="308"/>
      <c r="W273" s="193">
        <v>7626.25</v>
      </c>
      <c r="X273" s="309"/>
      <c r="Y273" s="309"/>
      <c r="Z273" s="309"/>
      <c r="AA273" s="309"/>
      <c r="AB273" s="309"/>
      <c r="AC273" s="309"/>
      <c r="AD273" s="309"/>
      <c r="AE273" s="191"/>
    </row>
    <row r="274" spans="1:31" ht="32.25" customHeight="1" x14ac:dyDescent="0.2">
      <c r="A274" s="191"/>
      <c r="B274" s="312" t="s">
        <v>374</v>
      </c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235">
        <v>959</v>
      </c>
      <c r="O274" s="196">
        <v>5</v>
      </c>
      <c r="P274" s="196">
        <v>3</v>
      </c>
      <c r="Q274" s="195" t="s">
        <v>373</v>
      </c>
      <c r="R274" s="194">
        <v>0</v>
      </c>
      <c r="S274" s="308"/>
      <c r="T274" s="308"/>
      <c r="U274" s="308"/>
      <c r="V274" s="308"/>
      <c r="W274" s="193">
        <v>1400</v>
      </c>
      <c r="X274" s="309"/>
      <c r="Y274" s="309"/>
      <c r="Z274" s="309"/>
      <c r="AA274" s="309"/>
      <c r="AB274" s="309"/>
      <c r="AC274" s="309"/>
      <c r="AD274" s="309"/>
      <c r="AE274" s="191"/>
    </row>
    <row r="275" spans="1:31" ht="32.25" customHeight="1" x14ac:dyDescent="0.2">
      <c r="A275" s="191"/>
      <c r="B275" s="312" t="s">
        <v>372</v>
      </c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235">
        <v>959</v>
      </c>
      <c r="O275" s="196">
        <v>5</v>
      </c>
      <c r="P275" s="196">
        <v>3</v>
      </c>
      <c r="Q275" s="195" t="s">
        <v>368</v>
      </c>
      <c r="R275" s="194">
        <v>0</v>
      </c>
      <c r="S275" s="308"/>
      <c r="T275" s="308"/>
      <c r="U275" s="308"/>
      <c r="V275" s="308"/>
      <c r="W275" s="193">
        <v>1400</v>
      </c>
      <c r="X275" s="309"/>
      <c r="Y275" s="309"/>
      <c r="Z275" s="309"/>
      <c r="AA275" s="309"/>
      <c r="AB275" s="309"/>
      <c r="AC275" s="309"/>
      <c r="AD275" s="309"/>
      <c r="AE275" s="191"/>
    </row>
    <row r="276" spans="1:31" ht="11.25" customHeight="1" x14ac:dyDescent="0.2">
      <c r="A276" s="191"/>
      <c r="B276" s="312" t="s">
        <v>183</v>
      </c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235">
        <v>959</v>
      </c>
      <c r="O276" s="196">
        <v>5</v>
      </c>
      <c r="P276" s="196">
        <v>3</v>
      </c>
      <c r="Q276" s="195" t="s">
        <v>368</v>
      </c>
      <c r="R276" s="194" t="s">
        <v>182</v>
      </c>
      <c r="S276" s="308"/>
      <c r="T276" s="308"/>
      <c r="U276" s="308"/>
      <c r="V276" s="308"/>
      <c r="W276" s="193">
        <v>1400</v>
      </c>
      <c r="X276" s="309"/>
      <c r="Y276" s="309"/>
      <c r="Z276" s="309"/>
      <c r="AA276" s="309"/>
      <c r="AB276" s="309"/>
      <c r="AC276" s="309"/>
      <c r="AD276" s="309"/>
      <c r="AE276" s="191"/>
    </row>
    <row r="277" spans="1:31" ht="11.25" customHeight="1" x14ac:dyDescent="0.2">
      <c r="A277" s="191"/>
      <c r="B277" s="312" t="s">
        <v>181</v>
      </c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235">
        <v>959</v>
      </c>
      <c r="O277" s="196">
        <v>5</v>
      </c>
      <c r="P277" s="196">
        <v>3</v>
      </c>
      <c r="Q277" s="195" t="s">
        <v>368</v>
      </c>
      <c r="R277" s="194" t="s">
        <v>179</v>
      </c>
      <c r="S277" s="308"/>
      <c r="T277" s="308"/>
      <c r="U277" s="308"/>
      <c r="V277" s="308"/>
      <c r="W277" s="193">
        <v>1400</v>
      </c>
      <c r="X277" s="309"/>
      <c r="Y277" s="309"/>
      <c r="Z277" s="309"/>
      <c r="AA277" s="309"/>
      <c r="AB277" s="309"/>
      <c r="AC277" s="309"/>
      <c r="AD277" s="309"/>
      <c r="AE277" s="191"/>
    </row>
    <row r="278" spans="1:31" ht="21.75" customHeight="1" x14ac:dyDescent="0.2">
      <c r="A278" s="191"/>
      <c r="B278" s="312" t="s">
        <v>188</v>
      </c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235">
        <v>959</v>
      </c>
      <c r="O278" s="196">
        <v>5</v>
      </c>
      <c r="P278" s="196">
        <v>3</v>
      </c>
      <c r="Q278" s="195" t="s">
        <v>187</v>
      </c>
      <c r="R278" s="194">
        <v>0</v>
      </c>
      <c r="S278" s="308"/>
      <c r="T278" s="308"/>
      <c r="U278" s="308"/>
      <c r="V278" s="308"/>
      <c r="W278" s="193">
        <v>6226.25</v>
      </c>
      <c r="X278" s="309"/>
      <c r="Y278" s="309"/>
      <c r="Z278" s="309"/>
      <c r="AA278" s="309"/>
      <c r="AB278" s="309"/>
      <c r="AC278" s="309"/>
      <c r="AD278" s="309"/>
      <c r="AE278" s="191"/>
    </row>
    <row r="279" spans="1:31" ht="32.25" customHeight="1" x14ac:dyDescent="0.2">
      <c r="A279" s="191"/>
      <c r="B279" s="312" t="s">
        <v>492</v>
      </c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235">
        <v>959</v>
      </c>
      <c r="O279" s="196">
        <v>5</v>
      </c>
      <c r="P279" s="196">
        <v>3</v>
      </c>
      <c r="Q279" s="195" t="s">
        <v>491</v>
      </c>
      <c r="R279" s="194">
        <v>0</v>
      </c>
      <c r="S279" s="308"/>
      <c r="T279" s="308"/>
      <c r="U279" s="308"/>
      <c r="V279" s="308"/>
      <c r="W279" s="193">
        <v>6226.25</v>
      </c>
      <c r="X279" s="309"/>
      <c r="Y279" s="309"/>
      <c r="Z279" s="309"/>
      <c r="AA279" s="309"/>
      <c r="AB279" s="309"/>
      <c r="AC279" s="309"/>
      <c r="AD279" s="309"/>
      <c r="AE279" s="191"/>
    </row>
    <row r="280" spans="1:31" ht="11.25" customHeight="1" x14ac:dyDescent="0.2">
      <c r="A280" s="191"/>
      <c r="B280" s="312" t="s">
        <v>183</v>
      </c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235">
        <v>959</v>
      </c>
      <c r="O280" s="196">
        <v>5</v>
      </c>
      <c r="P280" s="196">
        <v>3</v>
      </c>
      <c r="Q280" s="195" t="s">
        <v>491</v>
      </c>
      <c r="R280" s="194" t="s">
        <v>182</v>
      </c>
      <c r="S280" s="308"/>
      <c r="T280" s="308"/>
      <c r="U280" s="308"/>
      <c r="V280" s="308"/>
      <c r="W280" s="193">
        <v>6226.25</v>
      </c>
      <c r="X280" s="309"/>
      <c r="Y280" s="309"/>
      <c r="Z280" s="309"/>
      <c r="AA280" s="309"/>
      <c r="AB280" s="309"/>
      <c r="AC280" s="309"/>
      <c r="AD280" s="309"/>
      <c r="AE280" s="191"/>
    </row>
    <row r="281" spans="1:31" ht="11.25" customHeight="1" x14ac:dyDescent="0.2">
      <c r="A281" s="191"/>
      <c r="B281" s="312" t="s">
        <v>776</v>
      </c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235">
        <v>959</v>
      </c>
      <c r="O281" s="196">
        <v>5</v>
      </c>
      <c r="P281" s="196">
        <v>3</v>
      </c>
      <c r="Q281" s="195" t="s">
        <v>491</v>
      </c>
      <c r="R281" s="194" t="s">
        <v>775</v>
      </c>
      <c r="S281" s="308"/>
      <c r="T281" s="308"/>
      <c r="U281" s="308"/>
      <c r="V281" s="308"/>
      <c r="W281" s="193">
        <v>6060</v>
      </c>
      <c r="X281" s="309"/>
      <c r="Y281" s="309"/>
      <c r="Z281" s="309"/>
      <c r="AA281" s="309"/>
      <c r="AB281" s="309"/>
      <c r="AC281" s="309"/>
      <c r="AD281" s="309"/>
      <c r="AE281" s="191"/>
    </row>
    <row r="282" spans="1:31" ht="32.25" customHeight="1" x14ac:dyDescent="0.2">
      <c r="A282" s="191"/>
      <c r="B282" s="312" t="s">
        <v>774</v>
      </c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235">
        <v>959</v>
      </c>
      <c r="O282" s="196">
        <v>5</v>
      </c>
      <c r="P282" s="196">
        <v>3</v>
      </c>
      <c r="Q282" s="195" t="s">
        <v>491</v>
      </c>
      <c r="R282" s="194" t="s">
        <v>773</v>
      </c>
      <c r="S282" s="308"/>
      <c r="T282" s="308"/>
      <c r="U282" s="308"/>
      <c r="V282" s="308"/>
      <c r="W282" s="193">
        <v>6060</v>
      </c>
      <c r="X282" s="309"/>
      <c r="Y282" s="309"/>
      <c r="Z282" s="309"/>
      <c r="AA282" s="309"/>
      <c r="AB282" s="309"/>
      <c r="AC282" s="309"/>
      <c r="AD282" s="309"/>
      <c r="AE282" s="191"/>
    </row>
    <row r="283" spans="1:31" ht="11.25" customHeight="1" x14ac:dyDescent="0.2">
      <c r="A283" s="191"/>
      <c r="B283" s="312" t="s">
        <v>181</v>
      </c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235">
        <v>959</v>
      </c>
      <c r="O283" s="196">
        <v>5</v>
      </c>
      <c r="P283" s="196">
        <v>3</v>
      </c>
      <c r="Q283" s="195" t="s">
        <v>491</v>
      </c>
      <c r="R283" s="194" t="s">
        <v>179</v>
      </c>
      <c r="S283" s="308"/>
      <c r="T283" s="308"/>
      <c r="U283" s="308"/>
      <c r="V283" s="308"/>
      <c r="W283" s="193">
        <v>166.25</v>
      </c>
      <c r="X283" s="309"/>
      <c r="Y283" s="309"/>
      <c r="Z283" s="309"/>
      <c r="AA283" s="309"/>
      <c r="AB283" s="309"/>
      <c r="AC283" s="309"/>
      <c r="AD283" s="309"/>
      <c r="AE283" s="191"/>
    </row>
    <row r="284" spans="1:31" ht="11.25" customHeight="1" x14ac:dyDescent="0.2">
      <c r="A284" s="191"/>
      <c r="B284" s="312" t="s">
        <v>235</v>
      </c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235">
        <v>959</v>
      </c>
      <c r="O284" s="196">
        <v>11</v>
      </c>
      <c r="P284" s="196">
        <v>0</v>
      </c>
      <c r="Q284" s="195">
        <v>0</v>
      </c>
      <c r="R284" s="194">
        <v>0</v>
      </c>
      <c r="S284" s="308"/>
      <c r="T284" s="308"/>
      <c r="U284" s="308"/>
      <c r="V284" s="308"/>
      <c r="W284" s="193">
        <v>300</v>
      </c>
      <c r="X284" s="309"/>
      <c r="Y284" s="309"/>
      <c r="Z284" s="309"/>
      <c r="AA284" s="309"/>
      <c r="AB284" s="309"/>
      <c r="AC284" s="309"/>
      <c r="AD284" s="309"/>
      <c r="AE284" s="191"/>
    </row>
    <row r="285" spans="1:31" ht="11.25" customHeight="1" x14ac:dyDescent="0.2">
      <c r="A285" s="191"/>
      <c r="B285" s="312" t="s">
        <v>234</v>
      </c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235">
        <v>959</v>
      </c>
      <c r="O285" s="196">
        <v>11</v>
      </c>
      <c r="P285" s="196">
        <v>1</v>
      </c>
      <c r="Q285" s="195">
        <v>0</v>
      </c>
      <c r="R285" s="194">
        <v>0</v>
      </c>
      <c r="S285" s="308"/>
      <c r="T285" s="308"/>
      <c r="U285" s="308"/>
      <c r="V285" s="308"/>
      <c r="W285" s="193">
        <v>300</v>
      </c>
      <c r="X285" s="309"/>
      <c r="Y285" s="309"/>
      <c r="Z285" s="309"/>
      <c r="AA285" s="309"/>
      <c r="AB285" s="309"/>
      <c r="AC285" s="309"/>
      <c r="AD285" s="309"/>
      <c r="AE285" s="191"/>
    </row>
    <row r="286" spans="1:31" ht="32.25" customHeight="1" x14ac:dyDescent="0.2">
      <c r="A286" s="191"/>
      <c r="B286" s="312" t="s">
        <v>229</v>
      </c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235">
        <v>959</v>
      </c>
      <c r="O286" s="196">
        <v>11</v>
      </c>
      <c r="P286" s="196">
        <v>1</v>
      </c>
      <c r="Q286" s="195" t="s">
        <v>228</v>
      </c>
      <c r="R286" s="194">
        <v>0</v>
      </c>
      <c r="S286" s="308"/>
      <c r="T286" s="308"/>
      <c r="U286" s="308"/>
      <c r="V286" s="308"/>
      <c r="W286" s="193">
        <v>300</v>
      </c>
      <c r="X286" s="309"/>
      <c r="Y286" s="309"/>
      <c r="Z286" s="309"/>
      <c r="AA286" s="309"/>
      <c r="AB286" s="309"/>
      <c r="AC286" s="309"/>
      <c r="AD286" s="309"/>
      <c r="AE286" s="191"/>
    </row>
    <row r="287" spans="1:31" ht="32.25" customHeight="1" x14ac:dyDescent="0.2">
      <c r="A287" s="191"/>
      <c r="B287" s="312" t="s">
        <v>224</v>
      </c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235">
        <v>959</v>
      </c>
      <c r="O287" s="196">
        <v>11</v>
      </c>
      <c r="P287" s="196">
        <v>1</v>
      </c>
      <c r="Q287" s="195" t="s">
        <v>227</v>
      </c>
      <c r="R287" s="194">
        <v>0</v>
      </c>
      <c r="S287" s="308"/>
      <c r="T287" s="308"/>
      <c r="U287" s="308"/>
      <c r="V287" s="308"/>
      <c r="W287" s="193">
        <v>300</v>
      </c>
      <c r="X287" s="309"/>
      <c r="Y287" s="309"/>
      <c r="Z287" s="309"/>
      <c r="AA287" s="309"/>
      <c r="AB287" s="309"/>
      <c r="AC287" s="309"/>
      <c r="AD287" s="309"/>
      <c r="AE287" s="191"/>
    </row>
    <row r="288" spans="1:31" ht="32.25" customHeight="1" x14ac:dyDescent="0.2">
      <c r="A288" s="191"/>
      <c r="B288" s="312" t="s">
        <v>224</v>
      </c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235">
        <v>959</v>
      </c>
      <c r="O288" s="196">
        <v>11</v>
      </c>
      <c r="P288" s="196">
        <v>1</v>
      </c>
      <c r="Q288" s="195" t="s">
        <v>217</v>
      </c>
      <c r="R288" s="194">
        <v>0</v>
      </c>
      <c r="S288" s="308"/>
      <c r="T288" s="308"/>
      <c r="U288" s="308"/>
      <c r="V288" s="308"/>
      <c r="W288" s="193">
        <v>300</v>
      </c>
      <c r="X288" s="309"/>
      <c r="Y288" s="309"/>
      <c r="Z288" s="309"/>
      <c r="AA288" s="309"/>
      <c r="AB288" s="309"/>
      <c r="AC288" s="309"/>
      <c r="AD288" s="309"/>
      <c r="AE288" s="191"/>
    </row>
    <row r="289" spans="1:31" ht="11.25" customHeight="1" x14ac:dyDescent="0.2">
      <c r="A289" s="191"/>
      <c r="B289" s="312" t="s">
        <v>183</v>
      </c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235">
        <v>959</v>
      </c>
      <c r="O289" s="196">
        <v>11</v>
      </c>
      <c r="P289" s="196">
        <v>1</v>
      </c>
      <c r="Q289" s="195" t="s">
        <v>217</v>
      </c>
      <c r="R289" s="194" t="s">
        <v>182</v>
      </c>
      <c r="S289" s="308"/>
      <c r="T289" s="308"/>
      <c r="U289" s="308"/>
      <c r="V289" s="308"/>
      <c r="W289" s="193">
        <v>300</v>
      </c>
      <c r="X289" s="309"/>
      <c r="Y289" s="309"/>
      <c r="Z289" s="309"/>
      <c r="AA289" s="309"/>
      <c r="AB289" s="309"/>
      <c r="AC289" s="309"/>
      <c r="AD289" s="309"/>
      <c r="AE289" s="191"/>
    </row>
    <row r="290" spans="1:31" ht="11.25" customHeight="1" x14ac:dyDescent="0.2">
      <c r="A290" s="191"/>
      <c r="B290" s="312" t="s">
        <v>181</v>
      </c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235">
        <v>959</v>
      </c>
      <c r="O290" s="196">
        <v>11</v>
      </c>
      <c r="P290" s="196">
        <v>1</v>
      </c>
      <c r="Q290" s="195" t="s">
        <v>217</v>
      </c>
      <c r="R290" s="194" t="s">
        <v>179</v>
      </c>
      <c r="S290" s="308"/>
      <c r="T290" s="308"/>
      <c r="U290" s="308"/>
      <c r="V290" s="308"/>
      <c r="W290" s="193">
        <v>300</v>
      </c>
      <c r="X290" s="309"/>
      <c r="Y290" s="309"/>
      <c r="Z290" s="309"/>
      <c r="AA290" s="309"/>
      <c r="AB290" s="309"/>
      <c r="AC290" s="309"/>
      <c r="AD290" s="309"/>
      <c r="AE290" s="191"/>
    </row>
    <row r="291" spans="1:31" ht="32.25" customHeight="1" x14ac:dyDescent="0.2">
      <c r="A291" s="191"/>
      <c r="B291" s="312" t="s">
        <v>205</v>
      </c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235">
        <v>959</v>
      </c>
      <c r="O291" s="196">
        <v>14</v>
      </c>
      <c r="P291" s="196">
        <v>0</v>
      </c>
      <c r="Q291" s="195">
        <v>0</v>
      </c>
      <c r="R291" s="194">
        <v>0</v>
      </c>
      <c r="S291" s="308"/>
      <c r="T291" s="308"/>
      <c r="U291" s="308"/>
      <c r="V291" s="308"/>
      <c r="W291" s="193">
        <v>30432.639999999999</v>
      </c>
      <c r="X291" s="309"/>
      <c r="Y291" s="309"/>
      <c r="Z291" s="309"/>
      <c r="AA291" s="309"/>
      <c r="AB291" s="309"/>
      <c r="AC291" s="309"/>
      <c r="AD291" s="309"/>
      <c r="AE291" s="191"/>
    </row>
    <row r="292" spans="1:31" ht="32.25" customHeight="1" x14ac:dyDescent="0.2">
      <c r="A292" s="191"/>
      <c r="B292" s="312" t="s">
        <v>204</v>
      </c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235">
        <v>959</v>
      </c>
      <c r="O292" s="196">
        <v>14</v>
      </c>
      <c r="P292" s="196">
        <v>1</v>
      </c>
      <c r="Q292" s="195">
        <v>0</v>
      </c>
      <c r="R292" s="194">
        <v>0</v>
      </c>
      <c r="S292" s="308"/>
      <c r="T292" s="308"/>
      <c r="U292" s="308"/>
      <c r="V292" s="308"/>
      <c r="W292" s="193">
        <v>27999.32</v>
      </c>
      <c r="X292" s="309"/>
      <c r="Y292" s="309"/>
      <c r="Z292" s="309"/>
      <c r="AA292" s="309"/>
      <c r="AB292" s="309"/>
      <c r="AC292" s="309"/>
      <c r="AD292" s="309"/>
      <c r="AE292" s="191"/>
    </row>
    <row r="293" spans="1:31" ht="21.75" customHeight="1" x14ac:dyDescent="0.2">
      <c r="A293" s="191"/>
      <c r="B293" s="312" t="s">
        <v>188</v>
      </c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235">
        <v>959</v>
      </c>
      <c r="O293" s="196">
        <v>14</v>
      </c>
      <c r="P293" s="196">
        <v>1</v>
      </c>
      <c r="Q293" s="195" t="s">
        <v>187</v>
      </c>
      <c r="R293" s="194">
        <v>0</v>
      </c>
      <c r="S293" s="308"/>
      <c r="T293" s="308"/>
      <c r="U293" s="308"/>
      <c r="V293" s="308"/>
      <c r="W293" s="193">
        <v>12339.22</v>
      </c>
      <c r="X293" s="309"/>
      <c r="Y293" s="309"/>
      <c r="Z293" s="309"/>
      <c r="AA293" s="309"/>
      <c r="AB293" s="309"/>
      <c r="AC293" s="309"/>
      <c r="AD293" s="309"/>
      <c r="AE293" s="191"/>
    </row>
    <row r="294" spans="1:31" ht="21.75" customHeight="1" x14ac:dyDescent="0.2">
      <c r="A294" s="191"/>
      <c r="B294" s="312" t="s">
        <v>203</v>
      </c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235">
        <v>959</v>
      </c>
      <c r="O294" s="196">
        <v>14</v>
      </c>
      <c r="P294" s="196">
        <v>1</v>
      </c>
      <c r="Q294" s="195" t="s">
        <v>202</v>
      </c>
      <c r="R294" s="194">
        <v>0</v>
      </c>
      <c r="S294" s="308"/>
      <c r="T294" s="308"/>
      <c r="U294" s="308"/>
      <c r="V294" s="308"/>
      <c r="W294" s="193">
        <v>731.12</v>
      </c>
      <c r="X294" s="309"/>
      <c r="Y294" s="309"/>
      <c r="Z294" s="309"/>
      <c r="AA294" s="309"/>
      <c r="AB294" s="309"/>
      <c r="AC294" s="309"/>
      <c r="AD294" s="309"/>
      <c r="AE294" s="191"/>
    </row>
    <row r="295" spans="1:31" ht="11.25" customHeight="1" x14ac:dyDescent="0.2">
      <c r="A295" s="191"/>
      <c r="B295" s="312" t="s">
        <v>183</v>
      </c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235">
        <v>959</v>
      </c>
      <c r="O295" s="196">
        <v>14</v>
      </c>
      <c r="P295" s="196">
        <v>1</v>
      </c>
      <c r="Q295" s="195" t="s">
        <v>202</v>
      </c>
      <c r="R295" s="194" t="s">
        <v>182</v>
      </c>
      <c r="S295" s="308"/>
      <c r="T295" s="308"/>
      <c r="U295" s="308"/>
      <c r="V295" s="308"/>
      <c r="W295" s="193">
        <v>731.12</v>
      </c>
      <c r="X295" s="309"/>
      <c r="Y295" s="309"/>
      <c r="Z295" s="309"/>
      <c r="AA295" s="309"/>
      <c r="AB295" s="309"/>
      <c r="AC295" s="309"/>
      <c r="AD295" s="309"/>
      <c r="AE295" s="191"/>
    </row>
    <row r="296" spans="1:31" ht="11.25" customHeight="1" x14ac:dyDescent="0.2">
      <c r="A296" s="191"/>
      <c r="B296" s="312" t="s">
        <v>198</v>
      </c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235">
        <v>959</v>
      </c>
      <c r="O296" s="196">
        <v>14</v>
      </c>
      <c r="P296" s="196">
        <v>1</v>
      </c>
      <c r="Q296" s="195" t="s">
        <v>202</v>
      </c>
      <c r="R296" s="194" t="s">
        <v>197</v>
      </c>
      <c r="S296" s="308"/>
      <c r="T296" s="308"/>
      <c r="U296" s="308"/>
      <c r="V296" s="308"/>
      <c r="W296" s="193">
        <v>731.12</v>
      </c>
      <c r="X296" s="309"/>
      <c r="Y296" s="309"/>
      <c r="Z296" s="309"/>
      <c r="AA296" s="309"/>
      <c r="AB296" s="309"/>
      <c r="AC296" s="309"/>
      <c r="AD296" s="309"/>
      <c r="AE296" s="191"/>
    </row>
    <row r="297" spans="1:31" ht="11.25" customHeight="1" x14ac:dyDescent="0.2">
      <c r="A297" s="191"/>
      <c r="B297" s="312" t="s">
        <v>196</v>
      </c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235">
        <v>959</v>
      </c>
      <c r="O297" s="196">
        <v>14</v>
      </c>
      <c r="P297" s="196">
        <v>1</v>
      </c>
      <c r="Q297" s="195" t="s">
        <v>202</v>
      </c>
      <c r="R297" s="194" t="s">
        <v>194</v>
      </c>
      <c r="S297" s="308"/>
      <c r="T297" s="308"/>
      <c r="U297" s="308"/>
      <c r="V297" s="308"/>
      <c r="W297" s="193">
        <v>731.12</v>
      </c>
      <c r="X297" s="309"/>
      <c r="Y297" s="309"/>
      <c r="Z297" s="309"/>
      <c r="AA297" s="309"/>
      <c r="AB297" s="309"/>
      <c r="AC297" s="309"/>
      <c r="AD297" s="309"/>
      <c r="AE297" s="191"/>
    </row>
    <row r="298" spans="1:31" ht="21.75" customHeight="1" x14ac:dyDescent="0.2">
      <c r="A298" s="191"/>
      <c r="B298" s="312" t="s">
        <v>201</v>
      </c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235">
        <v>959</v>
      </c>
      <c r="O298" s="196">
        <v>14</v>
      </c>
      <c r="P298" s="196">
        <v>1</v>
      </c>
      <c r="Q298" s="195" t="s">
        <v>200</v>
      </c>
      <c r="R298" s="194">
        <v>0</v>
      </c>
      <c r="S298" s="308"/>
      <c r="T298" s="308"/>
      <c r="U298" s="308"/>
      <c r="V298" s="308"/>
      <c r="W298" s="193">
        <v>11608.1</v>
      </c>
      <c r="X298" s="309"/>
      <c r="Y298" s="309"/>
      <c r="Z298" s="309"/>
      <c r="AA298" s="309"/>
      <c r="AB298" s="309"/>
      <c r="AC298" s="309"/>
      <c r="AD298" s="309"/>
      <c r="AE298" s="191"/>
    </row>
    <row r="299" spans="1:31" ht="11.25" customHeight="1" x14ac:dyDescent="0.2">
      <c r="A299" s="191"/>
      <c r="B299" s="312" t="s">
        <v>183</v>
      </c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235">
        <v>959</v>
      </c>
      <c r="O299" s="196">
        <v>14</v>
      </c>
      <c r="P299" s="196">
        <v>1</v>
      </c>
      <c r="Q299" s="195" t="s">
        <v>200</v>
      </c>
      <c r="R299" s="194" t="s">
        <v>182</v>
      </c>
      <c r="S299" s="308"/>
      <c r="T299" s="308"/>
      <c r="U299" s="308"/>
      <c r="V299" s="308"/>
      <c r="W299" s="193">
        <v>11608.1</v>
      </c>
      <c r="X299" s="309"/>
      <c r="Y299" s="309"/>
      <c r="Z299" s="309"/>
      <c r="AA299" s="309"/>
      <c r="AB299" s="309"/>
      <c r="AC299" s="309"/>
      <c r="AD299" s="309"/>
      <c r="AE299" s="191"/>
    </row>
    <row r="300" spans="1:31" ht="11.25" customHeight="1" x14ac:dyDescent="0.2">
      <c r="A300" s="191"/>
      <c r="B300" s="312" t="s">
        <v>198</v>
      </c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235">
        <v>959</v>
      </c>
      <c r="O300" s="196">
        <v>14</v>
      </c>
      <c r="P300" s="196">
        <v>1</v>
      </c>
      <c r="Q300" s="195" t="s">
        <v>200</v>
      </c>
      <c r="R300" s="194" t="s">
        <v>197</v>
      </c>
      <c r="S300" s="308"/>
      <c r="T300" s="308"/>
      <c r="U300" s="308"/>
      <c r="V300" s="308"/>
      <c r="W300" s="193">
        <v>11608.1</v>
      </c>
      <c r="X300" s="309"/>
      <c r="Y300" s="309"/>
      <c r="Z300" s="309"/>
      <c r="AA300" s="309"/>
      <c r="AB300" s="309"/>
      <c r="AC300" s="309"/>
      <c r="AD300" s="309"/>
      <c r="AE300" s="191"/>
    </row>
    <row r="301" spans="1:31" ht="11.25" customHeight="1" x14ac:dyDescent="0.2">
      <c r="A301" s="191"/>
      <c r="B301" s="312" t="s">
        <v>196</v>
      </c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235">
        <v>959</v>
      </c>
      <c r="O301" s="196">
        <v>14</v>
      </c>
      <c r="P301" s="196">
        <v>1</v>
      </c>
      <c r="Q301" s="195" t="s">
        <v>200</v>
      </c>
      <c r="R301" s="194" t="s">
        <v>194</v>
      </c>
      <c r="S301" s="308"/>
      <c r="T301" s="308"/>
      <c r="U301" s="308"/>
      <c r="V301" s="308"/>
      <c r="W301" s="193">
        <v>11608.1</v>
      </c>
      <c r="X301" s="309"/>
      <c r="Y301" s="309"/>
      <c r="Z301" s="309"/>
      <c r="AA301" s="309"/>
      <c r="AB301" s="309"/>
      <c r="AC301" s="309"/>
      <c r="AD301" s="309"/>
      <c r="AE301" s="191"/>
    </row>
    <row r="302" spans="1:31" ht="21.75" customHeight="1" x14ac:dyDescent="0.2">
      <c r="A302" s="191"/>
      <c r="B302" s="312" t="s">
        <v>188</v>
      </c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235">
        <v>959</v>
      </c>
      <c r="O302" s="196">
        <v>14</v>
      </c>
      <c r="P302" s="196">
        <v>1</v>
      </c>
      <c r="Q302" s="195" t="s">
        <v>187</v>
      </c>
      <c r="R302" s="194">
        <v>0</v>
      </c>
      <c r="S302" s="308"/>
      <c r="T302" s="308"/>
      <c r="U302" s="308"/>
      <c r="V302" s="308"/>
      <c r="W302" s="193">
        <v>15660.1</v>
      </c>
      <c r="X302" s="309"/>
      <c r="Y302" s="309"/>
      <c r="Z302" s="309"/>
      <c r="AA302" s="309"/>
      <c r="AB302" s="309"/>
      <c r="AC302" s="309"/>
      <c r="AD302" s="309"/>
      <c r="AE302" s="191"/>
    </row>
    <row r="303" spans="1:31" ht="21.75" customHeight="1" x14ac:dyDescent="0.2">
      <c r="A303" s="191"/>
      <c r="B303" s="312" t="s">
        <v>199</v>
      </c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235">
        <v>959</v>
      </c>
      <c r="O303" s="196">
        <v>14</v>
      </c>
      <c r="P303" s="196">
        <v>1</v>
      </c>
      <c r="Q303" s="195" t="s">
        <v>195</v>
      </c>
      <c r="R303" s="194">
        <v>0</v>
      </c>
      <c r="S303" s="308"/>
      <c r="T303" s="308"/>
      <c r="U303" s="308"/>
      <c r="V303" s="308"/>
      <c r="W303" s="193">
        <v>15660.1</v>
      </c>
      <c r="X303" s="309"/>
      <c r="Y303" s="309"/>
      <c r="Z303" s="309"/>
      <c r="AA303" s="309"/>
      <c r="AB303" s="309"/>
      <c r="AC303" s="309"/>
      <c r="AD303" s="309"/>
      <c r="AE303" s="191"/>
    </row>
    <row r="304" spans="1:31" ht="11.25" customHeight="1" x14ac:dyDescent="0.2">
      <c r="A304" s="191"/>
      <c r="B304" s="312" t="s">
        <v>183</v>
      </c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235">
        <v>959</v>
      </c>
      <c r="O304" s="196">
        <v>14</v>
      </c>
      <c r="P304" s="196">
        <v>1</v>
      </c>
      <c r="Q304" s="195" t="s">
        <v>195</v>
      </c>
      <c r="R304" s="194" t="s">
        <v>182</v>
      </c>
      <c r="S304" s="308"/>
      <c r="T304" s="308"/>
      <c r="U304" s="308"/>
      <c r="V304" s="308"/>
      <c r="W304" s="193">
        <v>15660.1</v>
      </c>
      <c r="X304" s="309"/>
      <c r="Y304" s="309"/>
      <c r="Z304" s="309"/>
      <c r="AA304" s="309"/>
      <c r="AB304" s="309"/>
      <c r="AC304" s="309"/>
      <c r="AD304" s="309"/>
      <c r="AE304" s="191"/>
    </row>
    <row r="305" spans="1:31" ht="11.25" customHeight="1" x14ac:dyDescent="0.2">
      <c r="A305" s="191"/>
      <c r="B305" s="312" t="s">
        <v>198</v>
      </c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235">
        <v>959</v>
      </c>
      <c r="O305" s="196">
        <v>14</v>
      </c>
      <c r="P305" s="196">
        <v>1</v>
      </c>
      <c r="Q305" s="195" t="s">
        <v>195</v>
      </c>
      <c r="R305" s="194" t="s">
        <v>197</v>
      </c>
      <c r="S305" s="308"/>
      <c r="T305" s="308"/>
      <c r="U305" s="308"/>
      <c r="V305" s="308"/>
      <c r="W305" s="193">
        <v>15660.1</v>
      </c>
      <c r="X305" s="309"/>
      <c r="Y305" s="309"/>
      <c r="Z305" s="309"/>
      <c r="AA305" s="309"/>
      <c r="AB305" s="309"/>
      <c r="AC305" s="309"/>
      <c r="AD305" s="309"/>
      <c r="AE305" s="191"/>
    </row>
    <row r="306" spans="1:31" ht="11.25" customHeight="1" x14ac:dyDescent="0.2">
      <c r="A306" s="191"/>
      <c r="B306" s="312" t="s">
        <v>196</v>
      </c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235">
        <v>959</v>
      </c>
      <c r="O306" s="196">
        <v>14</v>
      </c>
      <c r="P306" s="196">
        <v>1</v>
      </c>
      <c r="Q306" s="195" t="s">
        <v>195</v>
      </c>
      <c r="R306" s="194" t="s">
        <v>194</v>
      </c>
      <c r="S306" s="308"/>
      <c r="T306" s="308"/>
      <c r="U306" s="308"/>
      <c r="V306" s="308"/>
      <c r="W306" s="193">
        <v>15660.1</v>
      </c>
      <c r="X306" s="309"/>
      <c r="Y306" s="309"/>
      <c r="Z306" s="309"/>
      <c r="AA306" s="309"/>
      <c r="AB306" s="309"/>
      <c r="AC306" s="309"/>
      <c r="AD306" s="309"/>
      <c r="AE306" s="191"/>
    </row>
    <row r="307" spans="1:31" ht="11.25" customHeight="1" x14ac:dyDescent="0.2">
      <c r="A307" s="191"/>
      <c r="B307" s="312" t="s">
        <v>193</v>
      </c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235">
        <v>959</v>
      </c>
      <c r="O307" s="196">
        <v>14</v>
      </c>
      <c r="P307" s="196">
        <v>3</v>
      </c>
      <c r="Q307" s="195">
        <v>0</v>
      </c>
      <c r="R307" s="194">
        <v>0</v>
      </c>
      <c r="S307" s="308"/>
      <c r="T307" s="308"/>
      <c r="U307" s="308"/>
      <c r="V307" s="308"/>
      <c r="W307" s="193">
        <v>2433.3200000000002</v>
      </c>
      <c r="X307" s="309"/>
      <c r="Y307" s="309"/>
      <c r="Z307" s="309"/>
      <c r="AA307" s="309"/>
      <c r="AB307" s="309"/>
      <c r="AC307" s="309"/>
      <c r="AD307" s="309"/>
      <c r="AE307" s="191"/>
    </row>
    <row r="308" spans="1:31" ht="21.75" customHeight="1" x14ac:dyDescent="0.2">
      <c r="A308" s="191"/>
      <c r="B308" s="312" t="s">
        <v>188</v>
      </c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235">
        <v>959</v>
      </c>
      <c r="O308" s="196">
        <v>14</v>
      </c>
      <c r="P308" s="196">
        <v>3</v>
      </c>
      <c r="Q308" s="195" t="s">
        <v>187</v>
      </c>
      <c r="R308" s="194">
        <v>0</v>
      </c>
      <c r="S308" s="308"/>
      <c r="T308" s="308"/>
      <c r="U308" s="308"/>
      <c r="V308" s="308"/>
      <c r="W308" s="193">
        <v>840.85</v>
      </c>
      <c r="X308" s="309"/>
      <c r="Y308" s="309"/>
      <c r="Z308" s="309"/>
      <c r="AA308" s="309"/>
      <c r="AB308" s="309"/>
      <c r="AC308" s="309"/>
      <c r="AD308" s="309"/>
      <c r="AE308" s="191"/>
    </row>
    <row r="309" spans="1:31" ht="21.75" customHeight="1" x14ac:dyDescent="0.2">
      <c r="A309" s="191"/>
      <c r="B309" s="312" t="s">
        <v>192</v>
      </c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235">
        <v>959</v>
      </c>
      <c r="O309" s="196">
        <v>14</v>
      </c>
      <c r="P309" s="196">
        <v>3</v>
      </c>
      <c r="Q309" s="195" t="s">
        <v>191</v>
      </c>
      <c r="R309" s="194">
        <v>0</v>
      </c>
      <c r="S309" s="308"/>
      <c r="T309" s="308"/>
      <c r="U309" s="308"/>
      <c r="V309" s="308"/>
      <c r="W309" s="193">
        <v>819.88</v>
      </c>
      <c r="X309" s="309"/>
      <c r="Y309" s="309"/>
      <c r="Z309" s="309"/>
      <c r="AA309" s="309"/>
      <c r="AB309" s="309"/>
      <c r="AC309" s="309"/>
      <c r="AD309" s="309"/>
      <c r="AE309" s="191"/>
    </row>
    <row r="310" spans="1:31" ht="11.25" customHeight="1" x14ac:dyDescent="0.2">
      <c r="A310" s="191"/>
      <c r="B310" s="312" t="s">
        <v>183</v>
      </c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235">
        <v>959</v>
      </c>
      <c r="O310" s="196">
        <v>14</v>
      </c>
      <c r="P310" s="196">
        <v>3</v>
      </c>
      <c r="Q310" s="195" t="s">
        <v>191</v>
      </c>
      <c r="R310" s="194" t="s">
        <v>182</v>
      </c>
      <c r="S310" s="308"/>
      <c r="T310" s="308"/>
      <c r="U310" s="308"/>
      <c r="V310" s="308"/>
      <c r="W310" s="193">
        <v>819.88</v>
      </c>
      <c r="X310" s="309"/>
      <c r="Y310" s="309"/>
      <c r="Z310" s="309"/>
      <c r="AA310" s="309"/>
      <c r="AB310" s="309"/>
      <c r="AC310" s="309"/>
      <c r="AD310" s="309"/>
      <c r="AE310" s="191"/>
    </row>
    <row r="311" spans="1:31" ht="11.25" customHeight="1" x14ac:dyDescent="0.2">
      <c r="A311" s="191"/>
      <c r="B311" s="312" t="s">
        <v>181</v>
      </c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235">
        <v>959</v>
      </c>
      <c r="O311" s="196">
        <v>14</v>
      </c>
      <c r="P311" s="196">
        <v>3</v>
      </c>
      <c r="Q311" s="195" t="s">
        <v>191</v>
      </c>
      <c r="R311" s="194" t="s">
        <v>179</v>
      </c>
      <c r="S311" s="308"/>
      <c r="T311" s="308"/>
      <c r="U311" s="308"/>
      <c r="V311" s="308"/>
      <c r="W311" s="193">
        <v>819.88</v>
      </c>
      <c r="X311" s="309"/>
      <c r="Y311" s="309"/>
      <c r="Z311" s="309"/>
      <c r="AA311" s="309"/>
      <c r="AB311" s="309"/>
      <c r="AC311" s="309"/>
      <c r="AD311" s="309"/>
      <c r="AE311" s="191"/>
    </row>
    <row r="312" spans="1:31" ht="21.75" customHeight="1" x14ac:dyDescent="0.2">
      <c r="A312" s="191"/>
      <c r="B312" s="312" t="s">
        <v>190</v>
      </c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235">
        <v>959</v>
      </c>
      <c r="O312" s="196">
        <v>14</v>
      </c>
      <c r="P312" s="196">
        <v>3</v>
      </c>
      <c r="Q312" s="195" t="s">
        <v>189</v>
      </c>
      <c r="R312" s="194">
        <v>0</v>
      </c>
      <c r="S312" s="308"/>
      <c r="T312" s="308"/>
      <c r="U312" s="308"/>
      <c r="V312" s="308"/>
      <c r="W312" s="193">
        <v>20.97</v>
      </c>
      <c r="X312" s="309"/>
      <c r="Y312" s="309"/>
      <c r="Z312" s="309"/>
      <c r="AA312" s="309"/>
      <c r="AB312" s="309"/>
      <c r="AC312" s="309"/>
      <c r="AD312" s="309"/>
      <c r="AE312" s="191"/>
    </row>
    <row r="313" spans="1:31" ht="11.25" customHeight="1" x14ac:dyDescent="0.2">
      <c r="A313" s="191"/>
      <c r="B313" s="312" t="s">
        <v>183</v>
      </c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235">
        <v>959</v>
      </c>
      <c r="O313" s="196">
        <v>14</v>
      </c>
      <c r="P313" s="196">
        <v>3</v>
      </c>
      <c r="Q313" s="195" t="s">
        <v>189</v>
      </c>
      <c r="R313" s="194" t="s">
        <v>182</v>
      </c>
      <c r="S313" s="308"/>
      <c r="T313" s="308"/>
      <c r="U313" s="308"/>
      <c r="V313" s="308"/>
      <c r="W313" s="193">
        <v>20.97</v>
      </c>
      <c r="X313" s="309"/>
      <c r="Y313" s="309"/>
      <c r="Z313" s="309"/>
      <c r="AA313" s="309"/>
      <c r="AB313" s="309"/>
      <c r="AC313" s="309"/>
      <c r="AD313" s="309"/>
      <c r="AE313" s="191"/>
    </row>
    <row r="314" spans="1:31" ht="11.25" customHeight="1" x14ac:dyDescent="0.2">
      <c r="A314" s="191"/>
      <c r="B314" s="312" t="s">
        <v>181</v>
      </c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235">
        <v>959</v>
      </c>
      <c r="O314" s="196">
        <v>14</v>
      </c>
      <c r="P314" s="196">
        <v>3</v>
      </c>
      <c r="Q314" s="195" t="s">
        <v>189</v>
      </c>
      <c r="R314" s="194" t="s">
        <v>179</v>
      </c>
      <c r="S314" s="308"/>
      <c r="T314" s="308"/>
      <c r="U314" s="308"/>
      <c r="V314" s="308"/>
      <c r="W314" s="193">
        <v>20.97</v>
      </c>
      <c r="X314" s="309"/>
      <c r="Y314" s="309"/>
      <c r="Z314" s="309"/>
      <c r="AA314" s="309"/>
      <c r="AB314" s="309"/>
      <c r="AC314" s="309"/>
      <c r="AD314" s="309"/>
      <c r="AE314" s="191"/>
    </row>
    <row r="315" spans="1:31" ht="21.75" customHeight="1" x14ac:dyDescent="0.2">
      <c r="A315" s="191"/>
      <c r="B315" s="312" t="s">
        <v>188</v>
      </c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235">
        <v>959</v>
      </c>
      <c r="O315" s="196">
        <v>14</v>
      </c>
      <c r="P315" s="196">
        <v>3</v>
      </c>
      <c r="Q315" s="195" t="s">
        <v>187</v>
      </c>
      <c r="R315" s="194">
        <v>0</v>
      </c>
      <c r="S315" s="308"/>
      <c r="T315" s="308"/>
      <c r="U315" s="308"/>
      <c r="V315" s="308"/>
      <c r="W315" s="193">
        <v>1592.47</v>
      </c>
      <c r="X315" s="309"/>
      <c r="Y315" s="309"/>
      <c r="Z315" s="309"/>
      <c r="AA315" s="309"/>
      <c r="AB315" s="309"/>
      <c r="AC315" s="309"/>
      <c r="AD315" s="309"/>
      <c r="AE315" s="191"/>
    </row>
    <row r="316" spans="1:31" ht="32.25" customHeight="1" x14ac:dyDescent="0.2">
      <c r="A316" s="191"/>
      <c r="B316" s="312" t="s">
        <v>186</v>
      </c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235">
        <v>959</v>
      </c>
      <c r="O316" s="196">
        <v>14</v>
      </c>
      <c r="P316" s="196">
        <v>3</v>
      </c>
      <c r="Q316" s="195" t="s">
        <v>185</v>
      </c>
      <c r="R316" s="194">
        <v>0</v>
      </c>
      <c r="S316" s="308"/>
      <c r="T316" s="308"/>
      <c r="U316" s="308"/>
      <c r="V316" s="308"/>
      <c r="W316" s="193">
        <v>1543.55</v>
      </c>
      <c r="X316" s="309"/>
      <c r="Y316" s="309"/>
      <c r="Z316" s="309"/>
      <c r="AA316" s="309"/>
      <c r="AB316" s="309"/>
      <c r="AC316" s="309"/>
      <c r="AD316" s="309"/>
      <c r="AE316" s="191"/>
    </row>
    <row r="317" spans="1:31" ht="11.25" customHeight="1" x14ac:dyDescent="0.2">
      <c r="A317" s="191"/>
      <c r="B317" s="312" t="s">
        <v>183</v>
      </c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235">
        <v>959</v>
      </c>
      <c r="O317" s="196">
        <v>14</v>
      </c>
      <c r="P317" s="196">
        <v>3</v>
      </c>
      <c r="Q317" s="195" t="s">
        <v>185</v>
      </c>
      <c r="R317" s="194" t="s">
        <v>182</v>
      </c>
      <c r="S317" s="308"/>
      <c r="T317" s="308"/>
      <c r="U317" s="308"/>
      <c r="V317" s="308"/>
      <c r="W317" s="193">
        <v>1543.55</v>
      </c>
      <c r="X317" s="309"/>
      <c r="Y317" s="309"/>
      <c r="Z317" s="309"/>
      <c r="AA317" s="309"/>
      <c r="AB317" s="309"/>
      <c r="AC317" s="309"/>
      <c r="AD317" s="309"/>
      <c r="AE317" s="191"/>
    </row>
    <row r="318" spans="1:31" ht="11.25" customHeight="1" x14ac:dyDescent="0.2">
      <c r="A318" s="191"/>
      <c r="B318" s="312" t="s">
        <v>181</v>
      </c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235">
        <v>959</v>
      </c>
      <c r="O318" s="196">
        <v>14</v>
      </c>
      <c r="P318" s="196">
        <v>3</v>
      </c>
      <c r="Q318" s="195" t="s">
        <v>185</v>
      </c>
      <c r="R318" s="194" t="s">
        <v>179</v>
      </c>
      <c r="S318" s="308"/>
      <c r="T318" s="308"/>
      <c r="U318" s="308"/>
      <c r="V318" s="308"/>
      <c r="W318" s="193">
        <v>1543.55</v>
      </c>
      <c r="X318" s="309"/>
      <c r="Y318" s="309"/>
      <c r="Z318" s="309"/>
      <c r="AA318" s="309"/>
      <c r="AB318" s="309"/>
      <c r="AC318" s="309"/>
      <c r="AD318" s="309"/>
      <c r="AE318" s="191"/>
    </row>
    <row r="319" spans="1:31" ht="32.25" customHeight="1" x14ac:dyDescent="0.2">
      <c r="A319" s="191"/>
      <c r="B319" s="312" t="s">
        <v>184</v>
      </c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235">
        <v>959</v>
      </c>
      <c r="O319" s="196">
        <v>14</v>
      </c>
      <c r="P319" s="196">
        <v>3</v>
      </c>
      <c r="Q319" s="195" t="s">
        <v>180</v>
      </c>
      <c r="R319" s="194">
        <v>0</v>
      </c>
      <c r="S319" s="308"/>
      <c r="T319" s="308"/>
      <c r="U319" s="308"/>
      <c r="V319" s="308"/>
      <c r="W319" s="193">
        <v>48.92</v>
      </c>
      <c r="X319" s="309"/>
      <c r="Y319" s="309"/>
      <c r="Z319" s="309"/>
      <c r="AA319" s="309"/>
      <c r="AB319" s="309"/>
      <c r="AC319" s="309"/>
      <c r="AD319" s="309"/>
      <c r="AE319" s="191"/>
    </row>
    <row r="320" spans="1:31" ht="11.25" customHeight="1" x14ac:dyDescent="0.2">
      <c r="A320" s="191"/>
      <c r="B320" s="312" t="s">
        <v>183</v>
      </c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235">
        <v>959</v>
      </c>
      <c r="O320" s="196">
        <v>14</v>
      </c>
      <c r="P320" s="196">
        <v>3</v>
      </c>
      <c r="Q320" s="195" t="s">
        <v>180</v>
      </c>
      <c r="R320" s="194" t="s">
        <v>182</v>
      </c>
      <c r="S320" s="308"/>
      <c r="T320" s="308"/>
      <c r="U320" s="308"/>
      <c r="V320" s="308"/>
      <c r="W320" s="193">
        <v>48.92</v>
      </c>
      <c r="X320" s="309"/>
      <c r="Y320" s="309"/>
      <c r="Z320" s="309"/>
      <c r="AA320" s="309"/>
      <c r="AB320" s="309"/>
      <c r="AC320" s="309"/>
      <c r="AD320" s="309"/>
      <c r="AE320" s="191"/>
    </row>
    <row r="321" spans="1:31" ht="11.25" customHeight="1" x14ac:dyDescent="0.2">
      <c r="A321" s="191"/>
      <c r="B321" s="312" t="s">
        <v>181</v>
      </c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235">
        <v>959</v>
      </c>
      <c r="O321" s="196">
        <v>14</v>
      </c>
      <c r="P321" s="196">
        <v>3</v>
      </c>
      <c r="Q321" s="195" t="s">
        <v>180</v>
      </c>
      <c r="R321" s="194" t="s">
        <v>179</v>
      </c>
      <c r="S321" s="308"/>
      <c r="T321" s="308"/>
      <c r="U321" s="308"/>
      <c r="V321" s="308"/>
      <c r="W321" s="193">
        <v>48.92</v>
      </c>
      <c r="X321" s="309"/>
      <c r="Y321" s="309"/>
      <c r="Z321" s="309"/>
      <c r="AA321" s="309"/>
      <c r="AB321" s="309"/>
      <c r="AC321" s="309"/>
      <c r="AD321" s="309"/>
      <c r="AE321" s="191"/>
    </row>
    <row r="322" spans="1:31" ht="21.75" customHeight="1" x14ac:dyDescent="0.2">
      <c r="A322" s="191"/>
      <c r="B322" s="312" t="s">
        <v>675</v>
      </c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235">
        <v>960</v>
      </c>
      <c r="O322" s="196">
        <v>0</v>
      </c>
      <c r="P322" s="196">
        <v>0</v>
      </c>
      <c r="Q322" s="195">
        <v>0</v>
      </c>
      <c r="R322" s="194">
        <v>0</v>
      </c>
      <c r="S322" s="308"/>
      <c r="T322" s="308"/>
      <c r="U322" s="308"/>
      <c r="V322" s="308"/>
      <c r="W322" s="193">
        <v>62301.120000000003</v>
      </c>
      <c r="X322" s="309"/>
      <c r="Y322" s="309"/>
      <c r="Z322" s="309"/>
      <c r="AA322" s="309"/>
      <c r="AB322" s="309"/>
      <c r="AC322" s="309"/>
      <c r="AD322" s="309"/>
      <c r="AE322" s="191"/>
    </row>
    <row r="323" spans="1:31" ht="11.25" customHeight="1" x14ac:dyDescent="0.2">
      <c r="A323" s="191"/>
      <c r="B323" s="312" t="s">
        <v>651</v>
      </c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235">
        <v>960</v>
      </c>
      <c r="O323" s="196">
        <v>1</v>
      </c>
      <c r="P323" s="196">
        <v>0</v>
      </c>
      <c r="Q323" s="195">
        <v>0</v>
      </c>
      <c r="R323" s="194">
        <v>0</v>
      </c>
      <c r="S323" s="308"/>
      <c r="T323" s="308"/>
      <c r="U323" s="308"/>
      <c r="V323" s="308"/>
      <c r="W323" s="193">
        <v>24419.72</v>
      </c>
      <c r="X323" s="309"/>
      <c r="Y323" s="309"/>
      <c r="Z323" s="309"/>
      <c r="AA323" s="309"/>
      <c r="AB323" s="309"/>
      <c r="AC323" s="309"/>
      <c r="AD323" s="309"/>
      <c r="AE323" s="191"/>
    </row>
    <row r="324" spans="1:31" ht="21.75" customHeight="1" x14ac:dyDescent="0.2">
      <c r="A324" s="191"/>
      <c r="B324" s="312" t="s">
        <v>650</v>
      </c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235">
        <v>960</v>
      </c>
      <c r="O324" s="196">
        <v>1</v>
      </c>
      <c r="P324" s="196">
        <v>2</v>
      </c>
      <c r="Q324" s="195">
        <v>0</v>
      </c>
      <c r="R324" s="194">
        <v>0</v>
      </c>
      <c r="S324" s="308"/>
      <c r="T324" s="308"/>
      <c r="U324" s="308"/>
      <c r="V324" s="308"/>
      <c r="W324" s="193">
        <v>1168.3</v>
      </c>
      <c r="X324" s="309"/>
      <c r="Y324" s="309"/>
      <c r="Z324" s="309"/>
      <c r="AA324" s="309"/>
      <c r="AB324" s="309"/>
      <c r="AC324" s="309"/>
      <c r="AD324" s="309"/>
      <c r="AE324" s="191"/>
    </row>
    <row r="325" spans="1:31" ht="21.75" customHeight="1" x14ac:dyDescent="0.2">
      <c r="A325" s="191"/>
      <c r="B325" s="312" t="s">
        <v>604</v>
      </c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235">
        <v>960</v>
      </c>
      <c r="O325" s="196">
        <v>1</v>
      </c>
      <c r="P325" s="196">
        <v>2</v>
      </c>
      <c r="Q325" s="195" t="s">
        <v>603</v>
      </c>
      <c r="R325" s="194">
        <v>0</v>
      </c>
      <c r="S325" s="308"/>
      <c r="T325" s="308"/>
      <c r="U325" s="308"/>
      <c r="V325" s="308"/>
      <c r="W325" s="193">
        <v>1168.3</v>
      </c>
      <c r="X325" s="309"/>
      <c r="Y325" s="309"/>
      <c r="Z325" s="309"/>
      <c r="AA325" s="309"/>
      <c r="AB325" s="309"/>
      <c r="AC325" s="309"/>
      <c r="AD325" s="309"/>
      <c r="AE325" s="191"/>
    </row>
    <row r="326" spans="1:31" ht="21.75" customHeight="1" x14ac:dyDescent="0.2">
      <c r="A326" s="191"/>
      <c r="B326" s="312" t="s">
        <v>602</v>
      </c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235">
        <v>960</v>
      </c>
      <c r="O326" s="196">
        <v>1</v>
      </c>
      <c r="P326" s="196">
        <v>2</v>
      </c>
      <c r="Q326" s="195" t="s">
        <v>649</v>
      </c>
      <c r="R326" s="194">
        <v>0</v>
      </c>
      <c r="S326" s="308"/>
      <c r="T326" s="308"/>
      <c r="U326" s="308"/>
      <c r="V326" s="308"/>
      <c r="W326" s="193">
        <v>1168.3</v>
      </c>
      <c r="X326" s="309"/>
      <c r="Y326" s="309"/>
      <c r="Z326" s="309"/>
      <c r="AA326" s="309"/>
      <c r="AB326" s="309"/>
      <c r="AC326" s="309"/>
      <c r="AD326" s="309"/>
      <c r="AE326" s="191"/>
    </row>
    <row r="327" spans="1:31" ht="21.75" customHeight="1" x14ac:dyDescent="0.2">
      <c r="A327" s="191"/>
      <c r="B327" s="312" t="s">
        <v>397</v>
      </c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235">
        <v>960</v>
      </c>
      <c r="O327" s="196">
        <v>1</v>
      </c>
      <c r="P327" s="196">
        <v>2</v>
      </c>
      <c r="Q327" s="195" t="s">
        <v>648</v>
      </c>
      <c r="R327" s="194">
        <v>0</v>
      </c>
      <c r="S327" s="308"/>
      <c r="T327" s="308"/>
      <c r="U327" s="308"/>
      <c r="V327" s="308"/>
      <c r="W327" s="193">
        <v>1168.3</v>
      </c>
      <c r="X327" s="309"/>
      <c r="Y327" s="309"/>
      <c r="Z327" s="309"/>
      <c r="AA327" s="309"/>
      <c r="AB327" s="309"/>
      <c r="AC327" s="309"/>
      <c r="AD327" s="309"/>
      <c r="AE327" s="191"/>
    </row>
    <row r="328" spans="1:31" ht="42.75" customHeight="1" x14ac:dyDescent="0.2">
      <c r="A328" s="191"/>
      <c r="B328" s="312" t="s">
        <v>263</v>
      </c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235">
        <v>960</v>
      </c>
      <c r="O328" s="196">
        <v>1</v>
      </c>
      <c r="P328" s="196">
        <v>2</v>
      </c>
      <c r="Q328" s="195" t="s">
        <v>648</v>
      </c>
      <c r="R328" s="194" t="s">
        <v>262</v>
      </c>
      <c r="S328" s="308"/>
      <c r="T328" s="308"/>
      <c r="U328" s="308"/>
      <c r="V328" s="308"/>
      <c r="W328" s="193">
        <v>1168.3</v>
      </c>
      <c r="X328" s="309"/>
      <c r="Y328" s="309"/>
      <c r="Z328" s="309"/>
      <c r="AA328" s="309"/>
      <c r="AB328" s="309"/>
      <c r="AC328" s="309"/>
      <c r="AD328" s="309"/>
      <c r="AE328" s="191"/>
    </row>
    <row r="329" spans="1:31" ht="21.75" customHeight="1" x14ac:dyDescent="0.2">
      <c r="A329" s="191"/>
      <c r="B329" s="312" t="s">
        <v>261</v>
      </c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235">
        <v>960</v>
      </c>
      <c r="O329" s="196">
        <v>1</v>
      </c>
      <c r="P329" s="196">
        <v>2</v>
      </c>
      <c r="Q329" s="195" t="s">
        <v>648</v>
      </c>
      <c r="R329" s="194" t="s">
        <v>260</v>
      </c>
      <c r="S329" s="308"/>
      <c r="T329" s="308"/>
      <c r="U329" s="308"/>
      <c r="V329" s="308"/>
      <c r="W329" s="193">
        <v>1168.3</v>
      </c>
      <c r="X329" s="309"/>
      <c r="Y329" s="309"/>
      <c r="Z329" s="309"/>
      <c r="AA329" s="309"/>
      <c r="AB329" s="309"/>
      <c r="AC329" s="309"/>
      <c r="AD329" s="309"/>
      <c r="AE329" s="191"/>
    </row>
    <row r="330" spans="1:31" ht="32.25" customHeight="1" x14ac:dyDescent="0.2">
      <c r="A330" s="191"/>
      <c r="B330" s="312" t="s">
        <v>259</v>
      </c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235">
        <v>960</v>
      </c>
      <c r="O330" s="196">
        <v>1</v>
      </c>
      <c r="P330" s="196">
        <v>2</v>
      </c>
      <c r="Q330" s="195" t="s">
        <v>648</v>
      </c>
      <c r="R330" s="194" t="s">
        <v>258</v>
      </c>
      <c r="S330" s="308"/>
      <c r="T330" s="308"/>
      <c r="U330" s="308"/>
      <c r="V330" s="308"/>
      <c r="W330" s="193">
        <v>897.3</v>
      </c>
      <c r="X330" s="309"/>
      <c r="Y330" s="309"/>
      <c r="Z330" s="309"/>
      <c r="AA330" s="309"/>
      <c r="AB330" s="309"/>
      <c r="AC330" s="309"/>
      <c r="AD330" s="309"/>
      <c r="AE330" s="191"/>
    </row>
    <row r="331" spans="1:31" ht="32.25" customHeight="1" x14ac:dyDescent="0.2">
      <c r="A331" s="191"/>
      <c r="B331" s="312" t="s">
        <v>257</v>
      </c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235">
        <v>960</v>
      </c>
      <c r="O331" s="196">
        <v>1</v>
      </c>
      <c r="P331" s="196">
        <v>2</v>
      </c>
      <c r="Q331" s="195" t="s">
        <v>648</v>
      </c>
      <c r="R331" s="194" t="s">
        <v>255</v>
      </c>
      <c r="S331" s="308"/>
      <c r="T331" s="308"/>
      <c r="U331" s="308"/>
      <c r="V331" s="308"/>
      <c r="W331" s="193">
        <v>271</v>
      </c>
      <c r="X331" s="309"/>
      <c r="Y331" s="309"/>
      <c r="Z331" s="309"/>
      <c r="AA331" s="309"/>
      <c r="AB331" s="309"/>
      <c r="AC331" s="309"/>
      <c r="AD331" s="309"/>
      <c r="AE331" s="191"/>
    </row>
    <row r="332" spans="1:31" ht="32.25" customHeight="1" x14ac:dyDescent="0.2">
      <c r="A332" s="191"/>
      <c r="B332" s="312" t="s">
        <v>639</v>
      </c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235">
        <v>960</v>
      </c>
      <c r="O332" s="196">
        <v>1</v>
      </c>
      <c r="P332" s="196">
        <v>4</v>
      </c>
      <c r="Q332" s="195">
        <v>0</v>
      </c>
      <c r="R332" s="194">
        <v>0</v>
      </c>
      <c r="S332" s="308"/>
      <c r="T332" s="308"/>
      <c r="U332" s="308"/>
      <c r="V332" s="308"/>
      <c r="W332" s="193">
        <v>17227.22</v>
      </c>
      <c r="X332" s="309"/>
      <c r="Y332" s="309"/>
      <c r="Z332" s="309"/>
      <c r="AA332" s="309"/>
      <c r="AB332" s="309"/>
      <c r="AC332" s="309"/>
      <c r="AD332" s="309"/>
      <c r="AE332" s="191"/>
    </row>
    <row r="333" spans="1:31" ht="42.75" customHeight="1" x14ac:dyDescent="0.2">
      <c r="A333" s="191"/>
      <c r="B333" s="312" t="s">
        <v>638</v>
      </c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235">
        <v>960</v>
      </c>
      <c r="O333" s="196">
        <v>1</v>
      </c>
      <c r="P333" s="196">
        <v>4</v>
      </c>
      <c r="Q333" s="195" t="s">
        <v>637</v>
      </c>
      <c r="R333" s="194">
        <v>0</v>
      </c>
      <c r="S333" s="308"/>
      <c r="T333" s="308"/>
      <c r="U333" s="308"/>
      <c r="V333" s="308"/>
      <c r="W333" s="193">
        <v>150</v>
      </c>
      <c r="X333" s="309"/>
      <c r="Y333" s="309"/>
      <c r="Z333" s="309"/>
      <c r="AA333" s="309"/>
      <c r="AB333" s="309"/>
      <c r="AC333" s="309"/>
      <c r="AD333" s="309"/>
      <c r="AE333" s="191"/>
    </row>
    <row r="334" spans="1:31" ht="42.75" customHeight="1" x14ac:dyDescent="0.2">
      <c r="A334" s="191"/>
      <c r="B334" s="312" t="s">
        <v>636</v>
      </c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235">
        <v>960</v>
      </c>
      <c r="O334" s="196">
        <v>1</v>
      </c>
      <c r="P334" s="196">
        <v>4</v>
      </c>
      <c r="Q334" s="195" t="s">
        <v>635</v>
      </c>
      <c r="R334" s="194">
        <v>0</v>
      </c>
      <c r="S334" s="308"/>
      <c r="T334" s="308"/>
      <c r="U334" s="308"/>
      <c r="V334" s="308"/>
      <c r="W334" s="193">
        <v>150</v>
      </c>
      <c r="X334" s="309"/>
      <c r="Y334" s="309"/>
      <c r="Z334" s="309"/>
      <c r="AA334" s="309"/>
      <c r="AB334" s="309"/>
      <c r="AC334" s="309"/>
      <c r="AD334" s="309"/>
      <c r="AE334" s="191"/>
    </row>
    <row r="335" spans="1:31" ht="42.75" customHeight="1" x14ac:dyDescent="0.2">
      <c r="A335" s="191"/>
      <c r="B335" s="312" t="s">
        <v>263</v>
      </c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235">
        <v>960</v>
      </c>
      <c r="O335" s="196">
        <v>1</v>
      </c>
      <c r="P335" s="196">
        <v>4</v>
      </c>
      <c r="Q335" s="195" t="s">
        <v>635</v>
      </c>
      <c r="R335" s="194" t="s">
        <v>262</v>
      </c>
      <c r="S335" s="308"/>
      <c r="T335" s="308"/>
      <c r="U335" s="308"/>
      <c r="V335" s="308"/>
      <c r="W335" s="193">
        <v>34</v>
      </c>
      <c r="X335" s="309"/>
      <c r="Y335" s="309"/>
      <c r="Z335" s="309"/>
      <c r="AA335" s="309"/>
      <c r="AB335" s="309"/>
      <c r="AC335" s="309"/>
      <c r="AD335" s="309"/>
      <c r="AE335" s="191"/>
    </row>
    <row r="336" spans="1:31" ht="21.75" customHeight="1" x14ac:dyDescent="0.2">
      <c r="A336" s="191"/>
      <c r="B336" s="312" t="s">
        <v>261</v>
      </c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235">
        <v>960</v>
      </c>
      <c r="O336" s="196">
        <v>1</v>
      </c>
      <c r="P336" s="196">
        <v>4</v>
      </c>
      <c r="Q336" s="195" t="s">
        <v>635</v>
      </c>
      <c r="R336" s="194" t="s">
        <v>260</v>
      </c>
      <c r="S336" s="308"/>
      <c r="T336" s="308"/>
      <c r="U336" s="308"/>
      <c r="V336" s="308"/>
      <c r="W336" s="193">
        <v>34</v>
      </c>
      <c r="X336" s="309"/>
      <c r="Y336" s="309"/>
      <c r="Z336" s="309"/>
      <c r="AA336" s="309"/>
      <c r="AB336" s="309"/>
      <c r="AC336" s="309"/>
      <c r="AD336" s="309"/>
      <c r="AE336" s="191"/>
    </row>
    <row r="337" spans="1:31" ht="21.75" customHeight="1" x14ac:dyDescent="0.2">
      <c r="A337" s="191"/>
      <c r="B337" s="312" t="s">
        <v>279</v>
      </c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235">
        <v>960</v>
      </c>
      <c r="O337" s="196">
        <v>1</v>
      </c>
      <c r="P337" s="196">
        <v>4</v>
      </c>
      <c r="Q337" s="195" t="s">
        <v>635</v>
      </c>
      <c r="R337" s="194" t="s">
        <v>278</v>
      </c>
      <c r="S337" s="308"/>
      <c r="T337" s="308"/>
      <c r="U337" s="308"/>
      <c r="V337" s="308"/>
      <c r="W337" s="193">
        <v>34</v>
      </c>
      <c r="X337" s="309"/>
      <c r="Y337" s="309"/>
      <c r="Z337" s="309"/>
      <c r="AA337" s="309"/>
      <c r="AB337" s="309"/>
      <c r="AC337" s="309"/>
      <c r="AD337" s="309"/>
      <c r="AE337" s="191"/>
    </row>
    <row r="338" spans="1:31" ht="21.75" customHeight="1" x14ac:dyDescent="0.2">
      <c r="A338" s="191"/>
      <c r="B338" s="312" t="s">
        <v>223</v>
      </c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235">
        <v>960</v>
      </c>
      <c r="O338" s="196">
        <v>1</v>
      </c>
      <c r="P338" s="196">
        <v>4</v>
      </c>
      <c r="Q338" s="195" t="s">
        <v>635</v>
      </c>
      <c r="R338" s="194" t="s">
        <v>222</v>
      </c>
      <c r="S338" s="308"/>
      <c r="T338" s="308"/>
      <c r="U338" s="308"/>
      <c r="V338" s="308"/>
      <c r="W338" s="193">
        <v>116</v>
      </c>
      <c r="X338" s="309"/>
      <c r="Y338" s="309"/>
      <c r="Z338" s="309"/>
      <c r="AA338" s="309"/>
      <c r="AB338" s="309"/>
      <c r="AC338" s="309"/>
      <c r="AD338" s="309"/>
      <c r="AE338" s="191"/>
    </row>
    <row r="339" spans="1:31" ht="21.75" customHeight="1" x14ac:dyDescent="0.2">
      <c r="A339" s="191"/>
      <c r="B339" s="312" t="s">
        <v>221</v>
      </c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235">
        <v>960</v>
      </c>
      <c r="O339" s="196">
        <v>1</v>
      </c>
      <c r="P339" s="196">
        <v>4</v>
      </c>
      <c r="Q339" s="195" t="s">
        <v>635</v>
      </c>
      <c r="R339" s="194" t="s">
        <v>220</v>
      </c>
      <c r="S339" s="308"/>
      <c r="T339" s="308"/>
      <c r="U339" s="308"/>
      <c r="V339" s="308"/>
      <c r="W339" s="193">
        <v>116</v>
      </c>
      <c r="X339" s="309"/>
      <c r="Y339" s="309"/>
      <c r="Z339" s="309"/>
      <c r="AA339" s="309"/>
      <c r="AB339" s="309"/>
      <c r="AC339" s="309"/>
      <c r="AD339" s="309"/>
      <c r="AE339" s="191"/>
    </row>
    <row r="340" spans="1:31" ht="11.25" customHeight="1" x14ac:dyDescent="0.2">
      <c r="A340" s="191"/>
      <c r="B340" s="312" t="s">
        <v>219</v>
      </c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235">
        <v>960</v>
      </c>
      <c r="O340" s="196">
        <v>1</v>
      </c>
      <c r="P340" s="196">
        <v>4</v>
      </c>
      <c r="Q340" s="195" t="s">
        <v>635</v>
      </c>
      <c r="R340" s="194" t="s">
        <v>218</v>
      </c>
      <c r="S340" s="308"/>
      <c r="T340" s="308"/>
      <c r="U340" s="308"/>
      <c r="V340" s="308"/>
      <c r="W340" s="193">
        <v>116</v>
      </c>
      <c r="X340" s="309"/>
      <c r="Y340" s="309"/>
      <c r="Z340" s="309"/>
      <c r="AA340" s="309"/>
      <c r="AB340" s="309"/>
      <c r="AC340" s="309"/>
      <c r="AD340" s="309"/>
      <c r="AE340" s="191"/>
    </row>
    <row r="341" spans="1:31" ht="21.75" customHeight="1" x14ac:dyDescent="0.2">
      <c r="A341" s="191"/>
      <c r="B341" s="312" t="s">
        <v>604</v>
      </c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235">
        <v>960</v>
      </c>
      <c r="O341" s="196">
        <v>1</v>
      </c>
      <c r="P341" s="196">
        <v>4</v>
      </c>
      <c r="Q341" s="195" t="s">
        <v>603</v>
      </c>
      <c r="R341" s="194">
        <v>0</v>
      </c>
      <c r="S341" s="308"/>
      <c r="T341" s="308"/>
      <c r="U341" s="308"/>
      <c r="V341" s="308"/>
      <c r="W341" s="193">
        <v>1872.71</v>
      </c>
      <c r="X341" s="309"/>
      <c r="Y341" s="309"/>
      <c r="Z341" s="309"/>
      <c r="AA341" s="309"/>
      <c r="AB341" s="309"/>
      <c r="AC341" s="309"/>
      <c r="AD341" s="309"/>
      <c r="AE341" s="191"/>
    </row>
    <row r="342" spans="1:31" ht="21.75" customHeight="1" x14ac:dyDescent="0.2">
      <c r="A342" s="191"/>
      <c r="B342" s="312" t="s">
        <v>602</v>
      </c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235">
        <v>960</v>
      </c>
      <c r="O342" s="196">
        <v>1</v>
      </c>
      <c r="P342" s="196">
        <v>4</v>
      </c>
      <c r="Q342" s="195" t="s">
        <v>601</v>
      </c>
      <c r="R342" s="194">
        <v>0</v>
      </c>
      <c r="S342" s="308"/>
      <c r="T342" s="308"/>
      <c r="U342" s="308"/>
      <c r="V342" s="308"/>
      <c r="W342" s="193">
        <v>1872.71</v>
      </c>
      <c r="X342" s="309"/>
      <c r="Y342" s="309"/>
      <c r="Z342" s="309"/>
      <c r="AA342" s="309"/>
      <c r="AB342" s="309"/>
      <c r="AC342" s="309"/>
      <c r="AD342" s="309"/>
      <c r="AE342" s="191"/>
    </row>
    <row r="343" spans="1:31" ht="21.75" customHeight="1" x14ac:dyDescent="0.2">
      <c r="A343" s="191"/>
      <c r="B343" s="312" t="s">
        <v>280</v>
      </c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235">
        <v>960</v>
      </c>
      <c r="O343" s="196">
        <v>1</v>
      </c>
      <c r="P343" s="196">
        <v>4</v>
      </c>
      <c r="Q343" s="195" t="s">
        <v>646</v>
      </c>
      <c r="R343" s="194">
        <v>0</v>
      </c>
      <c r="S343" s="308"/>
      <c r="T343" s="308"/>
      <c r="U343" s="308"/>
      <c r="V343" s="308"/>
      <c r="W343" s="193">
        <v>480</v>
      </c>
      <c r="X343" s="309"/>
      <c r="Y343" s="309"/>
      <c r="Z343" s="309"/>
      <c r="AA343" s="309"/>
      <c r="AB343" s="309"/>
      <c r="AC343" s="309"/>
      <c r="AD343" s="309"/>
      <c r="AE343" s="191"/>
    </row>
    <row r="344" spans="1:31" ht="21.75" customHeight="1" x14ac:dyDescent="0.2">
      <c r="A344" s="191"/>
      <c r="B344" s="312" t="s">
        <v>223</v>
      </c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235">
        <v>960</v>
      </c>
      <c r="O344" s="196">
        <v>1</v>
      </c>
      <c r="P344" s="196">
        <v>4</v>
      </c>
      <c r="Q344" s="195" t="s">
        <v>646</v>
      </c>
      <c r="R344" s="194" t="s">
        <v>222</v>
      </c>
      <c r="S344" s="308"/>
      <c r="T344" s="308"/>
      <c r="U344" s="308"/>
      <c r="V344" s="308"/>
      <c r="W344" s="193">
        <v>480</v>
      </c>
      <c r="X344" s="309"/>
      <c r="Y344" s="309"/>
      <c r="Z344" s="309"/>
      <c r="AA344" s="309"/>
      <c r="AB344" s="309"/>
      <c r="AC344" s="309"/>
      <c r="AD344" s="309"/>
      <c r="AE344" s="191"/>
    </row>
    <row r="345" spans="1:31" ht="21.75" customHeight="1" x14ac:dyDescent="0.2">
      <c r="A345" s="191"/>
      <c r="B345" s="312" t="s">
        <v>221</v>
      </c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235">
        <v>960</v>
      </c>
      <c r="O345" s="196">
        <v>1</v>
      </c>
      <c r="P345" s="196">
        <v>4</v>
      </c>
      <c r="Q345" s="195" t="s">
        <v>646</v>
      </c>
      <c r="R345" s="194" t="s">
        <v>220</v>
      </c>
      <c r="S345" s="308"/>
      <c r="T345" s="308"/>
      <c r="U345" s="308"/>
      <c r="V345" s="308"/>
      <c r="W345" s="193">
        <v>480</v>
      </c>
      <c r="X345" s="309"/>
      <c r="Y345" s="309"/>
      <c r="Z345" s="309"/>
      <c r="AA345" s="309"/>
      <c r="AB345" s="309"/>
      <c r="AC345" s="309"/>
      <c r="AD345" s="309"/>
      <c r="AE345" s="191"/>
    </row>
    <row r="346" spans="1:31" ht="21.75" customHeight="1" x14ac:dyDescent="0.2">
      <c r="A346" s="191"/>
      <c r="B346" s="312" t="s">
        <v>253</v>
      </c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235">
        <v>960</v>
      </c>
      <c r="O346" s="196">
        <v>1</v>
      </c>
      <c r="P346" s="196">
        <v>4</v>
      </c>
      <c r="Q346" s="195" t="s">
        <v>646</v>
      </c>
      <c r="R346" s="194" t="s">
        <v>252</v>
      </c>
      <c r="S346" s="308"/>
      <c r="T346" s="308"/>
      <c r="U346" s="308"/>
      <c r="V346" s="308"/>
      <c r="W346" s="193">
        <v>480</v>
      </c>
      <c r="X346" s="309"/>
      <c r="Y346" s="309"/>
      <c r="Z346" s="309"/>
      <c r="AA346" s="309"/>
      <c r="AB346" s="309"/>
      <c r="AC346" s="309"/>
      <c r="AD346" s="309"/>
      <c r="AE346" s="191"/>
    </row>
    <row r="347" spans="1:31" ht="21.75" customHeight="1" x14ac:dyDescent="0.2">
      <c r="A347" s="191"/>
      <c r="B347" s="312" t="s">
        <v>231</v>
      </c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235">
        <v>960</v>
      </c>
      <c r="O347" s="196">
        <v>1</v>
      </c>
      <c r="P347" s="196">
        <v>4</v>
      </c>
      <c r="Q347" s="195" t="s">
        <v>634</v>
      </c>
      <c r="R347" s="194">
        <v>0</v>
      </c>
      <c r="S347" s="308"/>
      <c r="T347" s="308"/>
      <c r="U347" s="308"/>
      <c r="V347" s="308"/>
      <c r="W347" s="193">
        <v>1392.71</v>
      </c>
      <c r="X347" s="309"/>
      <c r="Y347" s="309"/>
      <c r="Z347" s="309"/>
      <c r="AA347" s="309"/>
      <c r="AB347" s="309"/>
      <c r="AC347" s="309"/>
      <c r="AD347" s="309"/>
      <c r="AE347" s="191"/>
    </row>
    <row r="348" spans="1:31" ht="21.75" customHeight="1" x14ac:dyDescent="0.2">
      <c r="A348" s="191"/>
      <c r="B348" s="312" t="s">
        <v>223</v>
      </c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235">
        <v>960</v>
      </c>
      <c r="O348" s="196">
        <v>1</v>
      </c>
      <c r="P348" s="196">
        <v>4</v>
      </c>
      <c r="Q348" s="195" t="s">
        <v>634</v>
      </c>
      <c r="R348" s="194" t="s">
        <v>222</v>
      </c>
      <c r="S348" s="308"/>
      <c r="T348" s="308"/>
      <c r="U348" s="308"/>
      <c r="V348" s="308"/>
      <c r="W348" s="193">
        <v>1392.71</v>
      </c>
      <c r="X348" s="309"/>
      <c r="Y348" s="309"/>
      <c r="Z348" s="309"/>
      <c r="AA348" s="309"/>
      <c r="AB348" s="309"/>
      <c r="AC348" s="309"/>
      <c r="AD348" s="309"/>
      <c r="AE348" s="191"/>
    </row>
    <row r="349" spans="1:31" ht="21.75" customHeight="1" x14ac:dyDescent="0.2">
      <c r="A349" s="191"/>
      <c r="B349" s="312" t="s">
        <v>221</v>
      </c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235">
        <v>960</v>
      </c>
      <c r="O349" s="196">
        <v>1</v>
      </c>
      <c r="P349" s="196">
        <v>4</v>
      </c>
      <c r="Q349" s="195" t="s">
        <v>634</v>
      </c>
      <c r="R349" s="194" t="s">
        <v>220</v>
      </c>
      <c r="S349" s="308"/>
      <c r="T349" s="308"/>
      <c r="U349" s="308"/>
      <c r="V349" s="308"/>
      <c r="W349" s="193">
        <v>1392.71</v>
      </c>
      <c r="X349" s="309"/>
      <c r="Y349" s="309"/>
      <c r="Z349" s="309"/>
      <c r="AA349" s="309"/>
      <c r="AB349" s="309"/>
      <c r="AC349" s="309"/>
      <c r="AD349" s="309"/>
      <c r="AE349" s="191"/>
    </row>
    <row r="350" spans="1:31" ht="11.25" customHeight="1" x14ac:dyDescent="0.2">
      <c r="A350" s="191"/>
      <c r="B350" s="312" t="s">
        <v>219</v>
      </c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235">
        <v>960</v>
      </c>
      <c r="O350" s="196">
        <v>1</v>
      </c>
      <c r="P350" s="196">
        <v>4</v>
      </c>
      <c r="Q350" s="195" t="s">
        <v>634</v>
      </c>
      <c r="R350" s="194" t="s">
        <v>218</v>
      </c>
      <c r="S350" s="308"/>
      <c r="T350" s="308"/>
      <c r="U350" s="308"/>
      <c r="V350" s="308"/>
      <c r="W350" s="193">
        <v>135.6</v>
      </c>
      <c r="X350" s="309"/>
      <c r="Y350" s="309"/>
      <c r="Z350" s="309"/>
      <c r="AA350" s="309"/>
      <c r="AB350" s="309"/>
      <c r="AC350" s="309"/>
      <c r="AD350" s="309"/>
      <c r="AE350" s="191"/>
    </row>
    <row r="351" spans="1:31" ht="11.25" customHeight="1" x14ac:dyDescent="0.2">
      <c r="A351" s="191"/>
      <c r="B351" s="312" t="s">
        <v>731</v>
      </c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235">
        <v>960</v>
      </c>
      <c r="O351" s="196">
        <v>1</v>
      </c>
      <c r="P351" s="196">
        <v>4</v>
      </c>
      <c r="Q351" s="195" t="s">
        <v>634</v>
      </c>
      <c r="R351" s="194" t="s">
        <v>730</v>
      </c>
      <c r="S351" s="308"/>
      <c r="T351" s="308"/>
      <c r="U351" s="308"/>
      <c r="V351" s="308"/>
      <c r="W351" s="193">
        <v>1257.1099999999999</v>
      </c>
      <c r="X351" s="309"/>
      <c r="Y351" s="309"/>
      <c r="Z351" s="309"/>
      <c r="AA351" s="309"/>
      <c r="AB351" s="309"/>
      <c r="AC351" s="309"/>
      <c r="AD351" s="309"/>
      <c r="AE351" s="191"/>
    </row>
    <row r="352" spans="1:31" ht="21.75" customHeight="1" x14ac:dyDescent="0.2">
      <c r="A352" s="191"/>
      <c r="B352" s="312" t="s">
        <v>604</v>
      </c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235">
        <v>960</v>
      </c>
      <c r="O352" s="196">
        <v>1</v>
      </c>
      <c r="P352" s="196">
        <v>4</v>
      </c>
      <c r="Q352" s="195" t="s">
        <v>603</v>
      </c>
      <c r="R352" s="194">
        <v>0</v>
      </c>
      <c r="S352" s="308"/>
      <c r="T352" s="308"/>
      <c r="U352" s="308"/>
      <c r="V352" s="308"/>
      <c r="W352" s="193">
        <v>13552.31</v>
      </c>
      <c r="X352" s="309"/>
      <c r="Y352" s="309"/>
      <c r="Z352" s="309"/>
      <c r="AA352" s="309"/>
      <c r="AB352" s="309"/>
      <c r="AC352" s="309"/>
      <c r="AD352" s="309"/>
      <c r="AE352" s="191"/>
    </row>
    <row r="353" spans="1:31" ht="21.75" customHeight="1" x14ac:dyDescent="0.2">
      <c r="A353" s="191"/>
      <c r="B353" s="312" t="s">
        <v>602</v>
      </c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235">
        <v>960</v>
      </c>
      <c r="O353" s="196">
        <v>1</v>
      </c>
      <c r="P353" s="196">
        <v>4</v>
      </c>
      <c r="Q353" s="195" t="s">
        <v>601</v>
      </c>
      <c r="R353" s="194">
        <v>0</v>
      </c>
      <c r="S353" s="308"/>
      <c r="T353" s="308"/>
      <c r="U353" s="308"/>
      <c r="V353" s="308"/>
      <c r="W353" s="193">
        <v>13552.31</v>
      </c>
      <c r="X353" s="309"/>
      <c r="Y353" s="309"/>
      <c r="Z353" s="309"/>
      <c r="AA353" s="309"/>
      <c r="AB353" s="309"/>
      <c r="AC353" s="309"/>
      <c r="AD353" s="309"/>
      <c r="AE353" s="191"/>
    </row>
    <row r="354" spans="1:31" ht="21.75" customHeight="1" x14ac:dyDescent="0.2">
      <c r="A354" s="191"/>
      <c r="B354" s="312" t="s">
        <v>359</v>
      </c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235">
        <v>960</v>
      </c>
      <c r="O354" s="196">
        <v>1</v>
      </c>
      <c r="P354" s="196">
        <v>4</v>
      </c>
      <c r="Q354" s="195" t="s">
        <v>600</v>
      </c>
      <c r="R354" s="194">
        <v>0</v>
      </c>
      <c r="S354" s="308"/>
      <c r="T354" s="308"/>
      <c r="U354" s="308"/>
      <c r="V354" s="308"/>
      <c r="W354" s="193">
        <v>10469.299999999999</v>
      </c>
      <c r="X354" s="309"/>
      <c r="Y354" s="309"/>
      <c r="Z354" s="309"/>
      <c r="AA354" s="309"/>
      <c r="AB354" s="309"/>
      <c r="AC354" s="309"/>
      <c r="AD354" s="309"/>
      <c r="AE354" s="191"/>
    </row>
    <row r="355" spans="1:31" ht="42.75" customHeight="1" x14ac:dyDescent="0.2">
      <c r="A355" s="191"/>
      <c r="B355" s="312" t="s">
        <v>263</v>
      </c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235">
        <v>960</v>
      </c>
      <c r="O355" s="196">
        <v>1</v>
      </c>
      <c r="P355" s="196">
        <v>4</v>
      </c>
      <c r="Q355" s="195" t="s">
        <v>600</v>
      </c>
      <c r="R355" s="194" t="s">
        <v>262</v>
      </c>
      <c r="S355" s="308"/>
      <c r="T355" s="308"/>
      <c r="U355" s="308"/>
      <c r="V355" s="308"/>
      <c r="W355" s="193">
        <v>10469.299999999999</v>
      </c>
      <c r="X355" s="309"/>
      <c r="Y355" s="309"/>
      <c r="Z355" s="309"/>
      <c r="AA355" s="309"/>
      <c r="AB355" s="309"/>
      <c r="AC355" s="309"/>
      <c r="AD355" s="309"/>
      <c r="AE355" s="191"/>
    </row>
    <row r="356" spans="1:31" ht="21.75" customHeight="1" x14ac:dyDescent="0.2">
      <c r="A356" s="191"/>
      <c r="B356" s="312" t="s">
        <v>261</v>
      </c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235">
        <v>960</v>
      </c>
      <c r="O356" s="196">
        <v>1</v>
      </c>
      <c r="P356" s="196">
        <v>4</v>
      </c>
      <c r="Q356" s="195" t="s">
        <v>600</v>
      </c>
      <c r="R356" s="194" t="s">
        <v>260</v>
      </c>
      <c r="S356" s="308"/>
      <c r="T356" s="308"/>
      <c r="U356" s="308"/>
      <c r="V356" s="308"/>
      <c r="W356" s="193">
        <v>10469.299999999999</v>
      </c>
      <c r="X356" s="309"/>
      <c r="Y356" s="309"/>
      <c r="Z356" s="309"/>
      <c r="AA356" s="309"/>
      <c r="AB356" s="309"/>
      <c r="AC356" s="309"/>
      <c r="AD356" s="309"/>
      <c r="AE356" s="191"/>
    </row>
    <row r="357" spans="1:31" ht="32.25" customHeight="1" x14ac:dyDescent="0.2">
      <c r="A357" s="191"/>
      <c r="B357" s="312" t="s">
        <v>259</v>
      </c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235">
        <v>960</v>
      </c>
      <c r="O357" s="196">
        <v>1</v>
      </c>
      <c r="P357" s="196">
        <v>4</v>
      </c>
      <c r="Q357" s="195" t="s">
        <v>600</v>
      </c>
      <c r="R357" s="194" t="s">
        <v>258</v>
      </c>
      <c r="S357" s="308"/>
      <c r="T357" s="308"/>
      <c r="U357" s="308"/>
      <c r="V357" s="308"/>
      <c r="W357" s="193">
        <v>8041</v>
      </c>
      <c r="X357" s="309"/>
      <c r="Y357" s="309"/>
      <c r="Z357" s="309"/>
      <c r="AA357" s="309"/>
      <c r="AB357" s="309"/>
      <c r="AC357" s="309"/>
      <c r="AD357" s="309"/>
      <c r="AE357" s="191"/>
    </row>
    <row r="358" spans="1:31" ht="32.25" customHeight="1" x14ac:dyDescent="0.2">
      <c r="A358" s="191"/>
      <c r="B358" s="312" t="s">
        <v>257</v>
      </c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235">
        <v>960</v>
      </c>
      <c r="O358" s="196">
        <v>1</v>
      </c>
      <c r="P358" s="196">
        <v>4</v>
      </c>
      <c r="Q358" s="195" t="s">
        <v>600</v>
      </c>
      <c r="R358" s="194" t="s">
        <v>255</v>
      </c>
      <c r="S358" s="308"/>
      <c r="T358" s="308"/>
      <c r="U358" s="308"/>
      <c r="V358" s="308"/>
      <c r="W358" s="193">
        <v>2428.3000000000002</v>
      </c>
      <c r="X358" s="309"/>
      <c r="Y358" s="309"/>
      <c r="Z358" s="309"/>
      <c r="AA358" s="309"/>
      <c r="AB358" s="309"/>
      <c r="AC358" s="309"/>
      <c r="AD358" s="309"/>
      <c r="AE358" s="191"/>
    </row>
    <row r="359" spans="1:31" ht="21.75" customHeight="1" x14ac:dyDescent="0.2">
      <c r="A359" s="191"/>
      <c r="B359" s="312" t="s">
        <v>226</v>
      </c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235">
        <v>960</v>
      </c>
      <c r="O359" s="196">
        <v>1</v>
      </c>
      <c r="P359" s="196">
        <v>4</v>
      </c>
      <c r="Q359" s="195" t="s">
        <v>633</v>
      </c>
      <c r="R359" s="194">
        <v>0</v>
      </c>
      <c r="S359" s="308"/>
      <c r="T359" s="308"/>
      <c r="U359" s="308"/>
      <c r="V359" s="308"/>
      <c r="W359" s="193">
        <v>3083.01</v>
      </c>
      <c r="X359" s="309"/>
      <c r="Y359" s="309"/>
      <c r="Z359" s="309"/>
      <c r="AA359" s="309"/>
      <c r="AB359" s="309"/>
      <c r="AC359" s="309"/>
      <c r="AD359" s="309"/>
      <c r="AE359" s="191"/>
    </row>
    <row r="360" spans="1:31" ht="21.75" customHeight="1" x14ac:dyDescent="0.2">
      <c r="A360" s="191"/>
      <c r="B360" s="312" t="s">
        <v>223</v>
      </c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235">
        <v>960</v>
      </c>
      <c r="O360" s="196">
        <v>1</v>
      </c>
      <c r="P360" s="196">
        <v>4</v>
      </c>
      <c r="Q360" s="195" t="s">
        <v>633</v>
      </c>
      <c r="R360" s="194" t="s">
        <v>222</v>
      </c>
      <c r="S360" s="308"/>
      <c r="T360" s="308"/>
      <c r="U360" s="308"/>
      <c r="V360" s="308"/>
      <c r="W360" s="193">
        <v>3083.01</v>
      </c>
      <c r="X360" s="309"/>
      <c r="Y360" s="309"/>
      <c r="Z360" s="309"/>
      <c r="AA360" s="309"/>
      <c r="AB360" s="309"/>
      <c r="AC360" s="309"/>
      <c r="AD360" s="309"/>
      <c r="AE360" s="191"/>
    </row>
    <row r="361" spans="1:31" ht="21.75" customHeight="1" x14ac:dyDescent="0.2">
      <c r="A361" s="191"/>
      <c r="B361" s="312" t="s">
        <v>221</v>
      </c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235">
        <v>960</v>
      </c>
      <c r="O361" s="196">
        <v>1</v>
      </c>
      <c r="P361" s="196">
        <v>4</v>
      </c>
      <c r="Q361" s="195" t="s">
        <v>633</v>
      </c>
      <c r="R361" s="194" t="s">
        <v>220</v>
      </c>
      <c r="S361" s="308"/>
      <c r="T361" s="308"/>
      <c r="U361" s="308"/>
      <c r="V361" s="308"/>
      <c r="W361" s="193">
        <v>3083.01</v>
      </c>
      <c r="X361" s="309"/>
      <c r="Y361" s="309"/>
      <c r="Z361" s="309"/>
      <c r="AA361" s="309"/>
      <c r="AB361" s="309"/>
      <c r="AC361" s="309"/>
      <c r="AD361" s="309"/>
      <c r="AE361" s="191"/>
    </row>
    <row r="362" spans="1:31" ht="11.25" customHeight="1" x14ac:dyDescent="0.2">
      <c r="A362" s="191"/>
      <c r="B362" s="312" t="s">
        <v>219</v>
      </c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235">
        <v>960</v>
      </c>
      <c r="O362" s="196">
        <v>1</v>
      </c>
      <c r="P362" s="196">
        <v>4</v>
      </c>
      <c r="Q362" s="195" t="s">
        <v>633</v>
      </c>
      <c r="R362" s="194" t="s">
        <v>218</v>
      </c>
      <c r="S362" s="308"/>
      <c r="T362" s="308"/>
      <c r="U362" s="308"/>
      <c r="V362" s="308"/>
      <c r="W362" s="193">
        <v>135.59</v>
      </c>
      <c r="X362" s="309"/>
      <c r="Y362" s="309"/>
      <c r="Z362" s="309"/>
      <c r="AA362" s="309"/>
      <c r="AB362" s="309"/>
      <c r="AC362" s="309"/>
      <c r="AD362" s="309"/>
      <c r="AE362" s="191"/>
    </row>
    <row r="363" spans="1:31" ht="11.25" customHeight="1" x14ac:dyDescent="0.2">
      <c r="A363" s="191"/>
      <c r="B363" s="312" t="s">
        <v>731</v>
      </c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235">
        <v>960</v>
      </c>
      <c r="O363" s="196">
        <v>1</v>
      </c>
      <c r="P363" s="196">
        <v>4</v>
      </c>
      <c r="Q363" s="195" t="s">
        <v>633</v>
      </c>
      <c r="R363" s="194" t="s">
        <v>730</v>
      </c>
      <c r="S363" s="308"/>
      <c r="T363" s="308"/>
      <c r="U363" s="308"/>
      <c r="V363" s="308"/>
      <c r="W363" s="193">
        <v>2947.42</v>
      </c>
      <c r="X363" s="309"/>
      <c r="Y363" s="309"/>
      <c r="Z363" s="309"/>
      <c r="AA363" s="309"/>
      <c r="AB363" s="309"/>
      <c r="AC363" s="309"/>
      <c r="AD363" s="309"/>
      <c r="AE363" s="191"/>
    </row>
    <row r="364" spans="1:31" ht="21.75" customHeight="1" x14ac:dyDescent="0.2">
      <c r="A364" s="191"/>
      <c r="B364" s="312" t="s">
        <v>604</v>
      </c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235">
        <v>960</v>
      </c>
      <c r="O364" s="196">
        <v>1</v>
      </c>
      <c r="P364" s="196">
        <v>4</v>
      </c>
      <c r="Q364" s="195" t="s">
        <v>603</v>
      </c>
      <c r="R364" s="194">
        <v>0</v>
      </c>
      <c r="S364" s="308"/>
      <c r="T364" s="308"/>
      <c r="U364" s="308"/>
      <c r="V364" s="308"/>
      <c r="W364" s="193">
        <v>1652.2</v>
      </c>
      <c r="X364" s="309"/>
      <c r="Y364" s="309"/>
      <c r="Z364" s="309"/>
      <c r="AA364" s="309"/>
      <c r="AB364" s="309"/>
      <c r="AC364" s="309"/>
      <c r="AD364" s="309"/>
      <c r="AE364" s="191"/>
    </row>
    <row r="365" spans="1:31" ht="21.75" customHeight="1" x14ac:dyDescent="0.2">
      <c r="A365" s="191"/>
      <c r="B365" s="312" t="s">
        <v>359</v>
      </c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235">
        <v>960</v>
      </c>
      <c r="O365" s="196">
        <v>1</v>
      </c>
      <c r="P365" s="196">
        <v>4</v>
      </c>
      <c r="Q365" s="195" t="s">
        <v>632</v>
      </c>
      <c r="R365" s="194">
        <v>0</v>
      </c>
      <c r="S365" s="308"/>
      <c r="T365" s="308"/>
      <c r="U365" s="308"/>
      <c r="V365" s="308"/>
      <c r="W365" s="193">
        <v>1652.2</v>
      </c>
      <c r="X365" s="309"/>
      <c r="Y365" s="309"/>
      <c r="Z365" s="309"/>
      <c r="AA365" s="309"/>
      <c r="AB365" s="309"/>
      <c r="AC365" s="309"/>
      <c r="AD365" s="309"/>
      <c r="AE365" s="191"/>
    </row>
    <row r="366" spans="1:31" ht="21.75" customHeight="1" x14ac:dyDescent="0.2">
      <c r="A366" s="191"/>
      <c r="B366" s="312" t="s">
        <v>359</v>
      </c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235">
        <v>960</v>
      </c>
      <c r="O366" s="196">
        <v>1</v>
      </c>
      <c r="P366" s="196">
        <v>4</v>
      </c>
      <c r="Q366" s="195" t="s">
        <v>631</v>
      </c>
      <c r="R366" s="194">
        <v>0</v>
      </c>
      <c r="S366" s="308"/>
      <c r="T366" s="308"/>
      <c r="U366" s="308"/>
      <c r="V366" s="308"/>
      <c r="W366" s="193">
        <v>1652.2</v>
      </c>
      <c r="X366" s="309"/>
      <c r="Y366" s="309"/>
      <c r="Z366" s="309"/>
      <c r="AA366" s="309"/>
      <c r="AB366" s="309"/>
      <c r="AC366" s="309"/>
      <c r="AD366" s="309"/>
      <c r="AE366" s="191"/>
    </row>
    <row r="367" spans="1:31" ht="42.75" customHeight="1" x14ac:dyDescent="0.2">
      <c r="A367" s="191"/>
      <c r="B367" s="312" t="s">
        <v>263</v>
      </c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235">
        <v>960</v>
      </c>
      <c r="O367" s="196">
        <v>1</v>
      </c>
      <c r="P367" s="196">
        <v>4</v>
      </c>
      <c r="Q367" s="195" t="s">
        <v>631</v>
      </c>
      <c r="R367" s="194" t="s">
        <v>262</v>
      </c>
      <c r="S367" s="308"/>
      <c r="T367" s="308"/>
      <c r="U367" s="308"/>
      <c r="V367" s="308"/>
      <c r="W367" s="193">
        <v>1652.2</v>
      </c>
      <c r="X367" s="309"/>
      <c r="Y367" s="309"/>
      <c r="Z367" s="309"/>
      <c r="AA367" s="309"/>
      <c r="AB367" s="309"/>
      <c r="AC367" s="309"/>
      <c r="AD367" s="309"/>
      <c r="AE367" s="191"/>
    </row>
    <row r="368" spans="1:31" ht="21.75" customHeight="1" x14ac:dyDescent="0.2">
      <c r="A368" s="191"/>
      <c r="B368" s="312" t="s">
        <v>261</v>
      </c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235">
        <v>960</v>
      </c>
      <c r="O368" s="196">
        <v>1</v>
      </c>
      <c r="P368" s="196">
        <v>4</v>
      </c>
      <c r="Q368" s="195" t="s">
        <v>631</v>
      </c>
      <c r="R368" s="194" t="s">
        <v>260</v>
      </c>
      <c r="S368" s="308"/>
      <c r="T368" s="308"/>
      <c r="U368" s="308"/>
      <c r="V368" s="308"/>
      <c r="W368" s="193">
        <v>1652.2</v>
      </c>
      <c r="X368" s="309"/>
      <c r="Y368" s="309"/>
      <c r="Z368" s="309"/>
      <c r="AA368" s="309"/>
      <c r="AB368" s="309"/>
      <c r="AC368" s="309"/>
      <c r="AD368" s="309"/>
      <c r="AE368" s="191"/>
    </row>
    <row r="369" spans="1:31" ht="32.25" customHeight="1" x14ac:dyDescent="0.2">
      <c r="A369" s="191"/>
      <c r="B369" s="312" t="s">
        <v>259</v>
      </c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235">
        <v>960</v>
      </c>
      <c r="O369" s="196">
        <v>1</v>
      </c>
      <c r="P369" s="196">
        <v>4</v>
      </c>
      <c r="Q369" s="195" t="s">
        <v>631</v>
      </c>
      <c r="R369" s="194" t="s">
        <v>258</v>
      </c>
      <c r="S369" s="308"/>
      <c r="T369" s="308"/>
      <c r="U369" s="308"/>
      <c r="V369" s="308"/>
      <c r="W369" s="193">
        <v>1269</v>
      </c>
      <c r="X369" s="309"/>
      <c r="Y369" s="309"/>
      <c r="Z369" s="309"/>
      <c r="AA369" s="309"/>
      <c r="AB369" s="309"/>
      <c r="AC369" s="309"/>
      <c r="AD369" s="309"/>
      <c r="AE369" s="191"/>
    </row>
    <row r="370" spans="1:31" ht="32.25" customHeight="1" x14ac:dyDescent="0.2">
      <c r="A370" s="191"/>
      <c r="B370" s="312" t="s">
        <v>257</v>
      </c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235">
        <v>960</v>
      </c>
      <c r="O370" s="196">
        <v>1</v>
      </c>
      <c r="P370" s="196">
        <v>4</v>
      </c>
      <c r="Q370" s="195" t="s">
        <v>631</v>
      </c>
      <c r="R370" s="194" t="s">
        <v>255</v>
      </c>
      <c r="S370" s="308"/>
      <c r="T370" s="308"/>
      <c r="U370" s="308"/>
      <c r="V370" s="308"/>
      <c r="W370" s="193">
        <v>383.2</v>
      </c>
      <c r="X370" s="309"/>
      <c r="Y370" s="309"/>
      <c r="Z370" s="309"/>
      <c r="AA370" s="309"/>
      <c r="AB370" s="309"/>
      <c r="AC370" s="309"/>
      <c r="AD370" s="309"/>
      <c r="AE370" s="191"/>
    </row>
    <row r="371" spans="1:31" ht="11.25" customHeight="1" x14ac:dyDescent="0.2">
      <c r="A371" s="191"/>
      <c r="B371" s="312" t="s">
        <v>630</v>
      </c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235">
        <v>960</v>
      </c>
      <c r="O371" s="196">
        <v>1</v>
      </c>
      <c r="P371" s="196">
        <v>5</v>
      </c>
      <c r="Q371" s="195">
        <v>0</v>
      </c>
      <c r="R371" s="194">
        <v>0</v>
      </c>
      <c r="S371" s="308"/>
      <c r="T371" s="308"/>
      <c r="U371" s="308"/>
      <c r="V371" s="308"/>
      <c r="W371" s="193">
        <v>294.7</v>
      </c>
      <c r="X371" s="309"/>
      <c r="Y371" s="309"/>
      <c r="Z371" s="309"/>
      <c r="AA371" s="309"/>
      <c r="AB371" s="309"/>
      <c r="AC371" s="309"/>
      <c r="AD371" s="309"/>
      <c r="AE371" s="191"/>
    </row>
    <row r="372" spans="1:31" ht="11.25" customHeight="1" x14ac:dyDescent="0.2">
      <c r="A372" s="191"/>
      <c r="B372" s="312" t="s">
        <v>629</v>
      </c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235">
        <v>960</v>
      </c>
      <c r="O372" s="196">
        <v>1</v>
      </c>
      <c r="P372" s="196">
        <v>5</v>
      </c>
      <c r="Q372" s="195" t="s">
        <v>628</v>
      </c>
      <c r="R372" s="194">
        <v>0</v>
      </c>
      <c r="S372" s="308"/>
      <c r="T372" s="308"/>
      <c r="U372" s="308"/>
      <c r="V372" s="308"/>
      <c r="W372" s="193">
        <v>294.7</v>
      </c>
      <c r="X372" s="309"/>
      <c r="Y372" s="309"/>
      <c r="Z372" s="309"/>
      <c r="AA372" s="309"/>
      <c r="AB372" s="309"/>
      <c r="AC372" s="309"/>
      <c r="AD372" s="309"/>
      <c r="AE372" s="191"/>
    </row>
    <row r="373" spans="1:31" ht="32.25" customHeight="1" x14ac:dyDescent="0.2">
      <c r="A373" s="191"/>
      <c r="B373" s="312" t="s">
        <v>627</v>
      </c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235">
        <v>960</v>
      </c>
      <c r="O373" s="196">
        <v>1</v>
      </c>
      <c r="P373" s="196">
        <v>5</v>
      </c>
      <c r="Q373" s="195" t="s">
        <v>626</v>
      </c>
      <c r="R373" s="194">
        <v>0</v>
      </c>
      <c r="S373" s="308"/>
      <c r="T373" s="308"/>
      <c r="U373" s="308"/>
      <c r="V373" s="308"/>
      <c r="W373" s="193">
        <v>294.7</v>
      </c>
      <c r="X373" s="309"/>
      <c r="Y373" s="309"/>
      <c r="Z373" s="309"/>
      <c r="AA373" s="309"/>
      <c r="AB373" s="309"/>
      <c r="AC373" s="309"/>
      <c r="AD373" s="309"/>
      <c r="AE373" s="191"/>
    </row>
    <row r="374" spans="1:31" ht="21.75" customHeight="1" x14ac:dyDescent="0.2">
      <c r="A374" s="191"/>
      <c r="B374" s="312" t="s">
        <v>223</v>
      </c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235">
        <v>960</v>
      </c>
      <c r="O374" s="196">
        <v>1</v>
      </c>
      <c r="P374" s="196">
        <v>5</v>
      </c>
      <c r="Q374" s="195" t="s">
        <v>626</v>
      </c>
      <c r="R374" s="194" t="s">
        <v>222</v>
      </c>
      <c r="S374" s="308"/>
      <c r="T374" s="308"/>
      <c r="U374" s="308"/>
      <c r="V374" s="308"/>
      <c r="W374" s="193">
        <v>294.7</v>
      </c>
      <c r="X374" s="309"/>
      <c r="Y374" s="309"/>
      <c r="Z374" s="309"/>
      <c r="AA374" s="309"/>
      <c r="AB374" s="309"/>
      <c r="AC374" s="309"/>
      <c r="AD374" s="309"/>
      <c r="AE374" s="191"/>
    </row>
    <row r="375" spans="1:31" ht="21.75" customHeight="1" x14ac:dyDescent="0.2">
      <c r="A375" s="191"/>
      <c r="B375" s="312" t="s">
        <v>221</v>
      </c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235">
        <v>960</v>
      </c>
      <c r="O375" s="196">
        <v>1</v>
      </c>
      <c r="P375" s="196">
        <v>5</v>
      </c>
      <c r="Q375" s="195" t="s">
        <v>626</v>
      </c>
      <c r="R375" s="194" t="s">
        <v>220</v>
      </c>
      <c r="S375" s="308"/>
      <c r="T375" s="308"/>
      <c r="U375" s="308"/>
      <c r="V375" s="308"/>
      <c r="W375" s="193">
        <v>294.7</v>
      </c>
      <c r="X375" s="309"/>
      <c r="Y375" s="309"/>
      <c r="Z375" s="309"/>
      <c r="AA375" s="309"/>
      <c r="AB375" s="309"/>
      <c r="AC375" s="309"/>
      <c r="AD375" s="309"/>
      <c r="AE375" s="191"/>
    </row>
    <row r="376" spans="1:31" ht="11.25" customHeight="1" x14ac:dyDescent="0.2">
      <c r="A376" s="191"/>
      <c r="B376" s="312" t="s">
        <v>219</v>
      </c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235">
        <v>960</v>
      </c>
      <c r="O376" s="196">
        <v>1</v>
      </c>
      <c r="P376" s="196">
        <v>5</v>
      </c>
      <c r="Q376" s="195" t="s">
        <v>626</v>
      </c>
      <c r="R376" s="194" t="s">
        <v>218</v>
      </c>
      <c r="S376" s="308"/>
      <c r="T376" s="308"/>
      <c r="U376" s="308"/>
      <c r="V376" s="308"/>
      <c r="W376" s="193">
        <v>294.7</v>
      </c>
      <c r="X376" s="309"/>
      <c r="Y376" s="309"/>
      <c r="Z376" s="309"/>
      <c r="AA376" s="309"/>
      <c r="AB376" s="309"/>
      <c r="AC376" s="309"/>
      <c r="AD376" s="309"/>
      <c r="AE376" s="191"/>
    </row>
    <row r="377" spans="1:31" ht="11.25" customHeight="1" x14ac:dyDescent="0.2">
      <c r="A377" s="191"/>
      <c r="B377" s="312" t="s">
        <v>615</v>
      </c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235">
        <v>960</v>
      </c>
      <c r="O377" s="196">
        <v>1</v>
      </c>
      <c r="P377" s="196">
        <v>11</v>
      </c>
      <c r="Q377" s="195">
        <v>0</v>
      </c>
      <c r="R377" s="194">
        <v>0</v>
      </c>
      <c r="S377" s="308"/>
      <c r="T377" s="308"/>
      <c r="U377" s="308"/>
      <c r="V377" s="308"/>
      <c r="W377" s="193">
        <v>700</v>
      </c>
      <c r="X377" s="309"/>
      <c r="Y377" s="309"/>
      <c r="Z377" s="309"/>
      <c r="AA377" s="309"/>
      <c r="AB377" s="309"/>
      <c r="AC377" s="309"/>
      <c r="AD377" s="309"/>
      <c r="AE377" s="191"/>
    </row>
    <row r="378" spans="1:31" ht="11.25" customHeight="1" x14ac:dyDescent="0.2">
      <c r="A378" s="191"/>
      <c r="B378" s="312" t="s">
        <v>613</v>
      </c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235">
        <v>960</v>
      </c>
      <c r="O378" s="196">
        <v>1</v>
      </c>
      <c r="P378" s="196">
        <v>11</v>
      </c>
      <c r="Q378" s="195" t="s">
        <v>614</v>
      </c>
      <c r="R378" s="194">
        <v>0</v>
      </c>
      <c r="S378" s="308"/>
      <c r="T378" s="308"/>
      <c r="U378" s="308"/>
      <c r="V378" s="308"/>
      <c r="W378" s="193">
        <v>700</v>
      </c>
      <c r="X378" s="309"/>
      <c r="Y378" s="309"/>
      <c r="Z378" s="309"/>
      <c r="AA378" s="309"/>
      <c r="AB378" s="309"/>
      <c r="AC378" s="309"/>
      <c r="AD378" s="309"/>
      <c r="AE378" s="191"/>
    </row>
    <row r="379" spans="1:31" ht="11.25" customHeight="1" x14ac:dyDescent="0.2">
      <c r="A379" s="191"/>
      <c r="B379" s="312" t="s">
        <v>613</v>
      </c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235">
        <v>960</v>
      </c>
      <c r="O379" s="196">
        <v>1</v>
      </c>
      <c r="P379" s="196">
        <v>11</v>
      </c>
      <c r="Q379" s="195" t="s">
        <v>612</v>
      </c>
      <c r="R379" s="194">
        <v>0</v>
      </c>
      <c r="S379" s="308"/>
      <c r="T379" s="308"/>
      <c r="U379" s="308"/>
      <c r="V379" s="308"/>
      <c r="W379" s="193">
        <v>700</v>
      </c>
      <c r="X379" s="309"/>
      <c r="Y379" s="309"/>
      <c r="Z379" s="309"/>
      <c r="AA379" s="309"/>
      <c r="AB379" s="309"/>
      <c r="AC379" s="309"/>
      <c r="AD379" s="309"/>
      <c r="AE379" s="191"/>
    </row>
    <row r="380" spans="1:31" ht="11.25" customHeight="1" x14ac:dyDescent="0.2">
      <c r="A380" s="191"/>
      <c r="B380" s="312" t="s">
        <v>277</v>
      </c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235">
        <v>960</v>
      </c>
      <c r="O380" s="196">
        <v>1</v>
      </c>
      <c r="P380" s="196">
        <v>11</v>
      </c>
      <c r="Q380" s="195" t="s">
        <v>612</v>
      </c>
      <c r="R380" s="194" t="s">
        <v>276</v>
      </c>
      <c r="S380" s="308"/>
      <c r="T380" s="308"/>
      <c r="U380" s="308"/>
      <c r="V380" s="308"/>
      <c r="W380" s="193">
        <v>700</v>
      </c>
      <c r="X380" s="309"/>
      <c r="Y380" s="309"/>
      <c r="Z380" s="309"/>
      <c r="AA380" s="309"/>
      <c r="AB380" s="309"/>
      <c r="AC380" s="309"/>
      <c r="AD380" s="309"/>
      <c r="AE380" s="191"/>
    </row>
    <row r="381" spans="1:31" ht="11.25" customHeight="1" x14ac:dyDescent="0.2">
      <c r="A381" s="191"/>
      <c r="B381" s="312" t="s">
        <v>512</v>
      </c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235">
        <v>960</v>
      </c>
      <c r="O381" s="196">
        <v>1</v>
      </c>
      <c r="P381" s="196">
        <v>11</v>
      </c>
      <c r="Q381" s="195" t="s">
        <v>612</v>
      </c>
      <c r="R381" s="194" t="s">
        <v>510</v>
      </c>
      <c r="S381" s="308"/>
      <c r="T381" s="308"/>
      <c r="U381" s="308"/>
      <c r="V381" s="308"/>
      <c r="W381" s="193">
        <v>700</v>
      </c>
      <c r="X381" s="309"/>
      <c r="Y381" s="309"/>
      <c r="Z381" s="309"/>
      <c r="AA381" s="309"/>
      <c r="AB381" s="309"/>
      <c r="AC381" s="309"/>
      <c r="AD381" s="309"/>
      <c r="AE381" s="191"/>
    </row>
    <row r="382" spans="1:31" ht="11.25" customHeight="1" x14ac:dyDescent="0.2">
      <c r="A382" s="191"/>
      <c r="B382" s="312" t="s">
        <v>611</v>
      </c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235">
        <v>960</v>
      </c>
      <c r="O382" s="196">
        <v>1</v>
      </c>
      <c r="P382" s="196">
        <v>13</v>
      </c>
      <c r="Q382" s="195">
        <v>0</v>
      </c>
      <c r="R382" s="194">
        <v>0</v>
      </c>
      <c r="S382" s="308"/>
      <c r="T382" s="308"/>
      <c r="U382" s="308"/>
      <c r="V382" s="308"/>
      <c r="W382" s="193">
        <v>5029.5</v>
      </c>
      <c r="X382" s="309"/>
      <c r="Y382" s="309"/>
      <c r="Z382" s="309"/>
      <c r="AA382" s="309"/>
      <c r="AB382" s="309"/>
      <c r="AC382" s="309"/>
      <c r="AD382" s="309"/>
      <c r="AE382" s="191"/>
    </row>
    <row r="383" spans="1:31" ht="32.25" customHeight="1" x14ac:dyDescent="0.2">
      <c r="A383" s="191"/>
      <c r="B383" s="312" t="s">
        <v>545</v>
      </c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235">
        <v>960</v>
      </c>
      <c r="O383" s="196">
        <v>1</v>
      </c>
      <c r="P383" s="196">
        <v>13</v>
      </c>
      <c r="Q383" s="195" t="s">
        <v>544</v>
      </c>
      <c r="R383" s="194">
        <v>0</v>
      </c>
      <c r="S383" s="308"/>
      <c r="T383" s="308"/>
      <c r="U383" s="308"/>
      <c r="V383" s="308"/>
      <c r="W383" s="193">
        <v>729.1</v>
      </c>
      <c r="X383" s="309"/>
      <c r="Y383" s="309"/>
      <c r="Z383" s="309"/>
      <c r="AA383" s="309"/>
      <c r="AB383" s="309"/>
      <c r="AC383" s="309"/>
      <c r="AD383" s="309"/>
      <c r="AE383" s="191"/>
    </row>
    <row r="384" spans="1:31" ht="11.25" customHeight="1" x14ac:dyDescent="0.2">
      <c r="A384" s="191"/>
      <c r="B384" s="312" t="s">
        <v>610</v>
      </c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235">
        <v>960</v>
      </c>
      <c r="O384" s="196">
        <v>1</v>
      </c>
      <c r="P384" s="196">
        <v>13</v>
      </c>
      <c r="Q384" s="195" t="s">
        <v>609</v>
      </c>
      <c r="R384" s="194">
        <v>0</v>
      </c>
      <c r="S384" s="308"/>
      <c r="T384" s="308"/>
      <c r="U384" s="308"/>
      <c r="V384" s="308"/>
      <c r="W384" s="193">
        <v>729.1</v>
      </c>
      <c r="X384" s="309"/>
      <c r="Y384" s="309"/>
      <c r="Z384" s="309"/>
      <c r="AA384" s="309"/>
      <c r="AB384" s="309"/>
      <c r="AC384" s="309"/>
      <c r="AD384" s="309"/>
      <c r="AE384" s="191"/>
    </row>
    <row r="385" spans="1:31" ht="42.75" customHeight="1" x14ac:dyDescent="0.2">
      <c r="A385" s="191"/>
      <c r="B385" s="312" t="s">
        <v>263</v>
      </c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235">
        <v>960</v>
      </c>
      <c r="O385" s="196">
        <v>1</v>
      </c>
      <c r="P385" s="196">
        <v>13</v>
      </c>
      <c r="Q385" s="195" t="s">
        <v>609</v>
      </c>
      <c r="R385" s="194" t="s">
        <v>262</v>
      </c>
      <c r="S385" s="308"/>
      <c r="T385" s="308"/>
      <c r="U385" s="308"/>
      <c r="V385" s="308"/>
      <c r="W385" s="193">
        <v>702.8</v>
      </c>
      <c r="X385" s="309"/>
      <c r="Y385" s="309"/>
      <c r="Z385" s="309"/>
      <c r="AA385" s="309"/>
      <c r="AB385" s="309"/>
      <c r="AC385" s="309"/>
      <c r="AD385" s="309"/>
      <c r="AE385" s="191"/>
    </row>
    <row r="386" spans="1:31" ht="21.75" customHeight="1" x14ac:dyDescent="0.2">
      <c r="A386" s="191"/>
      <c r="B386" s="312" t="s">
        <v>261</v>
      </c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235">
        <v>960</v>
      </c>
      <c r="O386" s="196">
        <v>1</v>
      </c>
      <c r="P386" s="196">
        <v>13</v>
      </c>
      <c r="Q386" s="195" t="s">
        <v>609</v>
      </c>
      <c r="R386" s="194" t="s">
        <v>260</v>
      </c>
      <c r="S386" s="308"/>
      <c r="T386" s="308"/>
      <c r="U386" s="308"/>
      <c r="V386" s="308"/>
      <c r="W386" s="193">
        <v>702.8</v>
      </c>
      <c r="X386" s="309"/>
      <c r="Y386" s="309"/>
      <c r="Z386" s="309"/>
      <c r="AA386" s="309"/>
      <c r="AB386" s="309"/>
      <c r="AC386" s="309"/>
      <c r="AD386" s="309"/>
      <c r="AE386" s="191"/>
    </row>
    <row r="387" spans="1:31" ht="32.25" customHeight="1" x14ac:dyDescent="0.2">
      <c r="A387" s="191"/>
      <c r="B387" s="312" t="s">
        <v>259</v>
      </c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235">
        <v>960</v>
      </c>
      <c r="O387" s="196">
        <v>1</v>
      </c>
      <c r="P387" s="196">
        <v>13</v>
      </c>
      <c r="Q387" s="195" t="s">
        <v>609</v>
      </c>
      <c r="R387" s="194" t="s">
        <v>258</v>
      </c>
      <c r="S387" s="308"/>
      <c r="T387" s="308"/>
      <c r="U387" s="308"/>
      <c r="V387" s="308"/>
      <c r="W387" s="193">
        <v>539.79999999999995</v>
      </c>
      <c r="X387" s="309"/>
      <c r="Y387" s="309"/>
      <c r="Z387" s="309"/>
      <c r="AA387" s="309"/>
      <c r="AB387" s="309"/>
      <c r="AC387" s="309"/>
      <c r="AD387" s="309"/>
      <c r="AE387" s="191"/>
    </row>
    <row r="388" spans="1:31" ht="32.25" customHeight="1" x14ac:dyDescent="0.2">
      <c r="A388" s="191"/>
      <c r="B388" s="312" t="s">
        <v>257</v>
      </c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235">
        <v>960</v>
      </c>
      <c r="O388" s="196">
        <v>1</v>
      </c>
      <c r="P388" s="196">
        <v>13</v>
      </c>
      <c r="Q388" s="195" t="s">
        <v>609</v>
      </c>
      <c r="R388" s="194" t="s">
        <v>255</v>
      </c>
      <c r="S388" s="308"/>
      <c r="T388" s="308"/>
      <c r="U388" s="308"/>
      <c r="V388" s="308"/>
      <c r="W388" s="193">
        <v>163</v>
      </c>
      <c r="X388" s="309"/>
      <c r="Y388" s="309"/>
      <c r="Z388" s="309"/>
      <c r="AA388" s="309"/>
      <c r="AB388" s="309"/>
      <c r="AC388" s="309"/>
      <c r="AD388" s="309"/>
      <c r="AE388" s="191"/>
    </row>
    <row r="389" spans="1:31" ht="21.75" customHeight="1" x14ac:dyDescent="0.2">
      <c r="A389" s="191"/>
      <c r="B389" s="312" t="s">
        <v>223</v>
      </c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235">
        <v>960</v>
      </c>
      <c r="O389" s="196">
        <v>1</v>
      </c>
      <c r="P389" s="196">
        <v>13</v>
      </c>
      <c r="Q389" s="195" t="s">
        <v>609</v>
      </c>
      <c r="R389" s="194" t="s">
        <v>222</v>
      </c>
      <c r="S389" s="308"/>
      <c r="T389" s="308"/>
      <c r="U389" s="308"/>
      <c r="V389" s="308"/>
      <c r="W389" s="193">
        <v>26.3</v>
      </c>
      <c r="X389" s="309"/>
      <c r="Y389" s="309"/>
      <c r="Z389" s="309"/>
      <c r="AA389" s="309"/>
      <c r="AB389" s="309"/>
      <c r="AC389" s="309"/>
      <c r="AD389" s="309"/>
      <c r="AE389" s="191"/>
    </row>
    <row r="390" spans="1:31" ht="21.75" customHeight="1" x14ac:dyDescent="0.2">
      <c r="A390" s="191"/>
      <c r="B390" s="312" t="s">
        <v>221</v>
      </c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235">
        <v>960</v>
      </c>
      <c r="O390" s="196">
        <v>1</v>
      </c>
      <c r="P390" s="196">
        <v>13</v>
      </c>
      <c r="Q390" s="195" t="s">
        <v>609</v>
      </c>
      <c r="R390" s="194" t="s">
        <v>220</v>
      </c>
      <c r="S390" s="308"/>
      <c r="T390" s="308"/>
      <c r="U390" s="308"/>
      <c r="V390" s="308"/>
      <c r="W390" s="193">
        <v>26.3</v>
      </c>
      <c r="X390" s="309"/>
      <c r="Y390" s="309"/>
      <c r="Z390" s="309"/>
      <c r="AA390" s="309"/>
      <c r="AB390" s="309"/>
      <c r="AC390" s="309"/>
      <c r="AD390" s="309"/>
      <c r="AE390" s="191"/>
    </row>
    <row r="391" spans="1:31" ht="11.25" customHeight="1" x14ac:dyDescent="0.2">
      <c r="A391" s="191"/>
      <c r="B391" s="312" t="s">
        <v>219</v>
      </c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235">
        <v>960</v>
      </c>
      <c r="O391" s="196">
        <v>1</v>
      </c>
      <c r="P391" s="196">
        <v>13</v>
      </c>
      <c r="Q391" s="195" t="s">
        <v>609</v>
      </c>
      <c r="R391" s="194" t="s">
        <v>218</v>
      </c>
      <c r="S391" s="308"/>
      <c r="T391" s="308"/>
      <c r="U391" s="308"/>
      <c r="V391" s="308"/>
      <c r="W391" s="193">
        <v>26.3</v>
      </c>
      <c r="X391" s="309"/>
      <c r="Y391" s="309"/>
      <c r="Z391" s="309"/>
      <c r="AA391" s="309"/>
      <c r="AB391" s="309"/>
      <c r="AC391" s="309"/>
      <c r="AD391" s="309"/>
      <c r="AE391" s="191"/>
    </row>
    <row r="392" spans="1:31" ht="21.75" customHeight="1" x14ac:dyDescent="0.2">
      <c r="A392" s="191"/>
      <c r="B392" s="312" t="s">
        <v>608</v>
      </c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235">
        <v>960</v>
      </c>
      <c r="O392" s="196">
        <v>1</v>
      </c>
      <c r="P392" s="196">
        <v>13</v>
      </c>
      <c r="Q392" s="195" t="s">
        <v>607</v>
      </c>
      <c r="R392" s="194">
        <v>0</v>
      </c>
      <c r="S392" s="308"/>
      <c r="T392" s="308"/>
      <c r="U392" s="308"/>
      <c r="V392" s="308"/>
      <c r="W392" s="193">
        <v>140</v>
      </c>
      <c r="X392" s="309"/>
      <c r="Y392" s="309"/>
      <c r="Z392" s="309"/>
      <c r="AA392" s="309"/>
      <c r="AB392" s="309"/>
      <c r="AC392" s="309"/>
      <c r="AD392" s="309"/>
      <c r="AE392" s="191"/>
    </row>
    <row r="393" spans="1:31" ht="32.25" customHeight="1" x14ac:dyDescent="0.2">
      <c r="A393" s="191"/>
      <c r="B393" s="312" t="s">
        <v>606</v>
      </c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235">
        <v>960</v>
      </c>
      <c r="O393" s="196">
        <v>1</v>
      </c>
      <c r="P393" s="196">
        <v>13</v>
      </c>
      <c r="Q393" s="195" t="s">
        <v>605</v>
      </c>
      <c r="R393" s="194">
        <v>0</v>
      </c>
      <c r="S393" s="308"/>
      <c r="T393" s="308"/>
      <c r="U393" s="308"/>
      <c r="V393" s="308"/>
      <c r="W393" s="193">
        <v>140</v>
      </c>
      <c r="X393" s="309"/>
      <c r="Y393" s="309"/>
      <c r="Z393" s="309"/>
      <c r="AA393" s="309"/>
      <c r="AB393" s="309"/>
      <c r="AC393" s="309"/>
      <c r="AD393" s="309"/>
      <c r="AE393" s="191"/>
    </row>
    <row r="394" spans="1:31" ht="21.75" customHeight="1" x14ac:dyDescent="0.2">
      <c r="A394" s="191"/>
      <c r="B394" s="312" t="s">
        <v>223</v>
      </c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235">
        <v>960</v>
      </c>
      <c r="O394" s="196">
        <v>1</v>
      </c>
      <c r="P394" s="196">
        <v>13</v>
      </c>
      <c r="Q394" s="195" t="s">
        <v>605</v>
      </c>
      <c r="R394" s="194" t="s">
        <v>222</v>
      </c>
      <c r="S394" s="308"/>
      <c r="T394" s="308"/>
      <c r="U394" s="308"/>
      <c r="V394" s="308"/>
      <c r="W394" s="193">
        <v>140</v>
      </c>
      <c r="X394" s="309"/>
      <c r="Y394" s="309"/>
      <c r="Z394" s="309"/>
      <c r="AA394" s="309"/>
      <c r="AB394" s="309"/>
      <c r="AC394" s="309"/>
      <c r="AD394" s="309"/>
      <c r="AE394" s="191"/>
    </row>
    <row r="395" spans="1:31" ht="21.75" customHeight="1" x14ac:dyDescent="0.2">
      <c r="A395" s="191"/>
      <c r="B395" s="312" t="s">
        <v>221</v>
      </c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235">
        <v>960</v>
      </c>
      <c r="O395" s="196">
        <v>1</v>
      </c>
      <c r="P395" s="196">
        <v>13</v>
      </c>
      <c r="Q395" s="195" t="s">
        <v>605</v>
      </c>
      <c r="R395" s="194" t="s">
        <v>220</v>
      </c>
      <c r="S395" s="308"/>
      <c r="T395" s="308"/>
      <c r="U395" s="308"/>
      <c r="V395" s="308"/>
      <c r="W395" s="193">
        <v>140</v>
      </c>
      <c r="X395" s="309"/>
      <c r="Y395" s="309"/>
      <c r="Z395" s="309"/>
      <c r="AA395" s="309"/>
      <c r="AB395" s="309"/>
      <c r="AC395" s="309"/>
      <c r="AD395" s="309"/>
      <c r="AE395" s="191"/>
    </row>
    <row r="396" spans="1:31" ht="21.75" customHeight="1" x14ac:dyDescent="0.2">
      <c r="A396" s="191"/>
      <c r="B396" s="312" t="s">
        <v>253</v>
      </c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235">
        <v>960</v>
      </c>
      <c r="O396" s="196">
        <v>1</v>
      </c>
      <c r="P396" s="196">
        <v>13</v>
      </c>
      <c r="Q396" s="195" t="s">
        <v>605</v>
      </c>
      <c r="R396" s="194" t="s">
        <v>252</v>
      </c>
      <c r="S396" s="308"/>
      <c r="T396" s="308"/>
      <c r="U396" s="308"/>
      <c r="V396" s="308"/>
      <c r="W396" s="193">
        <v>10</v>
      </c>
      <c r="X396" s="309"/>
      <c r="Y396" s="309"/>
      <c r="Z396" s="309"/>
      <c r="AA396" s="309"/>
      <c r="AB396" s="309"/>
      <c r="AC396" s="309"/>
      <c r="AD396" s="309"/>
      <c r="AE396" s="191"/>
    </row>
    <row r="397" spans="1:31" ht="11.25" customHeight="1" x14ac:dyDescent="0.2">
      <c r="A397" s="191"/>
      <c r="B397" s="312" t="s">
        <v>219</v>
      </c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235">
        <v>960</v>
      </c>
      <c r="O397" s="196">
        <v>1</v>
      </c>
      <c r="P397" s="196">
        <v>13</v>
      </c>
      <c r="Q397" s="195" t="s">
        <v>605</v>
      </c>
      <c r="R397" s="194" t="s">
        <v>218</v>
      </c>
      <c r="S397" s="308"/>
      <c r="T397" s="308"/>
      <c r="U397" s="308"/>
      <c r="V397" s="308"/>
      <c r="W397" s="193">
        <v>130</v>
      </c>
      <c r="X397" s="309"/>
      <c r="Y397" s="309"/>
      <c r="Z397" s="309"/>
      <c r="AA397" s="309"/>
      <c r="AB397" s="309"/>
      <c r="AC397" s="309"/>
      <c r="AD397" s="309"/>
      <c r="AE397" s="191"/>
    </row>
    <row r="398" spans="1:31" ht="21.75" customHeight="1" x14ac:dyDescent="0.2">
      <c r="A398" s="191"/>
      <c r="B398" s="312" t="s">
        <v>604</v>
      </c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235">
        <v>960</v>
      </c>
      <c r="O398" s="196">
        <v>1</v>
      </c>
      <c r="P398" s="196">
        <v>13</v>
      </c>
      <c r="Q398" s="195" t="s">
        <v>603</v>
      </c>
      <c r="R398" s="194">
        <v>0</v>
      </c>
      <c r="S398" s="308"/>
      <c r="T398" s="308"/>
      <c r="U398" s="308"/>
      <c r="V398" s="308"/>
      <c r="W398" s="193">
        <v>4160.3999999999996</v>
      </c>
      <c r="X398" s="309"/>
      <c r="Y398" s="309"/>
      <c r="Z398" s="309"/>
      <c r="AA398" s="309"/>
      <c r="AB398" s="309"/>
      <c r="AC398" s="309"/>
      <c r="AD398" s="309"/>
      <c r="AE398" s="191"/>
    </row>
    <row r="399" spans="1:31" ht="21.75" customHeight="1" x14ac:dyDescent="0.2">
      <c r="A399" s="191"/>
      <c r="B399" s="312" t="s">
        <v>602</v>
      </c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235">
        <v>960</v>
      </c>
      <c r="O399" s="196">
        <v>1</v>
      </c>
      <c r="P399" s="196">
        <v>13</v>
      </c>
      <c r="Q399" s="195" t="s">
        <v>601</v>
      </c>
      <c r="R399" s="194">
        <v>0</v>
      </c>
      <c r="S399" s="308"/>
      <c r="T399" s="308"/>
      <c r="U399" s="308"/>
      <c r="V399" s="308"/>
      <c r="W399" s="193">
        <v>4160.3999999999996</v>
      </c>
      <c r="X399" s="309"/>
      <c r="Y399" s="309"/>
      <c r="Z399" s="309"/>
      <c r="AA399" s="309"/>
      <c r="AB399" s="309"/>
      <c r="AC399" s="309"/>
      <c r="AD399" s="309"/>
      <c r="AE399" s="191"/>
    </row>
    <row r="400" spans="1:31" ht="21.75" customHeight="1" x14ac:dyDescent="0.2">
      <c r="A400" s="191"/>
      <c r="B400" s="312" t="s">
        <v>359</v>
      </c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235">
        <v>960</v>
      </c>
      <c r="O400" s="196">
        <v>1</v>
      </c>
      <c r="P400" s="196">
        <v>13</v>
      </c>
      <c r="Q400" s="195" t="s">
        <v>600</v>
      </c>
      <c r="R400" s="194">
        <v>0</v>
      </c>
      <c r="S400" s="308"/>
      <c r="T400" s="308"/>
      <c r="U400" s="308"/>
      <c r="V400" s="308"/>
      <c r="W400" s="193">
        <v>4160.3999999999996</v>
      </c>
      <c r="X400" s="309"/>
      <c r="Y400" s="309"/>
      <c r="Z400" s="309"/>
      <c r="AA400" s="309"/>
      <c r="AB400" s="309"/>
      <c r="AC400" s="309"/>
      <c r="AD400" s="309"/>
      <c r="AE400" s="191"/>
    </row>
    <row r="401" spans="1:31" ht="42.75" customHeight="1" x14ac:dyDescent="0.2">
      <c r="A401" s="191"/>
      <c r="B401" s="312" t="s">
        <v>263</v>
      </c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235">
        <v>960</v>
      </c>
      <c r="O401" s="196">
        <v>1</v>
      </c>
      <c r="P401" s="196">
        <v>13</v>
      </c>
      <c r="Q401" s="195" t="s">
        <v>600</v>
      </c>
      <c r="R401" s="194" t="s">
        <v>262</v>
      </c>
      <c r="S401" s="308"/>
      <c r="T401" s="308"/>
      <c r="U401" s="308"/>
      <c r="V401" s="308"/>
      <c r="W401" s="193">
        <v>4160.3999999999996</v>
      </c>
      <c r="X401" s="309"/>
      <c r="Y401" s="309"/>
      <c r="Z401" s="309"/>
      <c r="AA401" s="309"/>
      <c r="AB401" s="309"/>
      <c r="AC401" s="309"/>
      <c r="AD401" s="309"/>
      <c r="AE401" s="191"/>
    </row>
    <row r="402" spans="1:31" ht="21.75" customHeight="1" x14ac:dyDescent="0.2">
      <c r="A402" s="191"/>
      <c r="B402" s="312" t="s">
        <v>261</v>
      </c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235">
        <v>960</v>
      </c>
      <c r="O402" s="196">
        <v>1</v>
      </c>
      <c r="P402" s="196">
        <v>13</v>
      </c>
      <c r="Q402" s="195" t="s">
        <v>600</v>
      </c>
      <c r="R402" s="194" t="s">
        <v>260</v>
      </c>
      <c r="S402" s="308"/>
      <c r="T402" s="308"/>
      <c r="U402" s="308"/>
      <c r="V402" s="308"/>
      <c r="W402" s="193">
        <v>4160.3999999999996</v>
      </c>
      <c r="X402" s="309"/>
      <c r="Y402" s="309"/>
      <c r="Z402" s="309"/>
      <c r="AA402" s="309"/>
      <c r="AB402" s="309"/>
      <c r="AC402" s="309"/>
      <c r="AD402" s="309"/>
      <c r="AE402" s="191"/>
    </row>
    <row r="403" spans="1:31" ht="32.25" customHeight="1" x14ac:dyDescent="0.2">
      <c r="A403" s="191"/>
      <c r="B403" s="312" t="s">
        <v>259</v>
      </c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235">
        <v>960</v>
      </c>
      <c r="O403" s="196">
        <v>1</v>
      </c>
      <c r="P403" s="196">
        <v>13</v>
      </c>
      <c r="Q403" s="195" t="s">
        <v>600</v>
      </c>
      <c r="R403" s="194" t="s">
        <v>258</v>
      </c>
      <c r="S403" s="308"/>
      <c r="T403" s="308"/>
      <c r="U403" s="308"/>
      <c r="V403" s="308"/>
      <c r="W403" s="193">
        <v>3195.4</v>
      </c>
      <c r="X403" s="309"/>
      <c r="Y403" s="309"/>
      <c r="Z403" s="309"/>
      <c r="AA403" s="309"/>
      <c r="AB403" s="309"/>
      <c r="AC403" s="309"/>
      <c r="AD403" s="309"/>
      <c r="AE403" s="191"/>
    </row>
    <row r="404" spans="1:31" ht="32.25" customHeight="1" x14ac:dyDescent="0.2">
      <c r="A404" s="191"/>
      <c r="B404" s="312" t="s">
        <v>257</v>
      </c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235">
        <v>960</v>
      </c>
      <c r="O404" s="196">
        <v>1</v>
      </c>
      <c r="P404" s="196">
        <v>13</v>
      </c>
      <c r="Q404" s="195" t="s">
        <v>600</v>
      </c>
      <c r="R404" s="194" t="s">
        <v>255</v>
      </c>
      <c r="S404" s="308"/>
      <c r="T404" s="308"/>
      <c r="U404" s="308"/>
      <c r="V404" s="308"/>
      <c r="W404" s="193">
        <v>965</v>
      </c>
      <c r="X404" s="309"/>
      <c r="Y404" s="309"/>
      <c r="Z404" s="309"/>
      <c r="AA404" s="309"/>
      <c r="AB404" s="309"/>
      <c r="AC404" s="309"/>
      <c r="AD404" s="309"/>
      <c r="AE404" s="191"/>
    </row>
    <row r="405" spans="1:31" ht="21.75" customHeight="1" x14ac:dyDescent="0.2">
      <c r="A405" s="191"/>
      <c r="B405" s="312" t="s">
        <v>591</v>
      </c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235">
        <v>960</v>
      </c>
      <c r="O405" s="196">
        <v>3</v>
      </c>
      <c r="P405" s="196">
        <v>0</v>
      </c>
      <c r="Q405" s="195">
        <v>0</v>
      </c>
      <c r="R405" s="194">
        <v>0</v>
      </c>
      <c r="S405" s="308"/>
      <c r="T405" s="308"/>
      <c r="U405" s="308"/>
      <c r="V405" s="308"/>
      <c r="W405" s="193">
        <v>2390.1</v>
      </c>
      <c r="X405" s="309"/>
      <c r="Y405" s="309"/>
      <c r="Z405" s="309"/>
      <c r="AA405" s="309"/>
      <c r="AB405" s="309"/>
      <c r="AC405" s="309"/>
      <c r="AD405" s="309"/>
      <c r="AE405" s="191"/>
    </row>
    <row r="406" spans="1:31" ht="32.25" customHeight="1" x14ac:dyDescent="0.2">
      <c r="A406" s="191"/>
      <c r="B406" s="312" t="s">
        <v>590</v>
      </c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235">
        <v>960</v>
      </c>
      <c r="O406" s="196">
        <v>3</v>
      </c>
      <c r="P406" s="196">
        <v>10</v>
      </c>
      <c r="Q406" s="195">
        <v>0</v>
      </c>
      <c r="R406" s="194">
        <v>0</v>
      </c>
      <c r="S406" s="308"/>
      <c r="T406" s="308"/>
      <c r="U406" s="308"/>
      <c r="V406" s="308"/>
      <c r="W406" s="193">
        <v>2290.1</v>
      </c>
      <c r="X406" s="309"/>
      <c r="Y406" s="309"/>
      <c r="Z406" s="309"/>
      <c r="AA406" s="309"/>
      <c r="AB406" s="309"/>
      <c r="AC406" s="309"/>
      <c r="AD406" s="309"/>
      <c r="AE406" s="191"/>
    </row>
    <row r="407" spans="1:31" ht="53.25" customHeight="1" x14ac:dyDescent="0.2">
      <c r="A407" s="191"/>
      <c r="B407" s="312" t="s">
        <v>687</v>
      </c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235">
        <v>960</v>
      </c>
      <c r="O407" s="196">
        <v>3</v>
      </c>
      <c r="P407" s="196">
        <v>10</v>
      </c>
      <c r="Q407" s="195" t="s">
        <v>589</v>
      </c>
      <c r="R407" s="194">
        <v>0</v>
      </c>
      <c r="S407" s="308"/>
      <c r="T407" s="308"/>
      <c r="U407" s="308"/>
      <c r="V407" s="308"/>
      <c r="W407" s="193">
        <v>1990.1</v>
      </c>
      <c r="X407" s="309"/>
      <c r="Y407" s="309"/>
      <c r="Z407" s="309"/>
      <c r="AA407" s="309"/>
      <c r="AB407" s="309"/>
      <c r="AC407" s="309"/>
      <c r="AD407" s="309"/>
      <c r="AE407" s="191"/>
    </row>
    <row r="408" spans="1:31" ht="21.75" customHeight="1" x14ac:dyDescent="0.2">
      <c r="A408" s="191"/>
      <c r="B408" s="312" t="s">
        <v>781</v>
      </c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235">
        <v>960</v>
      </c>
      <c r="O408" s="196">
        <v>3</v>
      </c>
      <c r="P408" s="196">
        <v>10</v>
      </c>
      <c r="Q408" s="195" t="s">
        <v>780</v>
      </c>
      <c r="R408" s="194">
        <v>0</v>
      </c>
      <c r="S408" s="308"/>
      <c r="T408" s="308"/>
      <c r="U408" s="308"/>
      <c r="V408" s="308"/>
      <c r="W408" s="193">
        <v>1990.1</v>
      </c>
      <c r="X408" s="309"/>
      <c r="Y408" s="309"/>
      <c r="Z408" s="309"/>
      <c r="AA408" s="309"/>
      <c r="AB408" s="309"/>
      <c r="AC408" s="309"/>
      <c r="AD408" s="309"/>
      <c r="AE408" s="191"/>
    </row>
    <row r="409" spans="1:31" ht="42.75" customHeight="1" x14ac:dyDescent="0.2">
      <c r="A409" s="191"/>
      <c r="B409" s="312" t="s">
        <v>263</v>
      </c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235">
        <v>960</v>
      </c>
      <c r="O409" s="196">
        <v>3</v>
      </c>
      <c r="P409" s="196">
        <v>10</v>
      </c>
      <c r="Q409" s="195" t="s">
        <v>780</v>
      </c>
      <c r="R409" s="194" t="s">
        <v>262</v>
      </c>
      <c r="S409" s="308"/>
      <c r="T409" s="308"/>
      <c r="U409" s="308"/>
      <c r="V409" s="308"/>
      <c r="W409" s="193">
        <v>1990.1</v>
      </c>
      <c r="X409" s="309"/>
      <c r="Y409" s="309"/>
      <c r="Z409" s="309"/>
      <c r="AA409" s="309"/>
      <c r="AB409" s="309"/>
      <c r="AC409" s="309"/>
      <c r="AD409" s="309"/>
      <c r="AE409" s="191"/>
    </row>
    <row r="410" spans="1:31" ht="11.25" customHeight="1" x14ac:dyDescent="0.2">
      <c r="A410" s="191"/>
      <c r="B410" s="312" t="s">
        <v>336</v>
      </c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235">
        <v>960</v>
      </c>
      <c r="O410" s="196">
        <v>3</v>
      </c>
      <c r="P410" s="196">
        <v>10</v>
      </c>
      <c r="Q410" s="195" t="s">
        <v>780</v>
      </c>
      <c r="R410" s="194" t="s">
        <v>335</v>
      </c>
      <c r="S410" s="308"/>
      <c r="T410" s="308"/>
      <c r="U410" s="308"/>
      <c r="V410" s="308"/>
      <c r="W410" s="193">
        <v>1990.1</v>
      </c>
      <c r="X410" s="309"/>
      <c r="Y410" s="309"/>
      <c r="Z410" s="309"/>
      <c r="AA410" s="309"/>
      <c r="AB410" s="309"/>
      <c r="AC410" s="309"/>
      <c r="AD410" s="309"/>
      <c r="AE410" s="191"/>
    </row>
    <row r="411" spans="1:31" ht="11.25" customHeight="1" x14ac:dyDescent="0.2">
      <c r="A411" s="191"/>
      <c r="B411" s="312" t="s">
        <v>334</v>
      </c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235">
        <v>960</v>
      </c>
      <c r="O411" s="196">
        <v>3</v>
      </c>
      <c r="P411" s="196">
        <v>10</v>
      </c>
      <c r="Q411" s="195" t="s">
        <v>780</v>
      </c>
      <c r="R411" s="194" t="s">
        <v>333</v>
      </c>
      <c r="S411" s="308"/>
      <c r="T411" s="308"/>
      <c r="U411" s="308"/>
      <c r="V411" s="308"/>
      <c r="W411" s="193">
        <v>1528.5</v>
      </c>
      <c r="X411" s="309"/>
      <c r="Y411" s="309"/>
      <c r="Z411" s="309"/>
      <c r="AA411" s="309"/>
      <c r="AB411" s="309"/>
      <c r="AC411" s="309"/>
      <c r="AD411" s="309"/>
      <c r="AE411" s="191"/>
    </row>
    <row r="412" spans="1:31" ht="32.25" customHeight="1" x14ac:dyDescent="0.2">
      <c r="A412" s="191"/>
      <c r="B412" s="312" t="s">
        <v>332</v>
      </c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235">
        <v>960</v>
      </c>
      <c r="O412" s="196">
        <v>3</v>
      </c>
      <c r="P412" s="196">
        <v>10</v>
      </c>
      <c r="Q412" s="195" t="s">
        <v>780</v>
      </c>
      <c r="R412" s="194" t="s">
        <v>330</v>
      </c>
      <c r="S412" s="308"/>
      <c r="T412" s="308"/>
      <c r="U412" s="308"/>
      <c r="V412" s="308"/>
      <c r="W412" s="193">
        <v>461.6</v>
      </c>
      <c r="X412" s="309"/>
      <c r="Y412" s="309"/>
      <c r="Z412" s="309"/>
      <c r="AA412" s="309"/>
      <c r="AB412" s="309"/>
      <c r="AC412" s="309"/>
      <c r="AD412" s="309"/>
      <c r="AE412" s="191"/>
    </row>
    <row r="413" spans="1:31" ht="53.25" customHeight="1" x14ac:dyDescent="0.2">
      <c r="A413" s="191"/>
      <c r="B413" s="312" t="s">
        <v>687</v>
      </c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235">
        <v>960</v>
      </c>
      <c r="O413" s="196">
        <v>3</v>
      </c>
      <c r="P413" s="196">
        <v>10</v>
      </c>
      <c r="Q413" s="195" t="s">
        <v>589</v>
      </c>
      <c r="R413" s="194">
        <v>0</v>
      </c>
      <c r="S413" s="308"/>
      <c r="T413" s="308"/>
      <c r="U413" s="308"/>
      <c r="V413" s="308"/>
      <c r="W413" s="193">
        <v>300</v>
      </c>
      <c r="X413" s="309"/>
      <c r="Y413" s="309"/>
      <c r="Z413" s="309"/>
      <c r="AA413" s="309"/>
      <c r="AB413" s="309"/>
      <c r="AC413" s="309"/>
      <c r="AD413" s="309"/>
      <c r="AE413" s="191"/>
    </row>
    <row r="414" spans="1:31" ht="63.75" customHeight="1" x14ac:dyDescent="0.2">
      <c r="A414" s="191"/>
      <c r="B414" s="312" t="s">
        <v>588</v>
      </c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235">
        <v>960</v>
      </c>
      <c r="O414" s="196">
        <v>3</v>
      </c>
      <c r="P414" s="196">
        <v>10</v>
      </c>
      <c r="Q414" s="195" t="s">
        <v>587</v>
      </c>
      <c r="R414" s="194">
        <v>0</v>
      </c>
      <c r="S414" s="308"/>
      <c r="T414" s="308"/>
      <c r="U414" s="308"/>
      <c r="V414" s="308"/>
      <c r="W414" s="193">
        <v>300</v>
      </c>
      <c r="X414" s="309"/>
      <c r="Y414" s="309"/>
      <c r="Z414" s="309"/>
      <c r="AA414" s="309"/>
      <c r="AB414" s="309"/>
      <c r="AC414" s="309"/>
      <c r="AD414" s="309"/>
      <c r="AE414" s="191"/>
    </row>
    <row r="415" spans="1:31" ht="21.75" customHeight="1" x14ac:dyDescent="0.2">
      <c r="A415" s="191"/>
      <c r="B415" s="312" t="s">
        <v>223</v>
      </c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235">
        <v>960</v>
      </c>
      <c r="O415" s="196">
        <v>3</v>
      </c>
      <c r="P415" s="196">
        <v>10</v>
      </c>
      <c r="Q415" s="195" t="s">
        <v>587</v>
      </c>
      <c r="R415" s="194" t="s">
        <v>222</v>
      </c>
      <c r="S415" s="308"/>
      <c r="T415" s="308"/>
      <c r="U415" s="308"/>
      <c r="V415" s="308"/>
      <c r="W415" s="193">
        <v>300</v>
      </c>
      <c r="X415" s="309"/>
      <c r="Y415" s="309"/>
      <c r="Z415" s="309"/>
      <c r="AA415" s="309"/>
      <c r="AB415" s="309"/>
      <c r="AC415" s="309"/>
      <c r="AD415" s="309"/>
      <c r="AE415" s="191"/>
    </row>
    <row r="416" spans="1:31" ht="21.75" customHeight="1" x14ac:dyDescent="0.2">
      <c r="A416" s="191"/>
      <c r="B416" s="312" t="s">
        <v>221</v>
      </c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235">
        <v>960</v>
      </c>
      <c r="O416" s="196">
        <v>3</v>
      </c>
      <c r="P416" s="196">
        <v>10</v>
      </c>
      <c r="Q416" s="195" t="s">
        <v>587</v>
      </c>
      <c r="R416" s="194" t="s">
        <v>220</v>
      </c>
      <c r="S416" s="308"/>
      <c r="T416" s="308"/>
      <c r="U416" s="308"/>
      <c r="V416" s="308"/>
      <c r="W416" s="193">
        <v>300</v>
      </c>
      <c r="X416" s="309"/>
      <c r="Y416" s="309"/>
      <c r="Z416" s="309"/>
      <c r="AA416" s="309"/>
      <c r="AB416" s="309"/>
      <c r="AC416" s="309"/>
      <c r="AD416" s="309"/>
      <c r="AE416" s="191"/>
    </row>
    <row r="417" spans="1:31" ht="21.75" customHeight="1" x14ac:dyDescent="0.2">
      <c r="A417" s="191"/>
      <c r="B417" s="312" t="s">
        <v>253</v>
      </c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235">
        <v>960</v>
      </c>
      <c r="O417" s="196">
        <v>3</v>
      </c>
      <c r="P417" s="196">
        <v>10</v>
      </c>
      <c r="Q417" s="195" t="s">
        <v>587</v>
      </c>
      <c r="R417" s="194" t="s">
        <v>252</v>
      </c>
      <c r="S417" s="308"/>
      <c r="T417" s="308"/>
      <c r="U417" s="308"/>
      <c r="V417" s="308"/>
      <c r="W417" s="193">
        <v>97</v>
      </c>
      <c r="X417" s="309"/>
      <c r="Y417" s="309"/>
      <c r="Z417" s="309"/>
      <c r="AA417" s="309"/>
      <c r="AB417" s="309"/>
      <c r="AC417" s="309"/>
      <c r="AD417" s="309"/>
      <c r="AE417" s="191"/>
    </row>
    <row r="418" spans="1:31" ht="11.25" customHeight="1" x14ac:dyDescent="0.2">
      <c r="A418" s="191"/>
      <c r="B418" s="312" t="s">
        <v>219</v>
      </c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235">
        <v>960</v>
      </c>
      <c r="O418" s="196">
        <v>3</v>
      </c>
      <c r="P418" s="196">
        <v>10</v>
      </c>
      <c r="Q418" s="195" t="s">
        <v>587</v>
      </c>
      <c r="R418" s="194" t="s">
        <v>218</v>
      </c>
      <c r="S418" s="308"/>
      <c r="T418" s="308"/>
      <c r="U418" s="308"/>
      <c r="V418" s="308"/>
      <c r="W418" s="193">
        <v>203</v>
      </c>
      <c r="X418" s="309"/>
      <c r="Y418" s="309"/>
      <c r="Z418" s="309"/>
      <c r="AA418" s="309"/>
      <c r="AB418" s="309"/>
      <c r="AC418" s="309"/>
      <c r="AD418" s="309"/>
      <c r="AE418" s="191"/>
    </row>
    <row r="419" spans="1:31" ht="21.75" customHeight="1" x14ac:dyDescent="0.2">
      <c r="A419" s="191"/>
      <c r="B419" s="312" t="s">
        <v>586</v>
      </c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235">
        <v>960</v>
      </c>
      <c r="O419" s="196">
        <v>3</v>
      </c>
      <c r="P419" s="196">
        <v>14</v>
      </c>
      <c r="Q419" s="195">
        <v>0</v>
      </c>
      <c r="R419" s="194">
        <v>0</v>
      </c>
      <c r="S419" s="308"/>
      <c r="T419" s="308"/>
      <c r="U419" s="308"/>
      <c r="V419" s="308"/>
      <c r="W419" s="193">
        <v>100</v>
      </c>
      <c r="X419" s="309"/>
      <c r="Y419" s="309"/>
      <c r="Z419" s="309"/>
      <c r="AA419" s="309"/>
      <c r="AB419" s="309"/>
      <c r="AC419" s="309"/>
      <c r="AD419" s="309"/>
      <c r="AE419" s="191"/>
    </row>
    <row r="420" spans="1:31" ht="32.25" customHeight="1" x14ac:dyDescent="0.2">
      <c r="A420" s="191"/>
      <c r="B420" s="312" t="s">
        <v>545</v>
      </c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235">
        <v>960</v>
      </c>
      <c r="O420" s="196">
        <v>3</v>
      </c>
      <c r="P420" s="196">
        <v>14</v>
      </c>
      <c r="Q420" s="195" t="s">
        <v>544</v>
      </c>
      <c r="R420" s="194">
        <v>0</v>
      </c>
      <c r="S420" s="308"/>
      <c r="T420" s="308"/>
      <c r="U420" s="308"/>
      <c r="V420" s="308"/>
      <c r="W420" s="193">
        <v>100</v>
      </c>
      <c r="X420" s="309"/>
      <c r="Y420" s="309"/>
      <c r="Z420" s="309"/>
      <c r="AA420" s="309"/>
      <c r="AB420" s="309"/>
      <c r="AC420" s="309"/>
      <c r="AD420" s="309"/>
      <c r="AE420" s="191"/>
    </row>
    <row r="421" spans="1:31" ht="32.25" customHeight="1" x14ac:dyDescent="0.2">
      <c r="A421" s="191"/>
      <c r="B421" s="312" t="s">
        <v>547</v>
      </c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235">
        <v>960</v>
      </c>
      <c r="O421" s="196">
        <v>3</v>
      </c>
      <c r="P421" s="196">
        <v>14</v>
      </c>
      <c r="Q421" s="195" t="s">
        <v>546</v>
      </c>
      <c r="R421" s="194">
        <v>0</v>
      </c>
      <c r="S421" s="308"/>
      <c r="T421" s="308"/>
      <c r="U421" s="308"/>
      <c r="V421" s="308"/>
      <c r="W421" s="193">
        <v>100</v>
      </c>
      <c r="X421" s="309"/>
      <c r="Y421" s="309"/>
      <c r="Z421" s="309"/>
      <c r="AA421" s="309"/>
      <c r="AB421" s="309"/>
      <c r="AC421" s="309"/>
      <c r="AD421" s="309"/>
      <c r="AE421" s="191"/>
    </row>
    <row r="422" spans="1:31" ht="21.75" customHeight="1" x14ac:dyDescent="0.2">
      <c r="A422" s="191"/>
      <c r="B422" s="312" t="s">
        <v>223</v>
      </c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235">
        <v>960</v>
      </c>
      <c r="O422" s="196">
        <v>3</v>
      </c>
      <c r="P422" s="196">
        <v>14</v>
      </c>
      <c r="Q422" s="195" t="s">
        <v>546</v>
      </c>
      <c r="R422" s="194" t="s">
        <v>222</v>
      </c>
      <c r="S422" s="308"/>
      <c r="T422" s="308"/>
      <c r="U422" s="308"/>
      <c r="V422" s="308"/>
      <c r="W422" s="193">
        <v>100</v>
      </c>
      <c r="X422" s="309"/>
      <c r="Y422" s="309"/>
      <c r="Z422" s="309"/>
      <c r="AA422" s="309"/>
      <c r="AB422" s="309"/>
      <c r="AC422" s="309"/>
      <c r="AD422" s="309"/>
      <c r="AE422" s="191"/>
    </row>
    <row r="423" spans="1:31" ht="21.75" customHeight="1" x14ac:dyDescent="0.2">
      <c r="A423" s="191"/>
      <c r="B423" s="312" t="s">
        <v>221</v>
      </c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235">
        <v>960</v>
      </c>
      <c r="O423" s="196">
        <v>3</v>
      </c>
      <c r="P423" s="196">
        <v>14</v>
      </c>
      <c r="Q423" s="195" t="s">
        <v>546</v>
      </c>
      <c r="R423" s="194" t="s">
        <v>220</v>
      </c>
      <c r="S423" s="308"/>
      <c r="T423" s="308"/>
      <c r="U423" s="308"/>
      <c r="V423" s="308"/>
      <c r="W423" s="193">
        <v>100</v>
      </c>
      <c r="X423" s="309"/>
      <c r="Y423" s="309"/>
      <c r="Z423" s="309"/>
      <c r="AA423" s="309"/>
      <c r="AB423" s="309"/>
      <c r="AC423" s="309"/>
      <c r="AD423" s="309"/>
      <c r="AE423" s="191"/>
    </row>
    <row r="424" spans="1:31" ht="21.75" customHeight="1" x14ac:dyDescent="0.2">
      <c r="A424" s="191"/>
      <c r="B424" s="312" t="s">
        <v>253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235">
        <v>960</v>
      </c>
      <c r="O424" s="196">
        <v>3</v>
      </c>
      <c r="P424" s="196">
        <v>14</v>
      </c>
      <c r="Q424" s="195" t="s">
        <v>546</v>
      </c>
      <c r="R424" s="194" t="s">
        <v>252</v>
      </c>
      <c r="S424" s="308"/>
      <c r="T424" s="308"/>
      <c r="U424" s="308"/>
      <c r="V424" s="308"/>
      <c r="W424" s="193">
        <v>50</v>
      </c>
      <c r="X424" s="309"/>
      <c r="Y424" s="309"/>
      <c r="Z424" s="309"/>
      <c r="AA424" s="309"/>
      <c r="AB424" s="309"/>
      <c r="AC424" s="309"/>
      <c r="AD424" s="309"/>
      <c r="AE424" s="191"/>
    </row>
    <row r="425" spans="1:31" ht="11.25" customHeight="1" x14ac:dyDescent="0.2">
      <c r="A425" s="191"/>
      <c r="B425" s="312" t="s">
        <v>219</v>
      </c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235">
        <v>960</v>
      </c>
      <c r="O425" s="196">
        <v>3</v>
      </c>
      <c r="P425" s="196">
        <v>14</v>
      </c>
      <c r="Q425" s="195" t="s">
        <v>546</v>
      </c>
      <c r="R425" s="194" t="s">
        <v>218</v>
      </c>
      <c r="S425" s="308"/>
      <c r="T425" s="308"/>
      <c r="U425" s="308"/>
      <c r="V425" s="308"/>
      <c r="W425" s="193">
        <v>50</v>
      </c>
      <c r="X425" s="309"/>
      <c r="Y425" s="309"/>
      <c r="Z425" s="309"/>
      <c r="AA425" s="309"/>
      <c r="AB425" s="309"/>
      <c r="AC425" s="309"/>
      <c r="AD425" s="309"/>
      <c r="AE425" s="191"/>
    </row>
    <row r="426" spans="1:31" ht="11.25" customHeight="1" x14ac:dyDescent="0.2">
      <c r="A426" s="191"/>
      <c r="B426" s="312" t="s">
        <v>585</v>
      </c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235">
        <v>960</v>
      </c>
      <c r="O426" s="196">
        <v>4</v>
      </c>
      <c r="P426" s="196">
        <v>0</v>
      </c>
      <c r="Q426" s="195">
        <v>0</v>
      </c>
      <c r="R426" s="194">
        <v>0</v>
      </c>
      <c r="S426" s="308"/>
      <c r="T426" s="308"/>
      <c r="U426" s="308"/>
      <c r="V426" s="308"/>
      <c r="W426" s="193">
        <v>9383.5499999999993</v>
      </c>
      <c r="X426" s="309"/>
      <c r="Y426" s="309"/>
      <c r="Z426" s="309"/>
      <c r="AA426" s="309"/>
      <c r="AB426" s="309"/>
      <c r="AC426" s="309"/>
      <c r="AD426" s="309"/>
      <c r="AE426" s="191"/>
    </row>
    <row r="427" spans="1:31" ht="11.25" customHeight="1" x14ac:dyDescent="0.2">
      <c r="A427" s="191"/>
      <c r="B427" s="312" t="s">
        <v>584</v>
      </c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235">
        <v>960</v>
      </c>
      <c r="O427" s="196">
        <v>4</v>
      </c>
      <c r="P427" s="196">
        <v>1</v>
      </c>
      <c r="Q427" s="195">
        <v>0</v>
      </c>
      <c r="R427" s="194">
        <v>0</v>
      </c>
      <c r="S427" s="308"/>
      <c r="T427" s="308"/>
      <c r="U427" s="308"/>
      <c r="V427" s="308"/>
      <c r="W427" s="193">
        <v>1350</v>
      </c>
      <c r="X427" s="309"/>
      <c r="Y427" s="309"/>
      <c r="Z427" s="309"/>
      <c r="AA427" s="309"/>
      <c r="AB427" s="309"/>
      <c r="AC427" s="309"/>
      <c r="AD427" s="309"/>
      <c r="AE427" s="191"/>
    </row>
    <row r="428" spans="1:31" ht="21.75" customHeight="1" x14ac:dyDescent="0.2">
      <c r="A428" s="191"/>
      <c r="B428" s="312" t="s">
        <v>527</v>
      </c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235">
        <v>960</v>
      </c>
      <c r="O428" s="196">
        <v>4</v>
      </c>
      <c r="P428" s="196">
        <v>1</v>
      </c>
      <c r="Q428" s="195" t="s">
        <v>526</v>
      </c>
      <c r="R428" s="194">
        <v>0</v>
      </c>
      <c r="S428" s="308"/>
      <c r="T428" s="308"/>
      <c r="U428" s="308"/>
      <c r="V428" s="308"/>
      <c r="W428" s="193">
        <v>550</v>
      </c>
      <c r="X428" s="309"/>
      <c r="Y428" s="309"/>
      <c r="Z428" s="309"/>
      <c r="AA428" s="309"/>
      <c r="AB428" s="309"/>
      <c r="AC428" s="309"/>
      <c r="AD428" s="309"/>
      <c r="AE428" s="191"/>
    </row>
    <row r="429" spans="1:31" ht="21.75" customHeight="1" x14ac:dyDescent="0.2">
      <c r="A429" s="191"/>
      <c r="B429" s="312" t="s">
        <v>583</v>
      </c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235">
        <v>960</v>
      </c>
      <c r="O429" s="196">
        <v>4</v>
      </c>
      <c r="P429" s="196">
        <v>1</v>
      </c>
      <c r="Q429" s="195" t="s">
        <v>582</v>
      </c>
      <c r="R429" s="194">
        <v>0</v>
      </c>
      <c r="S429" s="308"/>
      <c r="T429" s="308"/>
      <c r="U429" s="308"/>
      <c r="V429" s="308"/>
      <c r="W429" s="193">
        <v>550</v>
      </c>
      <c r="X429" s="309"/>
      <c r="Y429" s="309"/>
      <c r="Z429" s="309"/>
      <c r="AA429" s="309"/>
      <c r="AB429" s="309"/>
      <c r="AC429" s="309"/>
      <c r="AD429" s="309"/>
      <c r="AE429" s="191"/>
    </row>
    <row r="430" spans="1:31" ht="21.75" customHeight="1" x14ac:dyDescent="0.2">
      <c r="A430" s="191"/>
      <c r="B430" s="312" t="s">
        <v>581</v>
      </c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235">
        <v>960</v>
      </c>
      <c r="O430" s="196">
        <v>4</v>
      </c>
      <c r="P430" s="196">
        <v>1</v>
      </c>
      <c r="Q430" s="195" t="s">
        <v>580</v>
      </c>
      <c r="R430" s="194">
        <v>0</v>
      </c>
      <c r="S430" s="308"/>
      <c r="T430" s="308"/>
      <c r="U430" s="308"/>
      <c r="V430" s="308"/>
      <c r="W430" s="193">
        <v>550</v>
      </c>
      <c r="X430" s="309"/>
      <c r="Y430" s="309"/>
      <c r="Z430" s="309"/>
      <c r="AA430" s="309"/>
      <c r="AB430" s="309"/>
      <c r="AC430" s="309"/>
      <c r="AD430" s="309"/>
      <c r="AE430" s="191"/>
    </row>
    <row r="431" spans="1:31" ht="21.75" customHeight="1" x14ac:dyDescent="0.2">
      <c r="A431" s="191"/>
      <c r="B431" s="312" t="s">
        <v>223</v>
      </c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235">
        <v>960</v>
      </c>
      <c r="O431" s="196">
        <v>4</v>
      </c>
      <c r="P431" s="196">
        <v>1</v>
      </c>
      <c r="Q431" s="195" t="s">
        <v>580</v>
      </c>
      <c r="R431" s="194" t="s">
        <v>222</v>
      </c>
      <c r="S431" s="308"/>
      <c r="T431" s="308"/>
      <c r="U431" s="308"/>
      <c r="V431" s="308"/>
      <c r="W431" s="193">
        <v>550</v>
      </c>
      <c r="X431" s="309"/>
      <c r="Y431" s="309"/>
      <c r="Z431" s="309"/>
      <c r="AA431" s="309"/>
      <c r="AB431" s="309"/>
      <c r="AC431" s="309"/>
      <c r="AD431" s="309"/>
      <c r="AE431" s="191"/>
    </row>
    <row r="432" spans="1:31" ht="21.75" customHeight="1" x14ac:dyDescent="0.2">
      <c r="A432" s="191"/>
      <c r="B432" s="312" t="s">
        <v>221</v>
      </c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235">
        <v>960</v>
      </c>
      <c r="O432" s="196">
        <v>4</v>
      </c>
      <c r="P432" s="196">
        <v>1</v>
      </c>
      <c r="Q432" s="195" t="s">
        <v>580</v>
      </c>
      <c r="R432" s="194" t="s">
        <v>220</v>
      </c>
      <c r="S432" s="308"/>
      <c r="T432" s="308"/>
      <c r="U432" s="308"/>
      <c r="V432" s="308"/>
      <c r="W432" s="193">
        <v>550</v>
      </c>
      <c r="X432" s="309"/>
      <c r="Y432" s="309"/>
      <c r="Z432" s="309"/>
      <c r="AA432" s="309"/>
      <c r="AB432" s="309"/>
      <c r="AC432" s="309"/>
      <c r="AD432" s="309"/>
      <c r="AE432" s="191"/>
    </row>
    <row r="433" spans="1:31" ht="11.25" customHeight="1" x14ac:dyDescent="0.2">
      <c r="A433" s="191"/>
      <c r="B433" s="312" t="s">
        <v>219</v>
      </c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235">
        <v>960</v>
      </c>
      <c r="O433" s="196">
        <v>4</v>
      </c>
      <c r="P433" s="196">
        <v>1</v>
      </c>
      <c r="Q433" s="195" t="s">
        <v>580</v>
      </c>
      <c r="R433" s="194" t="s">
        <v>218</v>
      </c>
      <c r="S433" s="308"/>
      <c r="T433" s="308"/>
      <c r="U433" s="308"/>
      <c r="V433" s="308"/>
      <c r="W433" s="193">
        <v>550</v>
      </c>
      <c r="X433" s="309"/>
      <c r="Y433" s="309"/>
      <c r="Z433" s="309"/>
      <c r="AA433" s="309"/>
      <c r="AB433" s="309"/>
      <c r="AC433" s="309"/>
      <c r="AD433" s="309"/>
      <c r="AE433" s="191"/>
    </row>
    <row r="434" spans="1:31" ht="21.75" customHeight="1" x14ac:dyDescent="0.2">
      <c r="A434" s="191"/>
      <c r="B434" s="312" t="s">
        <v>527</v>
      </c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235">
        <v>960</v>
      </c>
      <c r="O434" s="196">
        <v>4</v>
      </c>
      <c r="P434" s="196">
        <v>1</v>
      </c>
      <c r="Q434" s="195" t="s">
        <v>526</v>
      </c>
      <c r="R434" s="194">
        <v>0</v>
      </c>
      <c r="S434" s="308"/>
      <c r="T434" s="308"/>
      <c r="U434" s="308"/>
      <c r="V434" s="308"/>
      <c r="W434" s="193">
        <v>800</v>
      </c>
      <c r="X434" s="309"/>
      <c r="Y434" s="309"/>
      <c r="Z434" s="309"/>
      <c r="AA434" s="309"/>
      <c r="AB434" s="309"/>
      <c r="AC434" s="309"/>
      <c r="AD434" s="309"/>
      <c r="AE434" s="191"/>
    </row>
    <row r="435" spans="1:31" ht="21.75" customHeight="1" x14ac:dyDescent="0.2">
      <c r="A435" s="191"/>
      <c r="B435" s="312" t="s">
        <v>579</v>
      </c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235">
        <v>960</v>
      </c>
      <c r="O435" s="196">
        <v>4</v>
      </c>
      <c r="P435" s="196">
        <v>1</v>
      </c>
      <c r="Q435" s="195" t="s">
        <v>578</v>
      </c>
      <c r="R435" s="194">
        <v>0</v>
      </c>
      <c r="S435" s="308"/>
      <c r="T435" s="308"/>
      <c r="U435" s="308"/>
      <c r="V435" s="308"/>
      <c r="W435" s="193">
        <v>800</v>
      </c>
      <c r="X435" s="309"/>
      <c r="Y435" s="309"/>
      <c r="Z435" s="309"/>
      <c r="AA435" s="309"/>
      <c r="AB435" s="309"/>
      <c r="AC435" s="309"/>
      <c r="AD435" s="309"/>
      <c r="AE435" s="191"/>
    </row>
    <row r="436" spans="1:31" ht="32.25" customHeight="1" x14ac:dyDescent="0.2">
      <c r="A436" s="191"/>
      <c r="B436" s="312" t="s">
        <v>577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235">
        <v>960</v>
      </c>
      <c r="O436" s="196">
        <v>4</v>
      </c>
      <c r="P436" s="196">
        <v>1</v>
      </c>
      <c r="Q436" s="195" t="s">
        <v>576</v>
      </c>
      <c r="R436" s="194">
        <v>0</v>
      </c>
      <c r="S436" s="308"/>
      <c r="T436" s="308"/>
      <c r="U436" s="308"/>
      <c r="V436" s="308"/>
      <c r="W436" s="193">
        <v>800</v>
      </c>
      <c r="X436" s="309"/>
      <c r="Y436" s="309"/>
      <c r="Z436" s="309"/>
      <c r="AA436" s="309"/>
      <c r="AB436" s="309"/>
      <c r="AC436" s="309"/>
      <c r="AD436" s="309"/>
      <c r="AE436" s="191"/>
    </row>
    <row r="437" spans="1:31" ht="21.75" customHeight="1" x14ac:dyDescent="0.2">
      <c r="A437" s="191"/>
      <c r="B437" s="312" t="s">
        <v>223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235">
        <v>960</v>
      </c>
      <c r="O437" s="196">
        <v>4</v>
      </c>
      <c r="P437" s="196">
        <v>1</v>
      </c>
      <c r="Q437" s="195" t="s">
        <v>576</v>
      </c>
      <c r="R437" s="194" t="s">
        <v>222</v>
      </c>
      <c r="S437" s="308"/>
      <c r="T437" s="308"/>
      <c r="U437" s="308"/>
      <c r="V437" s="308"/>
      <c r="W437" s="193">
        <v>720</v>
      </c>
      <c r="X437" s="309"/>
      <c r="Y437" s="309"/>
      <c r="Z437" s="309"/>
      <c r="AA437" s="309"/>
      <c r="AB437" s="309"/>
      <c r="AC437" s="309"/>
      <c r="AD437" s="309"/>
      <c r="AE437" s="191"/>
    </row>
    <row r="438" spans="1:31" ht="21.75" customHeight="1" x14ac:dyDescent="0.2">
      <c r="A438" s="191"/>
      <c r="B438" s="312" t="s">
        <v>221</v>
      </c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235">
        <v>960</v>
      </c>
      <c r="O438" s="196">
        <v>4</v>
      </c>
      <c r="P438" s="196">
        <v>1</v>
      </c>
      <c r="Q438" s="195" t="s">
        <v>576</v>
      </c>
      <c r="R438" s="194" t="s">
        <v>220</v>
      </c>
      <c r="S438" s="308"/>
      <c r="T438" s="308"/>
      <c r="U438" s="308"/>
      <c r="V438" s="308"/>
      <c r="W438" s="193">
        <v>720</v>
      </c>
      <c r="X438" s="309"/>
      <c r="Y438" s="309"/>
      <c r="Z438" s="309"/>
      <c r="AA438" s="309"/>
      <c r="AB438" s="309"/>
      <c r="AC438" s="309"/>
      <c r="AD438" s="309"/>
      <c r="AE438" s="191"/>
    </row>
    <row r="439" spans="1:31" ht="11.25" customHeight="1" x14ac:dyDescent="0.2">
      <c r="A439" s="191"/>
      <c r="B439" s="312" t="s">
        <v>219</v>
      </c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235">
        <v>960</v>
      </c>
      <c r="O439" s="196">
        <v>4</v>
      </c>
      <c r="P439" s="196">
        <v>1</v>
      </c>
      <c r="Q439" s="195" t="s">
        <v>576</v>
      </c>
      <c r="R439" s="194" t="s">
        <v>218</v>
      </c>
      <c r="S439" s="308"/>
      <c r="T439" s="308"/>
      <c r="U439" s="308"/>
      <c r="V439" s="308"/>
      <c r="W439" s="193">
        <v>720</v>
      </c>
      <c r="X439" s="309"/>
      <c r="Y439" s="309"/>
      <c r="Z439" s="309"/>
      <c r="AA439" s="309"/>
      <c r="AB439" s="309"/>
      <c r="AC439" s="309"/>
      <c r="AD439" s="309"/>
      <c r="AE439" s="191"/>
    </row>
    <row r="440" spans="1:31" ht="11.25" customHeight="1" x14ac:dyDescent="0.2">
      <c r="A440" s="191"/>
      <c r="B440" s="312" t="s">
        <v>277</v>
      </c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235">
        <v>960</v>
      </c>
      <c r="O440" s="196">
        <v>4</v>
      </c>
      <c r="P440" s="196">
        <v>1</v>
      </c>
      <c r="Q440" s="195" t="s">
        <v>576</v>
      </c>
      <c r="R440" s="194" t="s">
        <v>276</v>
      </c>
      <c r="S440" s="308"/>
      <c r="T440" s="308"/>
      <c r="U440" s="308"/>
      <c r="V440" s="308"/>
      <c r="W440" s="193">
        <v>80</v>
      </c>
      <c r="X440" s="309"/>
      <c r="Y440" s="309"/>
      <c r="Z440" s="309"/>
      <c r="AA440" s="309"/>
      <c r="AB440" s="309"/>
      <c r="AC440" s="309"/>
      <c r="AD440" s="309"/>
      <c r="AE440" s="191"/>
    </row>
    <row r="441" spans="1:31" ht="32.25" customHeight="1" x14ac:dyDescent="0.2">
      <c r="A441" s="191"/>
      <c r="B441" s="312" t="s">
        <v>542</v>
      </c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235">
        <v>960</v>
      </c>
      <c r="O441" s="196">
        <v>4</v>
      </c>
      <c r="P441" s="196">
        <v>1</v>
      </c>
      <c r="Q441" s="195" t="s">
        <v>576</v>
      </c>
      <c r="R441" s="194" t="s">
        <v>541</v>
      </c>
      <c r="S441" s="308"/>
      <c r="T441" s="308"/>
      <c r="U441" s="308"/>
      <c r="V441" s="308"/>
      <c r="W441" s="193">
        <v>80</v>
      </c>
      <c r="X441" s="309"/>
      <c r="Y441" s="309"/>
      <c r="Z441" s="309"/>
      <c r="AA441" s="309"/>
      <c r="AB441" s="309"/>
      <c r="AC441" s="309"/>
      <c r="AD441" s="309"/>
      <c r="AE441" s="191"/>
    </row>
    <row r="442" spans="1:31" ht="63.75" customHeight="1" x14ac:dyDescent="0.2">
      <c r="A442" s="191"/>
      <c r="B442" s="312" t="s">
        <v>540</v>
      </c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235">
        <v>960</v>
      </c>
      <c r="O442" s="196">
        <v>4</v>
      </c>
      <c r="P442" s="196">
        <v>1</v>
      </c>
      <c r="Q442" s="195" t="s">
        <v>576</v>
      </c>
      <c r="R442" s="194" t="s">
        <v>539</v>
      </c>
      <c r="S442" s="308"/>
      <c r="T442" s="308"/>
      <c r="U442" s="308"/>
      <c r="V442" s="308"/>
      <c r="W442" s="193">
        <v>80</v>
      </c>
      <c r="X442" s="309"/>
      <c r="Y442" s="309"/>
      <c r="Z442" s="309"/>
      <c r="AA442" s="309"/>
      <c r="AB442" s="309"/>
      <c r="AC442" s="309"/>
      <c r="AD442" s="309"/>
      <c r="AE442" s="191"/>
    </row>
    <row r="443" spans="1:31" ht="11.25" customHeight="1" x14ac:dyDescent="0.2">
      <c r="A443" s="191"/>
      <c r="B443" s="312" t="s">
        <v>575</v>
      </c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235">
        <v>960</v>
      </c>
      <c r="O443" s="196">
        <v>4</v>
      </c>
      <c r="P443" s="196">
        <v>5</v>
      </c>
      <c r="Q443" s="195">
        <v>0</v>
      </c>
      <c r="R443" s="194">
        <v>0</v>
      </c>
      <c r="S443" s="308"/>
      <c r="T443" s="308"/>
      <c r="U443" s="308"/>
      <c r="V443" s="308"/>
      <c r="W443" s="193">
        <v>180</v>
      </c>
      <c r="X443" s="309"/>
      <c r="Y443" s="309"/>
      <c r="Z443" s="309"/>
      <c r="AA443" s="309"/>
      <c r="AB443" s="309"/>
      <c r="AC443" s="309"/>
      <c r="AD443" s="309"/>
      <c r="AE443" s="191"/>
    </row>
    <row r="444" spans="1:31" ht="32.25" customHeight="1" x14ac:dyDescent="0.2">
      <c r="A444" s="191"/>
      <c r="B444" s="312" t="s">
        <v>545</v>
      </c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235">
        <v>960</v>
      </c>
      <c r="O444" s="196">
        <v>4</v>
      </c>
      <c r="P444" s="196">
        <v>5</v>
      </c>
      <c r="Q444" s="195" t="s">
        <v>544</v>
      </c>
      <c r="R444" s="194">
        <v>0</v>
      </c>
      <c r="S444" s="308"/>
      <c r="T444" s="308"/>
      <c r="U444" s="308"/>
      <c r="V444" s="308"/>
      <c r="W444" s="193">
        <v>180</v>
      </c>
      <c r="X444" s="309"/>
      <c r="Y444" s="309"/>
      <c r="Z444" s="309"/>
      <c r="AA444" s="309"/>
      <c r="AB444" s="309"/>
      <c r="AC444" s="309"/>
      <c r="AD444" s="309"/>
      <c r="AE444" s="191"/>
    </row>
    <row r="445" spans="1:31" ht="32.25" customHeight="1" x14ac:dyDescent="0.2">
      <c r="A445" s="191"/>
      <c r="B445" s="312" t="s">
        <v>543</v>
      </c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235">
        <v>960</v>
      </c>
      <c r="O445" s="196">
        <v>4</v>
      </c>
      <c r="P445" s="196">
        <v>5</v>
      </c>
      <c r="Q445" s="195" t="s">
        <v>779</v>
      </c>
      <c r="R445" s="194">
        <v>0</v>
      </c>
      <c r="S445" s="308"/>
      <c r="T445" s="308"/>
      <c r="U445" s="308"/>
      <c r="V445" s="308"/>
      <c r="W445" s="193">
        <v>180</v>
      </c>
      <c r="X445" s="309"/>
      <c r="Y445" s="309"/>
      <c r="Z445" s="309"/>
      <c r="AA445" s="309"/>
      <c r="AB445" s="309"/>
      <c r="AC445" s="309"/>
      <c r="AD445" s="309"/>
      <c r="AE445" s="191"/>
    </row>
    <row r="446" spans="1:31" ht="11.25" customHeight="1" x14ac:dyDescent="0.2">
      <c r="A446" s="191"/>
      <c r="B446" s="312" t="s">
        <v>277</v>
      </c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235">
        <v>960</v>
      </c>
      <c r="O446" s="196">
        <v>4</v>
      </c>
      <c r="P446" s="196">
        <v>5</v>
      </c>
      <c r="Q446" s="195" t="s">
        <v>779</v>
      </c>
      <c r="R446" s="194" t="s">
        <v>276</v>
      </c>
      <c r="S446" s="308"/>
      <c r="T446" s="308"/>
      <c r="U446" s="308"/>
      <c r="V446" s="308"/>
      <c r="W446" s="193">
        <v>180</v>
      </c>
      <c r="X446" s="309"/>
      <c r="Y446" s="309"/>
      <c r="Z446" s="309"/>
      <c r="AA446" s="309"/>
      <c r="AB446" s="309"/>
      <c r="AC446" s="309"/>
      <c r="AD446" s="309"/>
      <c r="AE446" s="191"/>
    </row>
    <row r="447" spans="1:31" ht="32.25" customHeight="1" x14ac:dyDescent="0.2">
      <c r="A447" s="191"/>
      <c r="B447" s="312" t="s">
        <v>542</v>
      </c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235">
        <v>960</v>
      </c>
      <c r="O447" s="196">
        <v>4</v>
      </c>
      <c r="P447" s="196">
        <v>5</v>
      </c>
      <c r="Q447" s="195" t="s">
        <v>779</v>
      </c>
      <c r="R447" s="194" t="s">
        <v>541</v>
      </c>
      <c r="S447" s="308"/>
      <c r="T447" s="308"/>
      <c r="U447" s="308"/>
      <c r="V447" s="308"/>
      <c r="W447" s="193">
        <v>180</v>
      </c>
      <c r="X447" s="309"/>
      <c r="Y447" s="309"/>
      <c r="Z447" s="309"/>
      <c r="AA447" s="309"/>
      <c r="AB447" s="309"/>
      <c r="AC447" s="309"/>
      <c r="AD447" s="309"/>
      <c r="AE447" s="191"/>
    </row>
    <row r="448" spans="1:31" ht="63.75" customHeight="1" x14ac:dyDescent="0.2">
      <c r="A448" s="191"/>
      <c r="B448" s="312" t="s">
        <v>540</v>
      </c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235">
        <v>960</v>
      </c>
      <c r="O448" s="196">
        <v>4</v>
      </c>
      <c r="P448" s="196">
        <v>5</v>
      </c>
      <c r="Q448" s="195" t="s">
        <v>779</v>
      </c>
      <c r="R448" s="194" t="s">
        <v>539</v>
      </c>
      <c r="S448" s="308"/>
      <c r="T448" s="308"/>
      <c r="U448" s="308"/>
      <c r="V448" s="308"/>
      <c r="W448" s="193">
        <v>180</v>
      </c>
      <c r="X448" s="309"/>
      <c r="Y448" s="309"/>
      <c r="Z448" s="309"/>
      <c r="AA448" s="309"/>
      <c r="AB448" s="309"/>
      <c r="AC448" s="309"/>
      <c r="AD448" s="309"/>
      <c r="AE448" s="191"/>
    </row>
    <row r="449" spans="1:31" ht="11.25" customHeight="1" x14ac:dyDescent="0.2">
      <c r="A449" s="191"/>
      <c r="B449" s="312" t="s">
        <v>535</v>
      </c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235">
        <v>960</v>
      </c>
      <c r="O449" s="196">
        <v>4</v>
      </c>
      <c r="P449" s="196">
        <v>9</v>
      </c>
      <c r="Q449" s="195">
        <v>0</v>
      </c>
      <c r="R449" s="194">
        <v>0</v>
      </c>
      <c r="S449" s="308"/>
      <c r="T449" s="308"/>
      <c r="U449" s="308"/>
      <c r="V449" s="308"/>
      <c r="W449" s="193">
        <v>1247</v>
      </c>
      <c r="X449" s="309"/>
      <c r="Y449" s="309"/>
      <c r="Z449" s="309"/>
      <c r="AA449" s="309"/>
      <c r="AB449" s="309"/>
      <c r="AC449" s="309"/>
      <c r="AD449" s="309"/>
      <c r="AE449" s="191"/>
    </row>
    <row r="450" spans="1:31" ht="21.75" customHeight="1" x14ac:dyDescent="0.2">
      <c r="A450" s="191"/>
      <c r="B450" s="312" t="s">
        <v>534</v>
      </c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235">
        <v>960</v>
      </c>
      <c r="O450" s="196">
        <v>4</v>
      </c>
      <c r="P450" s="196">
        <v>9</v>
      </c>
      <c r="Q450" s="195" t="s">
        <v>533</v>
      </c>
      <c r="R450" s="194">
        <v>0</v>
      </c>
      <c r="S450" s="308"/>
      <c r="T450" s="308"/>
      <c r="U450" s="308"/>
      <c r="V450" s="308"/>
      <c r="W450" s="193">
        <v>92</v>
      </c>
      <c r="X450" s="309"/>
      <c r="Y450" s="309"/>
      <c r="Z450" s="309"/>
      <c r="AA450" s="309"/>
      <c r="AB450" s="309"/>
      <c r="AC450" s="309"/>
      <c r="AD450" s="309"/>
      <c r="AE450" s="191"/>
    </row>
    <row r="451" spans="1:31" ht="21.75" customHeight="1" x14ac:dyDescent="0.2">
      <c r="A451" s="191"/>
      <c r="B451" s="312" t="s">
        <v>532</v>
      </c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235">
        <v>960</v>
      </c>
      <c r="O451" s="196">
        <v>4</v>
      </c>
      <c r="P451" s="196">
        <v>9</v>
      </c>
      <c r="Q451" s="195" t="s">
        <v>531</v>
      </c>
      <c r="R451" s="194">
        <v>0</v>
      </c>
      <c r="S451" s="308"/>
      <c r="T451" s="308"/>
      <c r="U451" s="308"/>
      <c r="V451" s="308"/>
      <c r="W451" s="193">
        <v>92</v>
      </c>
      <c r="X451" s="309"/>
      <c r="Y451" s="309"/>
      <c r="Z451" s="309"/>
      <c r="AA451" s="309"/>
      <c r="AB451" s="309"/>
      <c r="AC451" s="309"/>
      <c r="AD451" s="309"/>
      <c r="AE451" s="191"/>
    </row>
    <row r="452" spans="1:31" ht="21.75" customHeight="1" x14ac:dyDescent="0.2">
      <c r="A452" s="191"/>
      <c r="B452" s="312" t="s">
        <v>223</v>
      </c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235">
        <v>960</v>
      </c>
      <c r="O452" s="196">
        <v>4</v>
      </c>
      <c r="P452" s="196">
        <v>9</v>
      </c>
      <c r="Q452" s="195" t="s">
        <v>531</v>
      </c>
      <c r="R452" s="194" t="s">
        <v>222</v>
      </c>
      <c r="S452" s="308"/>
      <c r="T452" s="308"/>
      <c r="U452" s="308"/>
      <c r="V452" s="308"/>
      <c r="W452" s="193">
        <v>92</v>
      </c>
      <c r="X452" s="309"/>
      <c r="Y452" s="309"/>
      <c r="Z452" s="309"/>
      <c r="AA452" s="309"/>
      <c r="AB452" s="309"/>
      <c r="AC452" s="309"/>
      <c r="AD452" s="309"/>
      <c r="AE452" s="191"/>
    </row>
    <row r="453" spans="1:31" ht="21.75" customHeight="1" x14ac:dyDescent="0.2">
      <c r="A453" s="191"/>
      <c r="B453" s="312" t="s">
        <v>221</v>
      </c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235">
        <v>960</v>
      </c>
      <c r="O453" s="196">
        <v>4</v>
      </c>
      <c r="P453" s="196">
        <v>9</v>
      </c>
      <c r="Q453" s="195" t="s">
        <v>531</v>
      </c>
      <c r="R453" s="194" t="s">
        <v>220</v>
      </c>
      <c r="S453" s="308"/>
      <c r="T453" s="308"/>
      <c r="U453" s="308"/>
      <c r="V453" s="308"/>
      <c r="W453" s="193">
        <v>92</v>
      </c>
      <c r="X453" s="309"/>
      <c r="Y453" s="309"/>
      <c r="Z453" s="309"/>
      <c r="AA453" s="309"/>
      <c r="AB453" s="309"/>
      <c r="AC453" s="309"/>
      <c r="AD453" s="309"/>
      <c r="AE453" s="191"/>
    </row>
    <row r="454" spans="1:31" ht="11.25" customHeight="1" x14ac:dyDescent="0.2">
      <c r="A454" s="191"/>
      <c r="B454" s="312" t="s">
        <v>219</v>
      </c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235">
        <v>960</v>
      </c>
      <c r="O454" s="196">
        <v>4</v>
      </c>
      <c r="P454" s="196">
        <v>9</v>
      </c>
      <c r="Q454" s="195" t="s">
        <v>531</v>
      </c>
      <c r="R454" s="194" t="s">
        <v>218</v>
      </c>
      <c r="S454" s="308"/>
      <c r="T454" s="308"/>
      <c r="U454" s="308"/>
      <c r="V454" s="308"/>
      <c r="W454" s="193">
        <v>92</v>
      </c>
      <c r="X454" s="309"/>
      <c r="Y454" s="309"/>
      <c r="Z454" s="309"/>
      <c r="AA454" s="309"/>
      <c r="AB454" s="309"/>
      <c r="AC454" s="309"/>
      <c r="AD454" s="309"/>
      <c r="AE454" s="191"/>
    </row>
    <row r="455" spans="1:31" ht="32.25" customHeight="1" x14ac:dyDescent="0.2">
      <c r="A455" s="191"/>
      <c r="B455" s="312" t="s">
        <v>374</v>
      </c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235">
        <v>960</v>
      </c>
      <c r="O455" s="196">
        <v>4</v>
      </c>
      <c r="P455" s="196">
        <v>9</v>
      </c>
      <c r="Q455" s="195" t="s">
        <v>373</v>
      </c>
      <c r="R455" s="194">
        <v>0</v>
      </c>
      <c r="S455" s="308"/>
      <c r="T455" s="308"/>
      <c r="U455" s="308"/>
      <c r="V455" s="308"/>
      <c r="W455" s="193">
        <v>1155</v>
      </c>
      <c r="X455" s="309"/>
      <c r="Y455" s="309"/>
      <c r="Z455" s="309"/>
      <c r="AA455" s="309"/>
      <c r="AB455" s="309"/>
      <c r="AC455" s="309"/>
      <c r="AD455" s="309"/>
      <c r="AE455" s="191"/>
    </row>
    <row r="456" spans="1:31" ht="32.25" customHeight="1" x14ac:dyDescent="0.2">
      <c r="A456" s="191"/>
      <c r="B456" s="312" t="s">
        <v>501</v>
      </c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235">
        <v>960</v>
      </c>
      <c r="O456" s="196">
        <v>4</v>
      </c>
      <c r="P456" s="196">
        <v>9</v>
      </c>
      <c r="Q456" s="195" t="s">
        <v>500</v>
      </c>
      <c r="R456" s="194">
        <v>0</v>
      </c>
      <c r="S456" s="308"/>
      <c r="T456" s="308"/>
      <c r="U456" s="308"/>
      <c r="V456" s="308"/>
      <c r="W456" s="193">
        <v>1155</v>
      </c>
      <c r="X456" s="309"/>
      <c r="Y456" s="309"/>
      <c r="Z456" s="309"/>
      <c r="AA456" s="309"/>
      <c r="AB456" s="309"/>
      <c r="AC456" s="309"/>
      <c r="AD456" s="309"/>
      <c r="AE456" s="191"/>
    </row>
    <row r="457" spans="1:31" ht="21.75" customHeight="1" x14ac:dyDescent="0.2">
      <c r="A457" s="191"/>
      <c r="B457" s="312" t="s">
        <v>223</v>
      </c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235">
        <v>960</v>
      </c>
      <c r="O457" s="196">
        <v>4</v>
      </c>
      <c r="P457" s="196">
        <v>9</v>
      </c>
      <c r="Q457" s="195" t="s">
        <v>500</v>
      </c>
      <c r="R457" s="194" t="s">
        <v>222</v>
      </c>
      <c r="S457" s="308"/>
      <c r="T457" s="308"/>
      <c r="U457" s="308"/>
      <c r="V457" s="308"/>
      <c r="W457" s="193">
        <v>1155</v>
      </c>
      <c r="X457" s="309"/>
      <c r="Y457" s="309"/>
      <c r="Z457" s="309"/>
      <c r="AA457" s="309"/>
      <c r="AB457" s="309"/>
      <c r="AC457" s="309"/>
      <c r="AD457" s="309"/>
      <c r="AE457" s="191"/>
    </row>
    <row r="458" spans="1:31" ht="21.75" customHeight="1" x14ac:dyDescent="0.2">
      <c r="A458" s="191"/>
      <c r="B458" s="312" t="s">
        <v>221</v>
      </c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235">
        <v>960</v>
      </c>
      <c r="O458" s="196">
        <v>4</v>
      </c>
      <c r="P458" s="196">
        <v>9</v>
      </c>
      <c r="Q458" s="195" t="s">
        <v>500</v>
      </c>
      <c r="R458" s="194" t="s">
        <v>220</v>
      </c>
      <c r="S458" s="308"/>
      <c r="T458" s="308"/>
      <c r="U458" s="308"/>
      <c r="V458" s="308"/>
      <c r="W458" s="193">
        <v>1155</v>
      </c>
      <c r="X458" s="309"/>
      <c r="Y458" s="309"/>
      <c r="Z458" s="309"/>
      <c r="AA458" s="309"/>
      <c r="AB458" s="309"/>
      <c r="AC458" s="309"/>
      <c r="AD458" s="309"/>
      <c r="AE458" s="191"/>
    </row>
    <row r="459" spans="1:31" ht="11.25" customHeight="1" x14ac:dyDescent="0.2">
      <c r="A459" s="191"/>
      <c r="B459" s="312" t="s">
        <v>219</v>
      </c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235">
        <v>960</v>
      </c>
      <c r="O459" s="196">
        <v>4</v>
      </c>
      <c r="P459" s="196">
        <v>9</v>
      </c>
      <c r="Q459" s="195" t="s">
        <v>500</v>
      </c>
      <c r="R459" s="194" t="s">
        <v>218</v>
      </c>
      <c r="S459" s="308"/>
      <c r="T459" s="308"/>
      <c r="U459" s="308"/>
      <c r="V459" s="308"/>
      <c r="W459" s="193">
        <v>1155</v>
      </c>
      <c r="X459" s="309"/>
      <c r="Y459" s="309"/>
      <c r="Z459" s="309"/>
      <c r="AA459" s="309"/>
      <c r="AB459" s="309"/>
      <c r="AC459" s="309"/>
      <c r="AD459" s="309"/>
      <c r="AE459" s="191"/>
    </row>
    <row r="460" spans="1:31" ht="11.25" customHeight="1" x14ac:dyDescent="0.2">
      <c r="A460" s="191"/>
      <c r="B460" s="312" t="s">
        <v>530</v>
      </c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235">
        <v>960</v>
      </c>
      <c r="O460" s="196">
        <v>4</v>
      </c>
      <c r="P460" s="196">
        <v>12</v>
      </c>
      <c r="Q460" s="195">
        <v>0</v>
      </c>
      <c r="R460" s="194">
        <v>0</v>
      </c>
      <c r="S460" s="308"/>
      <c r="T460" s="308"/>
      <c r="U460" s="308"/>
      <c r="V460" s="308"/>
      <c r="W460" s="193">
        <v>6606.55</v>
      </c>
      <c r="X460" s="309"/>
      <c r="Y460" s="309"/>
      <c r="Z460" s="309"/>
      <c r="AA460" s="309"/>
      <c r="AB460" s="309"/>
      <c r="AC460" s="309"/>
      <c r="AD460" s="309"/>
      <c r="AE460" s="191"/>
    </row>
    <row r="461" spans="1:31" ht="21.75" customHeight="1" x14ac:dyDescent="0.2">
      <c r="A461" s="191"/>
      <c r="B461" s="312" t="s">
        <v>527</v>
      </c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235">
        <v>960</v>
      </c>
      <c r="O461" s="196">
        <v>4</v>
      </c>
      <c r="P461" s="196">
        <v>12</v>
      </c>
      <c r="Q461" s="195" t="s">
        <v>526</v>
      </c>
      <c r="R461" s="194">
        <v>0</v>
      </c>
      <c r="S461" s="308"/>
      <c r="T461" s="308"/>
      <c r="U461" s="308"/>
      <c r="V461" s="308"/>
      <c r="W461" s="193">
        <v>73</v>
      </c>
      <c r="X461" s="309"/>
      <c r="Y461" s="309"/>
      <c r="Z461" s="309"/>
      <c r="AA461" s="309"/>
      <c r="AB461" s="309"/>
      <c r="AC461" s="309"/>
      <c r="AD461" s="309"/>
      <c r="AE461" s="191"/>
    </row>
    <row r="462" spans="1:31" ht="21.75" customHeight="1" x14ac:dyDescent="0.2">
      <c r="A462" s="191"/>
      <c r="B462" s="312" t="s">
        <v>525</v>
      </c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235">
        <v>960</v>
      </c>
      <c r="O462" s="196">
        <v>4</v>
      </c>
      <c r="P462" s="196">
        <v>12</v>
      </c>
      <c r="Q462" s="195" t="s">
        <v>524</v>
      </c>
      <c r="R462" s="194">
        <v>0</v>
      </c>
      <c r="S462" s="308"/>
      <c r="T462" s="308"/>
      <c r="U462" s="308"/>
      <c r="V462" s="308"/>
      <c r="W462" s="193">
        <v>73</v>
      </c>
      <c r="X462" s="309"/>
      <c r="Y462" s="309"/>
      <c r="Z462" s="309"/>
      <c r="AA462" s="309"/>
      <c r="AB462" s="309"/>
      <c r="AC462" s="309"/>
      <c r="AD462" s="309"/>
      <c r="AE462" s="191"/>
    </row>
    <row r="463" spans="1:31" ht="32.25" customHeight="1" x14ac:dyDescent="0.2">
      <c r="A463" s="191"/>
      <c r="B463" s="312" t="s">
        <v>529</v>
      </c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235">
        <v>960</v>
      </c>
      <c r="O463" s="196">
        <v>4</v>
      </c>
      <c r="P463" s="196">
        <v>12</v>
      </c>
      <c r="Q463" s="195" t="s">
        <v>528</v>
      </c>
      <c r="R463" s="194">
        <v>0</v>
      </c>
      <c r="S463" s="308"/>
      <c r="T463" s="308"/>
      <c r="U463" s="308"/>
      <c r="V463" s="308"/>
      <c r="W463" s="193">
        <v>73</v>
      </c>
      <c r="X463" s="309"/>
      <c r="Y463" s="309"/>
      <c r="Z463" s="309"/>
      <c r="AA463" s="309"/>
      <c r="AB463" s="309"/>
      <c r="AC463" s="309"/>
      <c r="AD463" s="309"/>
      <c r="AE463" s="191"/>
    </row>
    <row r="464" spans="1:31" ht="21.75" customHeight="1" x14ac:dyDescent="0.2">
      <c r="A464" s="191"/>
      <c r="B464" s="312" t="s">
        <v>223</v>
      </c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235">
        <v>960</v>
      </c>
      <c r="O464" s="196">
        <v>4</v>
      </c>
      <c r="P464" s="196">
        <v>12</v>
      </c>
      <c r="Q464" s="195" t="s">
        <v>528</v>
      </c>
      <c r="R464" s="194" t="s">
        <v>222</v>
      </c>
      <c r="S464" s="308"/>
      <c r="T464" s="308"/>
      <c r="U464" s="308"/>
      <c r="V464" s="308"/>
      <c r="W464" s="193">
        <v>73</v>
      </c>
      <c r="X464" s="309"/>
      <c r="Y464" s="309"/>
      <c r="Z464" s="309"/>
      <c r="AA464" s="309"/>
      <c r="AB464" s="309"/>
      <c r="AC464" s="309"/>
      <c r="AD464" s="309"/>
      <c r="AE464" s="191"/>
    </row>
    <row r="465" spans="1:31" ht="21.75" customHeight="1" x14ac:dyDescent="0.2">
      <c r="A465" s="191"/>
      <c r="B465" s="312" t="s">
        <v>221</v>
      </c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235">
        <v>960</v>
      </c>
      <c r="O465" s="196">
        <v>4</v>
      </c>
      <c r="P465" s="196">
        <v>12</v>
      </c>
      <c r="Q465" s="195" t="s">
        <v>528</v>
      </c>
      <c r="R465" s="194" t="s">
        <v>220</v>
      </c>
      <c r="S465" s="308"/>
      <c r="T465" s="308"/>
      <c r="U465" s="308"/>
      <c r="V465" s="308"/>
      <c r="W465" s="193">
        <v>73</v>
      </c>
      <c r="X465" s="309"/>
      <c r="Y465" s="309"/>
      <c r="Z465" s="309"/>
      <c r="AA465" s="309"/>
      <c r="AB465" s="309"/>
      <c r="AC465" s="309"/>
      <c r="AD465" s="309"/>
      <c r="AE465" s="191"/>
    </row>
    <row r="466" spans="1:31" ht="11.25" customHeight="1" x14ac:dyDescent="0.2">
      <c r="A466" s="191"/>
      <c r="B466" s="312" t="s">
        <v>219</v>
      </c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235">
        <v>960</v>
      </c>
      <c r="O466" s="196">
        <v>4</v>
      </c>
      <c r="P466" s="196">
        <v>12</v>
      </c>
      <c r="Q466" s="195" t="s">
        <v>528</v>
      </c>
      <c r="R466" s="194" t="s">
        <v>218</v>
      </c>
      <c r="S466" s="308"/>
      <c r="T466" s="308"/>
      <c r="U466" s="308"/>
      <c r="V466" s="308"/>
      <c r="W466" s="193">
        <v>73</v>
      </c>
      <c r="X466" s="309"/>
      <c r="Y466" s="309"/>
      <c r="Z466" s="309"/>
      <c r="AA466" s="309"/>
      <c r="AB466" s="309"/>
      <c r="AC466" s="309"/>
      <c r="AD466" s="309"/>
      <c r="AE466" s="191"/>
    </row>
    <row r="467" spans="1:31" ht="21.75" customHeight="1" x14ac:dyDescent="0.2">
      <c r="A467" s="191"/>
      <c r="B467" s="312" t="s">
        <v>250</v>
      </c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235">
        <v>960</v>
      </c>
      <c r="O467" s="196">
        <v>4</v>
      </c>
      <c r="P467" s="196">
        <v>12</v>
      </c>
      <c r="Q467" s="195" t="s">
        <v>249</v>
      </c>
      <c r="R467" s="194">
        <v>0</v>
      </c>
      <c r="S467" s="308"/>
      <c r="T467" s="308"/>
      <c r="U467" s="308"/>
      <c r="V467" s="308"/>
      <c r="W467" s="193">
        <v>90</v>
      </c>
      <c r="X467" s="309"/>
      <c r="Y467" s="309"/>
      <c r="Z467" s="309"/>
      <c r="AA467" s="309"/>
      <c r="AB467" s="309"/>
      <c r="AC467" s="309"/>
      <c r="AD467" s="309"/>
      <c r="AE467" s="191"/>
    </row>
    <row r="468" spans="1:31" ht="21.75" customHeight="1" x14ac:dyDescent="0.2">
      <c r="A468" s="191"/>
      <c r="B468" s="312" t="s">
        <v>697</v>
      </c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235">
        <v>960</v>
      </c>
      <c r="O468" s="196">
        <v>4</v>
      </c>
      <c r="P468" s="196">
        <v>12</v>
      </c>
      <c r="Q468" s="195" t="s">
        <v>248</v>
      </c>
      <c r="R468" s="194">
        <v>0</v>
      </c>
      <c r="S468" s="308"/>
      <c r="T468" s="308"/>
      <c r="U468" s="308"/>
      <c r="V468" s="308"/>
      <c r="W468" s="193">
        <v>90</v>
      </c>
      <c r="X468" s="309"/>
      <c r="Y468" s="309"/>
      <c r="Z468" s="309"/>
      <c r="AA468" s="309"/>
      <c r="AB468" s="309"/>
      <c r="AC468" s="309"/>
      <c r="AD468" s="309"/>
      <c r="AE468" s="191"/>
    </row>
    <row r="469" spans="1:31" ht="21.75" customHeight="1" x14ac:dyDescent="0.2">
      <c r="A469" s="191"/>
      <c r="B469" s="312" t="s">
        <v>223</v>
      </c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235">
        <v>960</v>
      </c>
      <c r="O469" s="196">
        <v>4</v>
      </c>
      <c r="P469" s="196">
        <v>12</v>
      </c>
      <c r="Q469" s="195" t="s">
        <v>248</v>
      </c>
      <c r="R469" s="194" t="s">
        <v>222</v>
      </c>
      <c r="S469" s="308"/>
      <c r="T469" s="308"/>
      <c r="U469" s="308"/>
      <c r="V469" s="308"/>
      <c r="W469" s="193">
        <v>90</v>
      </c>
      <c r="X469" s="309"/>
      <c r="Y469" s="309"/>
      <c r="Z469" s="309"/>
      <c r="AA469" s="309"/>
      <c r="AB469" s="309"/>
      <c r="AC469" s="309"/>
      <c r="AD469" s="309"/>
      <c r="AE469" s="191"/>
    </row>
    <row r="470" spans="1:31" ht="21.75" customHeight="1" x14ac:dyDescent="0.2">
      <c r="A470" s="191"/>
      <c r="B470" s="312" t="s">
        <v>221</v>
      </c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235">
        <v>960</v>
      </c>
      <c r="O470" s="196">
        <v>4</v>
      </c>
      <c r="P470" s="196">
        <v>12</v>
      </c>
      <c r="Q470" s="195" t="s">
        <v>248</v>
      </c>
      <c r="R470" s="194" t="s">
        <v>220</v>
      </c>
      <c r="S470" s="308"/>
      <c r="T470" s="308"/>
      <c r="U470" s="308"/>
      <c r="V470" s="308"/>
      <c r="W470" s="193">
        <v>90</v>
      </c>
      <c r="X470" s="309"/>
      <c r="Y470" s="309"/>
      <c r="Z470" s="309"/>
      <c r="AA470" s="309"/>
      <c r="AB470" s="309"/>
      <c r="AC470" s="309"/>
      <c r="AD470" s="309"/>
      <c r="AE470" s="191"/>
    </row>
    <row r="471" spans="1:31" ht="11.25" customHeight="1" x14ac:dyDescent="0.2">
      <c r="A471" s="191"/>
      <c r="B471" s="312" t="s">
        <v>219</v>
      </c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235">
        <v>960</v>
      </c>
      <c r="O471" s="196">
        <v>4</v>
      </c>
      <c r="P471" s="196">
        <v>12</v>
      </c>
      <c r="Q471" s="195" t="s">
        <v>248</v>
      </c>
      <c r="R471" s="194" t="s">
        <v>218</v>
      </c>
      <c r="S471" s="308"/>
      <c r="T471" s="308"/>
      <c r="U471" s="308"/>
      <c r="V471" s="308"/>
      <c r="W471" s="193">
        <v>90</v>
      </c>
      <c r="X471" s="309"/>
      <c r="Y471" s="309"/>
      <c r="Z471" s="309"/>
      <c r="AA471" s="309"/>
      <c r="AB471" s="309"/>
      <c r="AC471" s="309"/>
      <c r="AD471" s="309"/>
      <c r="AE471" s="191"/>
    </row>
    <row r="472" spans="1:31" ht="32.25" customHeight="1" x14ac:dyDescent="0.2">
      <c r="A472" s="191"/>
      <c r="B472" s="312" t="s">
        <v>523</v>
      </c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235">
        <v>960</v>
      </c>
      <c r="O472" s="196">
        <v>4</v>
      </c>
      <c r="P472" s="196">
        <v>12</v>
      </c>
      <c r="Q472" s="195" t="s">
        <v>522</v>
      </c>
      <c r="R472" s="194">
        <v>0</v>
      </c>
      <c r="S472" s="308"/>
      <c r="T472" s="308"/>
      <c r="U472" s="308"/>
      <c r="V472" s="308"/>
      <c r="W472" s="193">
        <v>2006.5</v>
      </c>
      <c r="X472" s="309"/>
      <c r="Y472" s="309"/>
      <c r="Z472" s="309"/>
      <c r="AA472" s="309"/>
      <c r="AB472" s="309"/>
      <c r="AC472" s="309"/>
      <c r="AD472" s="309"/>
      <c r="AE472" s="191"/>
    </row>
    <row r="473" spans="1:31" ht="21.75" customHeight="1" x14ac:dyDescent="0.2">
      <c r="A473" s="191"/>
      <c r="B473" s="312" t="s">
        <v>171</v>
      </c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235">
        <v>960</v>
      </c>
      <c r="O473" s="196">
        <v>4</v>
      </c>
      <c r="P473" s="196">
        <v>12</v>
      </c>
      <c r="Q473" s="195" t="s">
        <v>521</v>
      </c>
      <c r="R473" s="194">
        <v>0</v>
      </c>
      <c r="S473" s="308"/>
      <c r="T473" s="308"/>
      <c r="U473" s="308"/>
      <c r="V473" s="308"/>
      <c r="W473" s="193">
        <v>506.5</v>
      </c>
      <c r="X473" s="309"/>
      <c r="Y473" s="309"/>
      <c r="Z473" s="309"/>
      <c r="AA473" s="309"/>
      <c r="AB473" s="309"/>
      <c r="AC473" s="309"/>
      <c r="AD473" s="309"/>
      <c r="AE473" s="191"/>
    </row>
    <row r="474" spans="1:31" ht="21.75" customHeight="1" x14ac:dyDescent="0.2">
      <c r="A474" s="191"/>
      <c r="B474" s="312" t="s">
        <v>223</v>
      </c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235">
        <v>960</v>
      </c>
      <c r="O474" s="196">
        <v>4</v>
      </c>
      <c r="P474" s="196">
        <v>12</v>
      </c>
      <c r="Q474" s="195" t="s">
        <v>521</v>
      </c>
      <c r="R474" s="194" t="s">
        <v>222</v>
      </c>
      <c r="S474" s="308"/>
      <c r="T474" s="308"/>
      <c r="U474" s="308"/>
      <c r="V474" s="308"/>
      <c r="W474" s="193">
        <v>506.5</v>
      </c>
      <c r="X474" s="309"/>
      <c r="Y474" s="309"/>
      <c r="Z474" s="309"/>
      <c r="AA474" s="309"/>
      <c r="AB474" s="309"/>
      <c r="AC474" s="309"/>
      <c r="AD474" s="309"/>
      <c r="AE474" s="191"/>
    </row>
    <row r="475" spans="1:31" ht="21.75" customHeight="1" x14ac:dyDescent="0.2">
      <c r="A475" s="191"/>
      <c r="B475" s="312" t="s">
        <v>221</v>
      </c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235">
        <v>960</v>
      </c>
      <c r="O475" s="196">
        <v>4</v>
      </c>
      <c r="P475" s="196">
        <v>12</v>
      </c>
      <c r="Q475" s="195" t="s">
        <v>521</v>
      </c>
      <c r="R475" s="194" t="s">
        <v>220</v>
      </c>
      <c r="S475" s="308"/>
      <c r="T475" s="308"/>
      <c r="U475" s="308"/>
      <c r="V475" s="308"/>
      <c r="W475" s="193">
        <v>506.5</v>
      </c>
      <c r="X475" s="309"/>
      <c r="Y475" s="309"/>
      <c r="Z475" s="309"/>
      <c r="AA475" s="309"/>
      <c r="AB475" s="309"/>
      <c r="AC475" s="309"/>
      <c r="AD475" s="309"/>
      <c r="AE475" s="191"/>
    </row>
    <row r="476" spans="1:31" ht="11.25" customHeight="1" x14ac:dyDescent="0.2">
      <c r="A476" s="191"/>
      <c r="B476" s="312" t="s">
        <v>219</v>
      </c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235">
        <v>960</v>
      </c>
      <c r="O476" s="196">
        <v>4</v>
      </c>
      <c r="P476" s="196">
        <v>12</v>
      </c>
      <c r="Q476" s="195" t="s">
        <v>521</v>
      </c>
      <c r="R476" s="194" t="s">
        <v>218</v>
      </c>
      <c r="S476" s="308"/>
      <c r="T476" s="308"/>
      <c r="U476" s="308"/>
      <c r="V476" s="308"/>
      <c r="W476" s="193">
        <v>506.5</v>
      </c>
      <c r="X476" s="309"/>
      <c r="Y476" s="309"/>
      <c r="Z476" s="309"/>
      <c r="AA476" s="309"/>
      <c r="AB476" s="309"/>
      <c r="AC476" s="309"/>
      <c r="AD476" s="309"/>
      <c r="AE476" s="191"/>
    </row>
    <row r="477" spans="1:31" ht="42.75" customHeight="1" x14ac:dyDescent="0.2">
      <c r="A477" s="191"/>
      <c r="B477" s="312" t="s">
        <v>520</v>
      </c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235">
        <v>960</v>
      </c>
      <c r="O477" s="196">
        <v>4</v>
      </c>
      <c r="P477" s="196">
        <v>12</v>
      </c>
      <c r="Q477" s="195" t="s">
        <v>519</v>
      </c>
      <c r="R477" s="194">
        <v>0</v>
      </c>
      <c r="S477" s="308"/>
      <c r="T477" s="308"/>
      <c r="U477" s="308"/>
      <c r="V477" s="308"/>
      <c r="W477" s="193">
        <v>1500</v>
      </c>
      <c r="X477" s="309"/>
      <c r="Y477" s="309"/>
      <c r="Z477" s="309"/>
      <c r="AA477" s="309"/>
      <c r="AB477" s="309"/>
      <c r="AC477" s="309"/>
      <c r="AD477" s="309"/>
      <c r="AE477" s="191"/>
    </row>
    <row r="478" spans="1:31" ht="21.75" customHeight="1" x14ac:dyDescent="0.2">
      <c r="A478" s="191"/>
      <c r="B478" s="312" t="s">
        <v>223</v>
      </c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235">
        <v>960</v>
      </c>
      <c r="O478" s="196">
        <v>4</v>
      </c>
      <c r="P478" s="196">
        <v>12</v>
      </c>
      <c r="Q478" s="195" t="s">
        <v>519</v>
      </c>
      <c r="R478" s="194" t="s">
        <v>222</v>
      </c>
      <c r="S478" s="308"/>
      <c r="T478" s="308"/>
      <c r="U478" s="308"/>
      <c r="V478" s="308"/>
      <c r="W478" s="193">
        <v>1500</v>
      </c>
      <c r="X478" s="309"/>
      <c r="Y478" s="309"/>
      <c r="Z478" s="309"/>
      <c r="AA478" s="309"/>
      <c r="AB478" s="309"/>
      <c r="AC478" s="309"/>
      <c r="AD478" s="309"/>
      <c r="AE478" s="191"/>
    </row>
    <row r="479" spans="1:31" ht="21.75" customHeight="1" x14ac:dyDescent="0.2">
      <c r="A479" s="191"/>
      <c r="B479" s="312" t="s">
        <v>221</v>
      </c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235">
        <v>960</v>
      </c>
      <c r="O479" s="196">
        <v>4</v>
      </c>
      <c r="P479" s="196">
        <v>12</v>
      </c>
      <c r="Q479" s="195" t="s">
        <v>519</v>
      </c>
      <c r="R479" s="194" t="s">
        <v>220</v>
      </c>
      <c r="S479" s="308"/>
      <c r="T479" s="308"/>
      <c r="U479" s="308"/>
      <c r="V479" s="308"/>
      <c r="W479" s="193">
        <v>1500</v>
      </c>
      <c r="X479" s="309"/>
      <c r="Y479" s="309"/>
      <c r="Z479" s="309"/>
      <c r="AA479" s="309"/>
      <c r="AB479" s="309"/>
      <c r="AC479" s="309"/>
      <c r="AD479" s="309"/>
      <c r="AE479" s="191"/>
    </row>
    <row r="480" spans="1:31" ht="21.75" customHeight="1" x14ac:dyDescent="0.2">
      <c r="A480" s="191"/>
      <c r="B480" s="312" t="s">
        <v>253</v>
      </c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235">
        <v>960</v>
      </c>
      <c r="O480" s="196">
        <v>4</v>
      </c>
      <c r="P480" s="196">
        <v>12</v>
      </c>
      <c r="Q480" s="195" t="s">
        <v>519</v>
      </c>
      <c r="R480" s="194" t="s">
        <v>252</v>
      </c>
      <c r="S480" s="308"/>
      <c r="T480" s="308"/>
      <c r="U480" s="308"/>
      <c r="V480" s="308"/>
      <c r="W480" s="193">
        <v>294.5</v>
      </c>
      <c r="X480" s="309"/>
      <c r="Y480" s="309"/>
      <c r="Z480" s="309"/>
      <c r="AA480" s="309"/>
      <c r="AB480" s="309"/>
      <c r="AC480" s="309"/>
      <c r="AD480" s="309"/>
      <c r="AE480" s="191"/>
    </row>
    <row r="481" spans="1:31" ht="11.25" customHeight="1" x14ac:dyDescent="0.2">
      <c r="A481" s="191"/>
      <c r="B481" s="312" t="s">
        <v>219</v>
      </c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235">
        <v>960</v>
      </c>
      <c r="O481" s="196">
        <v>4</v>
      </c>
      <c r="P481" s="196">
        <v>12</v>
      </c>
      <c r="Q481" s="195" t="s">
        <v>519</v>
      </c>
      <c r="R481" s="194" t="s">
        <v>218</v>
      </c>
      <c r="S481" s="308"/>
      <c r="T481" s="308"/>
      <c r="U481" s="308"/>
      <c r="V481" s="308"/>
      <c r="W481" s="193">
        <v>1205.5</v>
      </c>
      <c r="X481" s="309"/>
      <c r="Y481" s="309"/>
      <c r="Z481" s="309"/>
      <c r="AA481" s="309"/>
      <c r="AB481" s="309"/>
      <c r="AC481" s="309"/>
      <c r="AD481" s="309"/>
      <c r="AE481" s="191"/>
    </row>
    <row r="482" spans="1:31" ht="11.25" customHeight="1" x14ac:dyDescent="0.2">
      <c r="A482" s="191"/>
      <c r="B482" s="312" t="s">
        <v>778</v>
      </c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235">
        <v>960</v>
      </c>
      <c r="O482" s="196">
        <v>4</v>
      </c>
      <c r="P482" s="196">
        <v>12</v>
      </c>
      <c r="Q482" s="195" t="s">
        <v>518</v>
      </c>
      <c r="R482" s="194">
        <v>0</v>
      </c>
      <c r="S482" s="308"/>
      <c r="T482" s="308"/>
      <c r="U482" s="308"/>
      <c r="V482" s="308"/>
      <c r="W482" s="193">
        <v>4437.05</v>
      </c>
      <c r="X482" s="309"/>
      <c r="Y482" s="309"/>
      <c r="Z482" s="309"/>
      <c r="AA482" s="309"/>
      <c r="AB482" s="309"/>
      <c r="AC482" s="309"/>
      <c r="AD482" s="309"/>
      <c r="AE482" s="191"/>
    </row>
    <row r="483" spans="1:31" ht="21.75" customHeight="1" x14ac:dyDescent="0.2">
      <c r="A483" s="191"/>
      <c r="B483" s="312" t="s">
        <v>777</v>
      </c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235">
        <v>960</v>
      </c>
      <c r="O483" s="196">
        <v>4</v>
      </c>
      <c r="P483" s="196">
        <v>12</v>
      </c>
      <c r="Q483" s="195" t="s">
        <v>517</v>
      </c>
      <c r="R483" s="194">
        <v>0</v>
      </c>
      <c r="S483" s="308"/>
      <c r="T483" s="308"/>
      <c r="U483" s="308"/>
      <c r="V483" s="308"/>
      <c r="W483" s="193">
        <v>4437.05</v>
      </c>
      <c r="X483" s="309"/>
      <c r="Y483" s="309"/>
      <c r="Z483" s="309"/>
      <c r="AA483" s="309"/>
      <c r="AB483" s="309"/>
      <c r="AC483" s="309"/>
      <c r="AD483" s="309"/>
      <c r="AE483" s="191"/>
    </row>
    <row r="484" spans="1:31" ht="21.75" customHeight="1" x14ac:dyDescent="0.2">
      <c r="A484" s="191"/>
      <c r="B484" s="312" t="s">
        <v>777</v>
      </c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235">
        <v>960</v>
      </c>
      <c r="O484" s="196">
        <v>4</v>
      </c>
      <c r="P484" s="196">
        <v>12</v>
      </c>
      <c r="Q484" s="195" t="s">
        <v>516</v>
      </c>
      <c r="R484" s="194">
        <v>0</v>
      </c>
      <c r="S484" s="308"/>
      <c r="T484" s="308"/>
      <c r="U484" s="308"/>
      <c r="V484" s="308"/>
      <c r="W484" s="193">
        <v>4437.05</v>
      </c>
      <c r="X484" s="309"/>
      <c r="Y484" s="309"/>
      <c r="Z484" s="309"/>
      <c r="AA484" s="309"/>
      <c r="AB484" s="309"/>
      <c r="AC484" s="309"/>
      <c r="AD484" s="309"/>
      <c r="AE484" s="191"/>
    </row>
    <row r="485" spans="1:31" ht="21.75" customHeight="1" x14ac:dyDescent="0.2">
      <c r="A485" s="191"/>
      <c r="B485" s="312" t="s">
        <v>223</v>
      </c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235">
        <v>960</v>
      </c>
      <c r="O485" s="196">
        <v>4</v>
      </c>
      <c r="P485" s="196">
        <v>12</v>
      </c>
      <c r="Q485" s="195" t="s">
        <v>516</v>
      </c>
      <c r="R485" s="194" t="s">
        <v>222</v>
      </c>
      <c r="S485" s="308"/>
      <c r="T485" s="308"/>
      <c r="U485" s="308"/>
      <c r="V485" s="308"/>
      <c r="W485" s="193">
        <v>4187.05</v>
      </c>
      <c r="X485" s="309"/>
      <c r="Y485" s="309"/>
      <c r="Z485" s="309"/>
      <c r="AA485" s="309"/>
      <c r="AB485" s="309"/>
      <c r="AC485" s="309"/>
      <c r="AD485" s="309"/>
      <c r="AE485" s="191"/>
    </row>
    <row r="486" spans="1:31" ht="21.75" customHeight="1" x14ac:dyDescent="0.2">
      <c r="A486" s="191"/>
      <c r="B486" s="312" t="s">
        <v>221</v>
      </c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235">
        <v>960</v>
      </c>
      <c r="O486" s="196">
        <v>4</v>
      </c>
      <c r="P486" s="196">
        <v>12</v>
      </c>
      <c r="Q486" s="195" t="s">
        <v>516</v>
      </c>
      <c r="R486" s="194" t="s">
        <v>220</v>
      </c>
      <c r="S486" s="308"/>
      <c r="T486" s="308"/>
      <c r="U486" s="308"/>
      <c r="V486" s="308"/>
      <c r="W486" s="193">
        <v>4187.05</v>
      </c>
      <c r="X486" s="309"/>
      <c r="Y486" s="309"/>
      <c r="Z486" s="309"/>
      <c r="AA486" s="309"/>
      <c r="AB486" s="309"/>
      <c r="AC486" s="309"/>
      <c r="AD486" s="309"/>
      <c r="AE486" s="191"/>
    </row>
    <row r="487" spans="1:31" ht="21.75" customHeight="1" x14ac:dyDescent="0.2">
      <c r="A487" s="191"/>
      <c r="B487" s="312" t="s">
        <v>253</v>
      </c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235">
        <v>960</v>
      </c>
      <c r="O487" s="196">
        <v>4</v>
      </c>
      <c r="P487" s="196">
        <v>12</v>
      </c>
      <c r="Q487" s="195" t="s">
        <v>516</v>
      </c>
      <c r="R487" s="194" t="s">
        <v>252</v>
      </c>
      <c r="S487" s="308"/>
      <c r="T487" s="308"/>
      <c r="U487" s="308"/>
      <c r="V487" s="308"/>
      <c r="W487" s="193">
        <v>797</v>
      </c>
      <c r="X487" s="309"/>
      <c r="Y487" s="309"/>
      <c r="Z487" s="309"/>
      <c r="AA487" s="309"/>
      <c r="AB487" s="309"/>
      <c r="AC487" s="309"/>
      <c r="AD487" s="309"/>
      <c r="AE487" s="191"/>
    </row>
    <row r="488" spans="1:31" ht="11.25" customHeight="1" x14ac:dyDescent="0.2">
      <c r="A488" s="191"/>
      <c r="B488" s="312" t="s">
        <v>219</v>
      </c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235">
        <v>960</v>
      </c>
      <c r="O488" s="196">
        <v>4</v>
      </c>
      <c r="P488" s="196">
        <v>12</v>
      </c>
      <c r="Q488" s="195" t="s">
        <v>516</v>
      </c>
      <c r="R488" s="194" t="s">
        <v>218</v>
      </c>
      <c r="S488" s="308"/>
      <c r="T488" s="308"/>
      <c r="U488" s="308"/>
      <c r="V488" s="308"/>
      <c r="W488" s="193">
        <v>3390.05</v>
      </c>
      <c r="X488" s="309"/>
      <c r="Y488" s="309"/>
      <c r="Z488" s="309"/>
      <c r="AA488" s="309"/>
      <c r="AB488" s="309"/>
      <c r="AC488" s="309"/>
      <c r="AD488" s="309"/>
      <c r="AE488" s="191"/>
    </row>
    <row r="489" spans="1:31" ht="11.25" customHeight="1" x14ac:dyDescent="0.2">
      <c r="A489" s="191"/>
      <c r="B489" s="312" t="s">
        <v>277</v>
      </c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235">
        <v>960</v>
      </c>
      <c r="O489" s="196">
        <v>4</v>
      </c>
      <c r="P489" s="196">
        <v>12</v>
      </c>
      <c r="Q489" s="195" t="s">
        <v>516</v>
      </c>
      <c r="R489" s="194" t="s">
        <v>276</v>
      </c>
      <c r="S489" s="308"/>
      <c r="T489" s="308"/>
      <c r="U489" s="308"/>
      <c r="V489" s="308"/>
      <c r="W489" s="193">
        <v>250</v>
      </c>
      <c r="X489" s="309"/>
      <c r="Y489" s="309"/>
      <c r="Z489" s="309"/>
      <c r="AA489" s="309"/>
      <c r="AB489" s="309"/>
      <c r="AC489" s="309"/>
      <c r="AD489" s="309"/>
      <c r="AE489" s="191"/>
    </row>
    <row r="490" spans="1:31" ht="11.25" customHeight="1" x14ac:dyDescent="0.2">
      <c r="A490" s="191"/>
      <c r="B490" s="312" t="s">
        <v>275</v>
      </c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235">
        <v>960</v>
      </c>
      <c r="O490" s="196">
        <v>4</v>
      </c>
      <c r="P490" s="196">
        <v>12</v>
      </c>
      <c r="Q490" s="195" t="s">
        <v>516</v>
      </c>
      <c r="R490" s="194" t="s">
        <v>274</v>
      </c>
      <c r="S490" s="308"/>
      <c r="T490" s="308"/>
      <c r="U490" s="308"/>
      <c r="V490" s="308"/>
      <c r="W490" s="193">
        <v>250</v>
      </c>
      <c r="X490" s="309"/>
      <c r="Y490" s="309"/>
      <c r="Z490" s="309"/>
      <c r="AA490" s="309"/>
      <c r="AB490" s="309"/>
      <c r="AC490" s="309"/>
      <c r="AD490" s="309"/>
      <c r="AE490" s="191"/>
    </row>
    <row r="491" spans="1:31" ht="11.25" customHeight="1" x14ac:dyDescent="0.2">
      <c r="A491" s="191"/>
      <c r="B491" s="312" t="s">
        <v>415</v>
      </c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235">
        <v>960</v>
      </c>
      <c r="O491" s="196">
        <v>4</v>
      </c>
      <c r="P491" s="196">
        <v>12</v>
      </c>
      <c r="Q491" s="195" t="s">
        <v>516</v>
      </c>
      <c r="R491" s="194" t="s">
        <v>414</v>
      </c>
      <c r="S491" s="308"/>
      <c r="T491" s="308"/>
      <c r="U491" s="308"/>
      <c r="V491" s="308"/>
      <c r="W491" s="193">
        <v>85</v>
      </c>
      <c r="X491" s="309"/>
      <c r="Y491" s="309"/>
      <c r="Z491" s="309"/>
      <c r="AA491" s="309"/>
      <c r="AB491" s="309"/>
      <c r="AC491" s="309"/>
      <c r="AD491" s="309"/>
      <c r="AE491" s="191"/>
    </row>
    <row r="492" spans="1:31" ht="11.25" customHeight="1" x14ac:dyDescent="0.2">
      <c r="A492" s="191"/>
      <c r="B492" s="312" t="s">
        <v>273</v>
      </c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235">
        <v>960</v>
      </c>
      <c r="O492" s="196">
        <v>4</v>
      </c>
      <c r="P492" s="196">
        <v>12</v>
      </c>
      <c r="Q492" s="195" t="s">
        <v>516</v>
      </c>
      <c r="R492" s="194" t="s">
        <v>272</v>
      </c>
      <c r="S492" s="308"/>
      <c r="T492" s="308"/>
      <c r="U492" s="308"/>
      <c r="V492" s="308"/>
      <c r="W492" s="193">
        <v>15</v>
      </c>
      <c r="X492" s="309"/>
      <c r="Y492" s="309"/>
      <c r="Z492" s="309"/>
      <c r="AA492" s="309"/>
      <c r="AB492" s="309"/>
      <c r="AC492" s="309"/>
      <c r="AD492" s="309"/>
      <c r="AE492" s="191"/>
    </row>
    <row r="493" spans="1:31" ht="11.25" customHeight="1" x14ac:dyDescent="0.2">
      <c r="A493" s="191"/>
      <c r="B493" s="312" t="s">
        <v>271</v>
      </c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235">
        <v>960</v>
      </c>
      <c r="O493" s="196">
        <v>4</v>
      </c>
      <c r="P493" s="196">
        <v>12</v>
      </c>
      <c r="Q493" s="195" t="s">
        <v>516</v>
      </c>
      <c r="R493" s="194" t="s">
        <v>269</v>
      </c>
      <c r="S493" s="308"/>
      <c r="T493" s="308"/>
      <c r="U493" s="308"/>
      <c r="V493" s="308"/>
      <c r="W493" s="193">
        <v>150</v>
      </c>
      <c r="X493" s="309"/>
      <c r="Y493" s="309"/>
      <c r="Z493" s="309"/>
      <c r="AA493" s="309"/>
      <c r="AB493" s="309"/>
      <c r="AC493" s="309"/>
      <c r="AD493" s="309"/>
      <c r="AE493" s="191"/>
    </row>
    <row r="494" spans="1:31" ht="11.25" customHeight="1" x14ac:dyDescent="0.2">
      <c r="A494" s="191"/>
      <c r="B494" s="312" t="s">
        <v>509</v>
      </c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235">
        <v>960</v>
      </c>
      <c r="O494" s="196">
        <v>5</v>
      </c>
      <c r="P494" s="196">
        <v>0</v>
      </c>
      <c r="Q494" s="195">
        <v>0</v>
      </c>
      <c r="R494" s="194">
        <v>0</v>
      </c>
      <c r="S494" s="308"/>
      <c r="T494" s="308"/>
      <c r="U494" s="308"/>
      <c r="V494" s="308"/>
      <c r="W494" s="193">
        <v>2400</v>
      </c>
      <c r="X494" s="309"/>
      <c r="Y494" s="309"/>
      <c r="Z494" s="309"/>
      <c r="AA494" s="309"/>
      <c r="AB494" s="309"/>
      <c r="AC494" s="309"/>
      <c r="AD494" s="309"/>
      <c r="AE494" s="191"/>
    </row>
    <row r="495" spans="1:31" ht="11.25" customHeight="1" x14ac:dyDescent="0.2">
      <c r="A495" s="191"/>
      <c r="B495" s="312" t="s">
        <v>508</v>
      </c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235">
        <v>960</v>
      </c>
      <c r="O495" s="196">
        <v>5</v>
      </c>
      <c r="P495" s="196">
        <v>1</v>
      </c>
      <c r="Q495" s="195">
        <v>0</v>
      </c>
      <c r="R495" s="194">
        <v>0</v>
      </c>
      <c r="S495" s="308"/>
      <c r="T495" s="308"/>
      <c r="U495" s="308"/>
      <c r="V495" s="308"/>
      <c r="W495" s="193">
        <v>1000</v>
      </c>
      <c r="X495" s="309"/>
      <c r="Y495" s="309"/>
      <c r="Z495" s="309"/>
      <c r="AA495" s="309"/>
      <c r="AB495" s="309"/>
      <c r="AC495" s="309"/>
      <c r="AD495" s="309"/>
      <c r="AE495" s="191"/>
    </row>
    <row r="496" spans="1:31" ht="32.25" customHeight="1" x14ac:dyDescent="0.2">
      <c r="A496" s="191"/>
      <c r="B496" s="312" t="s">
        <v>498</v>
      </c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235">
        <v>960</v>
      </c>
      <c r="O496" s="196">
        <v>5</v>
      </c>
      <c r="P496" s="196">
        <v>1</v>
      </c>
      <c r="Q496" s="195" t="s">
        <v>497</v>
      </c>
      <c r="R496" s="194">
        <v>0</v>
      </c>
      <c r="S496" s="308"/>
      <c r="T496" s="308"/>
      <c r="U496" s="308"/>
      <c r="V496" s="308"/>
      <c r="W496" s="193">
        <v>1000</v>
      </c>
      <c r="X496" s="309"/>
      <c r="Y496" s="309"/>
      <c r="Z496" s="309"/>
      <c r="AA496" s="309"/>
      <c r="AB496" s="309"/>
      <c r="AC496" s="309"/>
      <c r="AD496" s="309"/>
      <c r="AE496" s="191"/>
    </row>
    <row r="497" spans="1:31" ht="11.25" customHeight="1" x14ac:dyDescent="0.2">
      <c r="A497" s="191"/>
      <c r="B497" s="312" t="s">
        <v>496</v>
      </c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235">
        <v>960</v>
      </c>
      <c r="O497" s="196">
        <v>5</v>
      </c>
      <c r="P497" s="196">
        <v>1</v>
      </c>
      <c r="Q497" s="195" t="s">
        <v>495</v>
      </c>
      <c r="R497" s="194">
        <v>0</v>
      </c>
      <c r="S497" s="308"/>
      <c r="T497" s="308"/>
      <c r="U497" s="308"/>
      <c r="V497" s="308"/>
      <c r="W497" s="193">
        <v>1000</v>
      </c>
      <c r="X497" s="309"/>
      <c r="Y497" s="309"/>
      <c r="Z497" s="309"/>
      <c r="AA497" s="309"/>
      <c r="AB497" s="309"/>
      <c r="AC497" s="309"/>
      <c r="AD497" s="309"/>
      <c r="AE497" s="191"/>
    </row>
    <row r="498" spans="1:31" ht="21.75" customHeight="1" x14ac:dyDescent="0.2">
      <c r="A498" s="191"/>
      <c r="B498" s="312" t="s">
        <v>494</v>
      </c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235">
        <v>960</v>
      </c>
      <c r="O498" s="196">
        <v>5</v>
      </c>
      <c r="P498" s="196">
        <v>1</v>
      </c>
      <c r="Q498" s="195" t="s">
        <v>493</v>
      </c>
      <c r="R498" s="194">
        <v>0</v>
      </c>
      <c r="S498" s="308"/>
      <c r="T498" s="308"/>
      <c r="U498" s="308"/>
      <c r="V498" s="308"/>
      <c r="W498" s="193">
        <v>1000</v>
      </c>
      <c r="X498" s="309"/>
      <c r="Y498" s="309"/>
      <c r="Z498" s="309"/>
      <c r="AA498" s="309"/>
      <c r="AB498" s="309"/>
      <c r="AC498" s="309"/>
      <c r="AD498" s="309"/>
      <c r="AE498" s="191"/>
    </row>
    <row r="499" spans="1:31" ht="21.75" customHeight="1" x14ac:dyDescent="0.2">
      <c r="A499" s="191"/>
      <c r="B499" s="312" t="s">
        <v>507</v>
      </c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235">
        <v>960</v>
      </c>
      <c r="O499" s="196">
        <v>5</v>
      </c>
      <c r="P499" s="196">
        <v>1</v>
      </c>
      <c r="Q499" s="195" t="s">
        <v>493</v>
      </c>
      <c r="R499" s="194" t="s">
        <v>506</v>
      </c>
      <c r="S499" s="308"/>
      <c r="T499" s="308"/>
      <c r="U499" s="308"/>
      <c r="V499" s="308"/>
      <c r="W499" s="193">
        <v>1000</v>
      </c>
      <c r="X499" s="309"/>
      <c r="Y499" s="309"/>
      <c r="Z499" s="309"/>
      <c r="AA499" s="309"/>
      <c r="AB499" s="309"/>
      <c r="AC499" s="309"/>
      <c r="AD499" s="309"/>
      <c r="AE499" s="191"/>
    </row>
    <row r="500" spans="1:31" ht="11.25" customHeight="1" x14ac:dyDescent="0.2">
      <c r="A500" s="191"/>
      <c r="B500" s="312" t="s">
        <v>505</v>
      </c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235">
        <v>960</v>
      </c>
      <c r="O500" s="196">
        <v>5</v>
      </c>
      <c r="P500" s="196">
        <v>1</v>
      </c>
      <c r="Q500" s="195" t="s">
        <v>493</v>
      </c>
      <c r="R500" s="194" t="s">
        <v>504</v>
      </c>
      <c r="S500" s="308"/>
      <c r="T500" s="308"/>
      <c r="U500" s="308"/>
      <c r="V500" s="308"/>
      <c r="W500" s="193">
        <v>1000</v>
      </c>
      <c r="X500" s="309"/>
      <c r="Y500" s="309"/>
      <c r="Z500" s="309"/>
      <c r="AA500" s="309"/>
      <c r="AB500" s="309"/>
      <c r="AC500" s="309"/>
      <c r="AD500" s="309"/>
      <c r="AE500" s="191"/>
    </row>
    <row r="501" spans="1:31" ht="21.75" customHeight="1" x14ac:dyDescent="0.2">
      <c r="A501" s="191"/>
      <c r="B501" s="312" t="s">
        <v>503</v>
      </c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235">
        <v>960</v>
      </c>
      <c r="O501" s="196">
        <v>5</v>
      </c>
      <c r="P501" s="196">
        <v>1</v>
      </c>
      <c r="Q501" s="195" t="s">
        <v>493</v>
      </c>
      <c r="R501" s="194" t="s">
        <v>502</v>
      </c>
      <c r="S501" s="308"/>
      <c r="T501" s="308"/>
      <c r="U501" s="308"/>
      <c r="V501" s="308"/>
      <c r="W501" s="193">
        <v>1000</v>
      </c>
      <c r="X501" s="309"/>
      <c r="Y501" s="309"/>
      <c r="Z501" s="309"/>
      <c r="AA501" s="309"/>
      <c r="AB501" s="309"/>
      <c r="AC501" s="309"/>
      <c r="AD501" s="309"/>
      <c r="AE501" s="191"/>
    </row>
    <row r="502" spans="1:31" ht="11.25" customHeight="1" x14ac:dyDescent="0.2">
      <c r="A502" s="191"/>
      <c r="B502" s="312" t="s">
        <v>499</v>
      </c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235">
        <v>960</v>
      </c>
      <c r="O502" s="196">
        <v>5</v>
      </c>
      <c r="P502" s="196">
        <v>3</v>
      </c>
      <c r="Q502" s="195">
        <v>0</v>
      </c>
      <c r="R502" s="194">
        <v>0</v>
      </c>
      <c r="S502" s="308"/>
      <c r="T502" s="308"/>
      <c r="U502" s="308"/>
      <c r="V502" s="308"/>
      <c r="W502" s="193">
        <v>1400</v>
      </c>
      <c r="X502" s="309"/>
      <c r="Y502" s="309"/>
      <c r="Z502" s="309"/>
      <c r="AA502" s="309"/>
      <c r="AB502" s="309"/>
      <c r="AC502" s="309"/>
      <c r="AD502" s="309"/>
      <c r="AE502" s="191"/>
    </row>
    <row r="503" spans="1:31" ht="32.25" customHeight="1" x14ac:dyDescent="0.2">
      <c r="A503" s="191"/>
      <c r="B503" s="312" t="s">
        <v>498</v>
      </c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235">
        <v>960</v>
      </c>
      <c r="O503" s="196">
        <v>5</v>
      </c>
      <c r="P503" s="196">
        <v>3</v>
      </c>
      <c r="Q503" s="195" t="s">
        <v>497</v>
      </c>
      <c r="R503" s="194">
        <v>0</v>
      </c>
      <c r="S503" s="308"/>
      <c r="T503" s="308"/>
      <c r="U503" s="308"/>
      <c r="V503" s="308"/>
      <c r="W503" s="193">
        <v>300</v>
      </c>
      <c r="X503" s="309"/>
      <c r="Y503" s="309"/>
      <c r="Z503" s="309"/>
      <c r="AA503" s="309"/>
      <c r="AB503" s="309"/>
      <c r="AC503" s="309"/>
      <c r="AD503" s="309"/>
      <c r="AE503" s="191"/>
    </row>
    <row r="504" spans="1:31" ht="11.25" customHeight="1" x14ac:dyDescent="0.2">
      <c r="A504" s="191"/>
      <c r="B504" s="312" t="s">
        <v>496</v>
      </c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235">
        <v>960</v>
      </c>
      <c r="O504" s="196">
        <v>5</v>
      </c>
      <c r="P504" s="196">
        <v>3</v>
      </c>
      <c r="Q504" s="195" t="s">
        <v>495</v>
      </c>
      <c r="R504" s="194">
        <v>0</v>
      </c>
      <c r="S504" s="308"/>
      <c r="T504" s="308"/>
      <c r="U504" s="308"/>
      <c r="V504" s="308"/>
      <c r="W504" s="193">
        <v>300</v>
      </c>
      <c r="X504" s="309"/>
      <c r="Y504" s="309"/>
      <c r="Z504" s="309"/>
      <c r="AA504" s="309"/>
      <c r="AB504" s="309"/>
      <c r="AC504" s="309"/>
      <c r="AD504" s="309"/>
      <c r="AE504" s="191"/>
    </row>
    <row r="505" spans="1:31" ht="21.75" customHeight="1" x14ac:dyDescent="0.2">
      <c r="A505" s="191"/>
      <c r="B505" s="312" t="s">
        <v>494</v>
      </c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235">
        <v>960</v>
      </c>
      <c r="O505" s="196">
        <v>5</v>
      </c>
      <c r="P505" s="196">
        <v>3</v>
      </c>
      <c r="Q505" s="195" t="s">
        <v>493</v>
      </c>
      <c r="R505" s="194">
        <v>0</v>
      </c>
      <c r="S505" s="308"/>
      <c r="T505" s="308"/>
      <c r="U505" s="308"/>
      <c r="V505" s="308"/>
      <c r="W505" s="193">
        <v>300</v>
      </c>
      <c r="X505" s="309"/>
      <c r="Y505" s="309"/>
      <c r="Z505" s="309"/>
      <c r="AA505" s="309"/>
      <c r="AB505" s="309"/>
      <c r="AC505" s="309"/>
      <c r="AD505" s="309"/>
      <c r="AE505" s="191"/>
    </row>
    <row r="506" spans="1:31" ht="21.75" customHeight="1" x14ac:dyDescent="0.2">
      <c r="A506" s="191"/>
      <c r="B506" s="312" t="s">
        <v>223</v>
      </c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235">
        <v>960</v>
      </c>
      <c r="O506" s="196">
        <v>5</v>
      </c>
      <c r="P506" s="196">
        <v>3</v>
      </c>
      <c r="Q506" s="195" t="s">
        <v>493</v>
      </c>
      <c r="R506" s="194" t="s">
        <v>222</v>
      </c>
      <c r="S506" s="308"/>
      <c r="T506" s="308"/>
      <c r="U506" s="308"/>
      <c r="V506" s="308"/>
      <c r="W506" s="193">
        <v>300</v>
      </c>
      <c r="X506" s="309"/>
      <c r="Y506" s="309"/>
      <c r="Z506" s="309"/>
      <c r="AA506" s="309"/>
      <c r="AB506" s="309"/>
      <c r="AC506" s="309"/>
      <c r="AD506" s="309"/>
      <c r="AE506" s="191"/>
    </row>
    <row r="507" spans="1:31" ht="21.75" customHeight="1" x14ac:dyDescent="0.2">
      <c r="A507" s="191"/>
      <c r="B507" s="312" t="s">
        <v>221</v>
      </c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235">
        <v>960</v>
      </c>
      <c r="O507" s="196">
        <v>5</v>
      </c>
      <c r="P507" s="196">
        <v>3</v>
      </c>
      <c r="Q507" s="195" t="s">
        <v>493</v>
      </c>
      <c r="R507" s="194" t="s">
        <v>220</v>
      </c>
      <c r="S507" s="308"/>
      <c r="T507" s="308"/>
      <c r="U507" s="308"/>
      <c r="V507" s="308"/>
      <c r="W507" s="193">
        <v>300</v>
      </c>
      <c r="X507" s="309"/>
      <c r="Y507" s="309"/>
      <c r="Z507" s="309"/>
      <c r="AA507" s="309"/>
      <c r="AB507" s="309"/>
      <c r="AC507" s="309"/>
      <c r="AD507" s="309"/>
      <c r="AE507" s="191"/>
    </row>
    <row r="508" spans="1:31" ht="11.25" customHeight="1" x14ac:dyDescent="0.2">
      <c r="A508" s="191"/>
      <c r="B508" s="312" t="s">
        <v>219</v>
      </c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235">
        <v>960</v>
      </c>
      <c r="O508" s="196">
        <v>5</v>
      </c>
      <c r="P508" s="196">
        <v>3</v>
      </c>
      <c r="Q508" s="195" t="s">
        <v>493</v>
      </c>
      <c r="R508" s="194" t="s">
        <v>218</v>
      </c>
      <c r="S508" s="308"/>
      <c r="T508" s="308"/>
      <c r="U508" s="308"/>
      <c r="V508" s="308"/>
      <c r="W508" s="193">
        <v>300</v>
      </c>
      <c r="X508" s="309"/>
      <c r="Y508" s="309"/>
      <c r="Z508" s="309"/>
      <c r="AA508" s="309"/>
      <c r="AB508" s="309"/>
      <c r="AC508" s="309"/>
      <c r="AD508" s="309"/>
      <c r="AE508" s="191"/>
    </row>
    <row r="509" spans="1:31" ht="32.25" customHeight="1" x14ac:dyDescent="0.2">
      <c r="A509" s="191"/>
      <c r="B509" s="312" t="s">
        <v>374</v>
      </c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235">
        <v>960</v>
      </c>
      <c r="O509" s="196">
        <v>5</v>
      </c>
      <c r="P509" s="196">
        <v>3</v>
      </c>
      <c r="Q509" s="195" t="s">
        <v>373</v>
      </c>
      <c r="R509" s="194">
        <v>0</v>
      </c>
      <c r="S509" s="308"/>
      <c r="T509" s="308"/>
      <c r="U509" s="308"/>
      <c r="V509" s="308"/>
      <c r="W509" s="193">
        <v>1100</v>
      </c>
      <c r="X509" s="309"/>
      <c r="Y509" s="309"/>
      <c r="Z509" s="309"/>
      <c r="AA509" s="309"/>
      <c r="AB509" s="309"/>
      <c r="AC509" s="309"/>
      <c r="AD509" s="309"/>
      <c r="AE509" s="191"/>
    </row>
    <row r="510" spans="1:31" ht="32.25" customHeight="1" x14ac:dyDescent="0.2">
      <c r="A510" s="191"/>
      <c r="B510" s="312" t="s">
        <v>372</v>
      </c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235">
        <v>960</v>
      </c>
      <c r="O510" s="196">
        <v>5</v>
      </c>
      <c r="P510" s="196">
        <v>3</v>
      </c>
      <c r="Q510" s="195" t="s">
        <v>368</v>
      </c>
      <c r="R510" s="194">
        <v>0</v>
      </c>
      <c r="S510" s="308"/>
      <c r="T510" s="308"/>
      <c r="U510" s="308"/>
      <c r="V510" s="308"/>
      <c r="W510" s="193">
        <v>1100</v>
      </c>
      <c r="X510" s="309"/>
      <c r="Y510" s="309"/>
      <c r="Z510" s="309"/>
      <c r="AA510" s="309"/>
      <c r="AB510" s="309"/>
      <c r="AC510" s="309"/>
      <c r="AD510" s="309"/>
      <c r="AE510" s="191"/>
    </row>
    <row r="511" spans="1:31" ht="21.75" customHeight="1" x14ac:dyDescent="0.2">
      <c r="A511" s="191"/>
      <c r="B511" s="312" t="s">
        <v>223</v>
      </c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235">
        <v>960</v>
      </c>
      <c r="O511" s="196">
        <v>5</v>
      </c>
      <c r="P511" s="196">
        <v>3</v>
      </c>
      <c r="Q511" s="195" t="s">
        <v>368</v>
      </c>
      <c r="R511" s="194" t="s">
        <v>222</v>
      </c>
      <c r="S511" s="308"/>
      <c r="T511" s="308"/>
      <c r="U511" s="308"/>
      <c r="V511" s="308"/>
      <c r="W511" s="193">
        <v>1100</v>
      </c>
      <c r="X511" s="309"/>
      <c r="Y511" s="309"/>
      <c r="Z511" s="309"/>
      <c r="AA511" s="309"/>
      <c r="AB511" s="309"/>
      <c r="AC511" s="309"/>
      <c r="AD511" s="309"/>
      <c r="AE511" s="191"/>
    </row>
    <row r="512" spans="1:31" ht="21.75" customHeight="1" x14ac:dyDescent="0.2">
      <c r="A512" s="191"/>
      <c r="B512" s="312" t="s">
        <v>221</v>
      </c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235">
        <v>960</v>
      </c>
      <c r="O512" s="196">
        <v>5</v>
      </c>
      <c r="P512" s="196">
        <v>3</v>
      </c>
      <c r="Q512" s="195" t="s">
        <v>368</v>
      </c>
      <c r="R512" s="194" t="s">
        <v>220</v>
      </c>
      <c r="S512" s="308"/>
      <c r="T512" s="308"/>
      <c r="U512" s="308"/>
      <c r="V512" s="308"/>
      <c r="W512" s="193">
        <v>1100</v>
      </c>
      <c r="X512" s="309"/>
      <c r="Y512" s="309"/>
      <c r="Z512" s="309"/>
      <c r="AA512" s="309"/>
      <c r="AB512" s="309"/>
      <c r="AC512" s="309"/>
      <c r="AD512" s="309"/>
      <c r="AE512" s="191"/>
    </row>
    <row r="513" spans="1:31" ht="11.25" customHeight="1" x14ac:dyDescent="0.2">
      <c r="A513" s="191"/>
      <c r="B513" s="312" t="s">
        <v>219</v>
      </c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235">
        <v>960</v>
      </c>
      <c r="O513" s="196">
        <v>5</v>
      </c>
      <c r="P513" s="196">
        <v>3</v>
      </c>
      <c r="Q513" s="195" t="s">
        <v>368</v>
      </c>
      <c r="R513" s="194" t="s">
        <v>218</v>
      </c>
      <c r="S513" s="308"/>
      <c r="T513" s="308"/>
      <c r="U513" s="308"/>
      <c r="V513" s="308"/>
      <c r="W513" s="193">
        <v>1100</v>
      </c>
      <c r="X513" s="309"/>
      <c r="Y513" s="309"/>
      <c r="Z513" s="309"/>
      <c r="AA513" s="309"/>
      <c r="AB513" s="309"/>
      <c r="AC513" s="309"/>
      <c r="AD513" s="309"/>
      <c r="AE513" s="191"/>
    </row>
    <row r="514" spans="1:31" ht="11.25" customHeight="1" x14ac:dyDescent="0.2">
      <c r="A514" s="191"/>
      <c r="B514" s="312" t="s">
        <v>490</v>
      </c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235">
        <v>960</v>
      </c>
      <c r="O514" s="196">
        <v>7</v>
      </c>
      <c r="P514" s="196">
        <v>0</v>
      </c>
      <c r="Q514" s="195">
        <v>0</v>
      </c>
      <c r="R514" s="194">
        <v>0</v>
      </c>
      <c r="S514" s="308"/>
      <c r="T514" s="308"/>
      <c r="U514" s="308"/>
      <c r="V514" s="308"/>
      <c r="W514" s="193">
        <v>695.9</v>
      </c>
      <c r="X514" s="309"/>
      <c r="Y514" s="309"/>
      <c r="Z514" s="309"/>
      <c r="AA514" s="309"/>
      <c r="AB514" s="309"/>
      <c r="AC514" s="309"/>
      <c r="AD514" s="309"/>
      <c r="AE514" s="191"/>
    </row>
    <row r="515" spans="1:31" ht="11.25" customHeight="1" x14ac:dyDescent="0.2">
      <c r="A515" s="191"/>
      <c r="B515" s="312" t="s">
        <v>434</v>
      </c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235">
        <v>960</v>
      </c>
      <c r="O515" s="196">
        <v>7</v>
      </c>
      <c r="P515" s="196">
        <v>7</v>
      </c>
      <c r="Q515" s="195">
        <v>0</v>
      </c>
      <c r="R515" s="194">
        <v>0</v>
      </c>
      <c r="S515" s="308"/>
      <c r="T515" s="308"/>
      <c r="U515" s="308"/>
      <c r="V515" s="308"/>
      <c r="W515" s="193">
        <v>100</v>
      </c>
      <c r="X515" s="309"/>
      <c r="Y515" s="309"/>
      <c r="Z515" s="309"/>
      <c r="AA515" s="309"/>
      <c r="AB515" s="309"/>
      <c r="AC515" s="309"/>
      <c r="AD515" s="309"/>
      <c r="AE515" s="191"/>
    </row>
    <row r="516" spans="1:31" ht="21.75" customHeight="1" x14ac:dyDescent="0.2">
      <c r="A516" s="191"/>
      <c r="B516" s="312" t="s">
        <v>427</v>
      </c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235">
        <v>960</v>
      </c>
      <c r="O516" s="196">
        <v>7</v>
      </c>
      <c r="P516" s="196">
        <v>7</v>
      </c>
      <c r="Q516" s="195" t="s">
        <v>426</v>
      </c>
      <c r="R516" s="194">
        <v>0</v>
      </c>
      <c r="S516" s="308"/>
      <c r="T516" s="308"/>
      <c r="U516" s="308"/>
      <c r="V516" s="308"/>
      <c r="W516" s="193">
        <v>50</v>
      </c>
      <c r="X516" s="309"/>
      <c r="Y516" s="309"/>
      <c r="Z516" s="309"/>
      <c r="AA516" s="309"/>
      <c r="AB516" s="309"/>
      <c r="AC516" s="309"/>
      <c r="AD516" s="309"/>
      <c r="AE516" s="191"/>
    </row>
    <row r="517" spans="1:31" ht="21.75" customHeight="1" x14ac:dyDescent="0.2">
      <c r="A517" s="191"/>
      <c r="B517" s="312" t="s">
        <v>425</v>
      </c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235">
        <v>960</v>
      </c>
      <c r="O517" s="196">
        <v>7</v>
      </c>
      <c r="P517" s="196">
        <v>7</v>
      </c>
      <c r="Q517" s="195" t="s">
        <v>424</v>
      </c>
      <c r="R517" s="194">
        <v>0</v>
      </c>
      <c r="S517" s="308"/>
      <c r="T517" s="308"/>
      <c r="U517" s="308"/>
      <c r="V517" s="308"/>
      <c r="W517" s="193">
        <v>50</v>
      </c>
      <c r="X517" s="309"/>
      <c r="Y517" s="309"/>
      <c r="Z517" s="309"/>
      <c r="AA517" s="309"/>
      <c r="AB517" s="309"/>
      <c r="AC517" s="309"/>
      <c r="AD517" s="309"/>
      <c r="AE517" s="191"/>
    </row>
    <row r="518" spans="1:31" ht="21.75" customHeight="1" x14ac:dyDescent="0.2">
      <c r="A518" s="191"/>
      <c r="B518" s="312" t="s">
        <v>223</v>
      </c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235">
        <v>960</v>
      </c>
      <c r="O518" s="196">
        <v>7</v>
      </c>
      <c r="P518" s="196">
        <v>7</v>
      </c>
      <c r="Q518" s="195" t="s">
        <v>424</v>
      </c>
      <c r="R518" s="194" t="s">
        <v>222</v>
      </c>
      <c r="S518" s="308"/>
      <c r="T518" s="308"/>
      <c r="U518" s="308"/>
      <c r="V518" s="308"/>
      <c r="W518" s="193">
        <v>50</v>
      </c>
      <c r="X518" s="309"/>
      <c r="Y518" s="309"/>
      <c r="Z518" s="309"/>
      <c r="AA518" s="309"/>
      <c r="AB518" s="309"/>
      <c r="AC518" s="309"/>
      <c r="AD518" s="309"/>
      <c r="AE518" s="191"/>
    </row>
    <row r="519" spans="1:31" ht="21.75" customHeight="1" x14ac:dyDescent="0.2">
      <c r="A519" s="191"/>
      <c r="B519" s="312" t="s">
        <v>221</v>
      </c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235">
        <v>960</v>
      </c>
      <c r="O519" s="196">
        <v>7</v>
      </c>
      <c r="P519" s="196">
        <v>7</v>
      </c>
      <c r="Q519" s="195" t="s">
        <v>424</v>
      </c>
      <c r="R519" s="194" t="s">
        <v>220</v>
      </c>
      <c r="S519" s="308"/>
      <c r="T519" s="308"/>
      <c r="U519" s="308"/>
      <c r="V519" s="308"/>
      <c r="W519" s="193">
        <v>50</v>
      </c>
      <c r="X519" s="309"/>
      <c r="Y519" s="309"/>
      <c r="Z519" s="309"/>
      <c r="AA519" s="309"/>
      <c r="AB519" s="309"/>
      <c r="AC519" s="309"/>
      <c r="AD519" s="309"/>
      <c r="AE519" s="191"/>
    </row>
    <row r="520" spans="1:31" ht="11.25" customHeight="1" x14ac:dyDescent="0.2">
      <c r="A520" s="191"/>
      <c r="B520" s="312" t="s">
        <v>219</v>
      </c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235">
        <v>960</v>
      </c>
      <c r="O520" s="196">
        <v>7</v>
      </c>
      <c r="P520" s="196">
        <v>7</v>
      </c>
      <c r="Q520" s="195" t="s">
        <v>424</v>
      </c>
      <c r="R520" s="194" t="s">
        <v>218</v>
      </c>
      <c r="S520" s="308"/>
      <c r="T520" s="308"/>
      <c r="U520" s="308"/>
      <c r="V520" s="308"/>
      <c r="W520" s="193">
        <v>50</v>
      </c>
      <c r="X520" s="309"/>
      <c r="Y520" s="309"/>
      <c r="Z520" s="309"/>
      <c r="AA520" s="309"/>
      <c r="AB520" s="309"/>
      <c r="AC520" s="309"/>
      <c r="AD520" s="309"/>
      <c r="AE520" s="191"/>
    </row>
    <row r="521" spans="1:31" ht="32.25" customHeight="1" x14ac:dyDescent="0.2">
      <c r="A521" s="191"/>
      <c r="B521" s="312" t="s">
        <v>423</v>
      </c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235">
        <v>960</v>
      </c>
      <c r="O521" s="196">
        <v>7</v>
      </c>
      <c r="P521" s="196">
        <v>7</v>
      </c>
      <c r="Q521" s="195" t="s">
        <v>422</v>
      </c>
      <c r="R521" s="194">
        <v>0</v>
      </c>
      <c r="S521" s="308"/>
      <c r="T521" s="308"/>
      <c r="U521" s="308"/>
      <c r="V521" s="308"/>
      <c r="W521" s="193">
        <v>50</v>
      </c>
      <c r="X521" s="309"/>
      <c r="Y521" s="309"/>
      <c r="Z521" s="309"/>
      <c r="AA521" s="309"/>
      <c r="AB521" s="309"/>
      <c r="AC521" s="309"/>
      <c r="AD521" s="309"/>
      <c r="AE521" s="191"/>
    </row>
    <row r="522" spans="1:31" ht="32.25" customHeight="1" x14ac:dyDescent="0.2">
      <c r="A522" s="191"/>
      <c r="B522" s="312" t="s">
        <v>421</v>
      </c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235">
        <v>960</v>
      </c>
      <c r="O522" s="196">
        <v>7</v>
      </c>
      <c r="P522" s="196">
        <v>7</v>
      </c>
      <c r="Q522" s="195" t="s">
        <v>420</v>
      </c>
      <c r="R522" s="194">
        <v>0</v>
      </c>
      <c r="S522" s="308"/>
      <c r="T522" s="308"/>
      <c r="U522" s="308"/>
      <c r="V522" s="308"/>
      <c r="W522" s="193">
        <v>50</v>
      </c>
      <c r="X522" s="309"/>
      <c r="Y522" s="309"/>
      <c r="Z522" s="309"/>
      <c r="AA522" s="309"/>
      <c r="AB522" s="309"/>
      <c r="AC522" s="309"/>
      <c r="AD522" s="309"/>
      <c r="AE522" s="191"/>
    </row>
    <row r="523" spans="1:31" ht="21.75" customHeight="1" x14ac:dyDescent="0.2">
      <c r="A523" s="191"/>
      <c r="B523" s="312" t="s">
        <v>223</v>
      </c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235">
        <v>960</v>
      </c>
      <c r="O523" s="196">
        <v>7</v>
      </c>
      <c r="P523" s="196">
        <v>7</v>
      </c>
      <c r="Q523" s="195" t="s">
        <v>420</v>
      </c>
      <c r="R523" s="194" t="s">
        <v>222</v>
      </c>
      <c r="S523" s="308"/>
      <c r="T523" s="308"/>
      <c r="U523" s="308"/>
      <c r="V523" s="308"/>
      <c r="W523" s="193">
        <v>50</v>
      </c>
      <c r="X523" s="309"/>
      <c r="Y523" s="309"/>
      <c r="Z523" s="309"/>
      <c r="AA523" s="309"/>
      <c r="AB523" s="309"/>
      <c r="AC523" s="309"/>
      <c r="AD523" s="309"/>
      <c r="AE523" s="191"/>
    </row>
    <row r="524" spans="1:31" ht="21.75" customHeight="1" x14ac:dyDescent="0.2">
      <c r="A524" s="191"/>
      <c r="B524" s="312" t="s">
        <v>221</v>
      </c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235">
        <v>960</v>
      </c>
      <c r="O524" s="196">
        <v>7</v>
      </c>
      <c r="P524" s="196">
        <v>7</v>
      </c>
      <c r="Q524" s="195" t="s">
        <v>420</v>
      </c>
      <c r="R524" s="194" t="s">
        <v>220</v>
      </c>
      <c r="S524" s="308"/>
      <c r="T524" s="308"/>
      <c r="U524" s="308"/>
      <c r="V524" s="308"/>
      <c r="W524" s="193">
        <v>50</v>
      </c>
      <c r="X524" s="309"/>
      <c r="Y524" s="309"/>
      <c r="Z524" s="309"/>
      <c r="AA524" s="309"/>
      <c r="AB524" s="309"/>
      <c r="AC524" s="309"/>
      <c r="AD524" s="309"/>
      <c r="AE524" s="191"/>
    </row>
    <row r="525" spans="1:31" ht="11.25" customHeight="1" x14ac:dyDescent="0.2">
      <c r="A525" s="191"/>
      <c r="B525" s="312" t="s">
        <v>219</v>
      </c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235">
        <v>960</v>
      </c>
      <c r="O525" s="196">
        <v>7</v>
      </c>
      <c r="P525" s="196">
        <v>7</v>
      </c>
      <c r="Q525" s="195" t="s">
        <v>420</v>
      </c>
      <c r="R525" s="194" t="s">
        <v>218</v>
      </c>
      <c r="S525" s="308"/>
      <c r="T525" s="308"/>
      <c r="U525" s="308"/>
      <c r="V525" s="308"/>
      <c r="W525" s="193">
        <v>50</v>
      </c>
      <c r="X525" s="309"/>
      <c r="Y525" s="309"/>
      <c r="Z525" s="309"/>
      <c r="AA525" s="309"/>
      <c r="AB525" s="309"/>
      <c r="AC525" s="309"/>
      <c r="AD525" s="309"/>
      <c r="AE525" s="191"/>
    </row>
    <row r="526" spans="1:31" ht="11.25" customHeight="1" x14ac:dyDescent="0.2">
      <c r="A526" s="191"/>
      <c r="B526" s="312" t="s">
        <v>419</v>
      </c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235">
        <v>960</v>
      </c>
      <c r="O526" s="196">
        <v>7</v>
      </c>
      <c r="P526" s="196">
        <v>9</v>
      </c>
      <c r="Q526" s="195">
        <v>0</v>
      </c>
      <c r="R526" s="194">
        <v>0</v>
      </c>
      <c r="S526" s="308"/>
      <c r="T526" s="308"/>
      <c r="U526" s="308"/>
      <c r="V526" s="308"/>
      <c r="W526" s="193">
        <v>595.9</v>
      </c>
      <c r="X526" s="309"/>
      <c r="Y526" s="309"/>
      <c r="Z526" s="309"/>
      <c r="AA526" s="309"/>
      <c r="AB526" s="309"/>
      <c r="AC526" s="309"/>
      <c r="AD526" s="309"/>
      <c r="AE526" s="191"/>
    </row>
    <row r="527" spans="1:31" ht="32.25" customHeight="1" x14ac:dyDescent="0.2">
      <c r="A527" s="191"/>
      <c r="B527" s="312" t="s">
        <v>407</v>
      </c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235">
        <v>960</v>
      </c>
      <c r="O527" s="196">
        <v>7</v>
      </c>
      <c r="P527" s="196">
        <v>9</v>
      </c>
      <c r="Q527" s="195" t="s">
        <v>406</v>
      </c>
      <c r="R527" s="194">
        <v>0</v>
      </c>
      <c r="S527" s="308"/>
      <c r="T527" s="308"/>
      <c r="U527" s="308"/>
      <c r="V527" s="308"/>
      <c r="W527" s="193">
        <v>595.9</v>
      </c>
      <c r="X527" s="309"/>
      <c r="Y527" s="309"/>
      <c r="Z527" s="309"/>
      <c r="AA527" s="309"/>
      <c r="AB527" s="309"/>
      <c r="AC527" s="309"/>
      <c r="AD527" s="309"/>
      <c r="AE527" s="191"/>
    </row>
    <row r="528" spans="1:31" ht="32.25" customHeight="1" x14ac:dyDescent="0.2">
      <c r="A528" s="191"/>
      <c r="B528" s="312" t="s">
        <v>405</v>
      </c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235">
        <v>960</v>
      </c>
      <c r="O528" s="196">
        <v>7</v>
      </c>
      <c r="P528" s="196">
        <v>9</v>
      </c>
      <c r="Q528" s="195" t="s">
        <v>404</v>
      </c>
      <c r="R528" s="194">
        <v>0</v>
      </c>
      <c r="S528" s="308"/>
      <c r="T528" s="308"/>
      <c r="U528" s="308"/>
      <c r="V528" s="308"/>
      <c r="W528" s="193">
        <v>495.9</v>
      </c>
      <c r="X528" s="309"/>
      <c r="Y528" s="309"/>
      <c r="Z528" s="309"/>
      <c r="AA528" s="309"/>
      <c r="AB528" s="309"/>
      <c r="AC528" s="309"/>
      <c r="AD528" s="309"/>
      <c r="AE528" s="191"/>
    </row>
    <row r="529" spans="1:31" ht="42.75" customHeight="1" x14ac:dyDescent="0.2">
      <c r="A529" s="191"/>
      <c r="B529" s="312" t="s">
        <v>263</v>
      </c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235">
        <v>960</v>
      </c>
      <c r="O529" s="196">
        <v>7</v>
      </c>
      <c r="P529" s="196">
        <v>9</v>
      </c>
      <c r="Q529" s="195" t="s">
        <v>404</v>
      </c>
      <c r="R529" s="194" t="s">
        <v>262</v>
      </c>
      <c r="S529" s="308"/>
      <c r="T529" s="308"/>
      <c r="U529" s="308"/>
      <c r="V529" s="308"/>
      <c r="W529" s="193">
        <v>495.9</v>
      </c>
      <c r="X529" s="309"/>
      <c r="Y529" s="309"/>
      <c r="Z529" s="309"/>
      <c r="AA529" s="309"/>
      <c r="AB529" s="309"/>
      <c r="AC529" s="309"/>
      <c r="AD529" s="309"/>
      <c r="AE529" s="191"/>
    </row>
    <row r="530" spans="1:31" ht="21.75" customHeight="1" x14ac:dyDescent="0.2">
      <c r="A530" s="191"/>
      <c r="B530" s="312" t="s">
        <v>261</v>
      </c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235">
        <v>960</v>
      </c>
      <c r="O530" s="196">
        <v>7</v>
      </c>
      <c r="P530" s="196">
        <v>9</v>
      </c>
      <c r="Q530" s="195" t="s">
        <v>404</v>
      </c>
      <c r="R530" s="194" t="s">
        <v>260</v>
      </c>
      <c r="S530" s="308"/>
      <c r="T530" s="308"/>
      <c r="U530" s="308"/>
      <c r="V530" s="308"/>
      <c r="W530" s="193">
        <v>495.9</v>
      </c>
      <c r="X530" s="309"/>
      <c r="Y530" s="309"/>
      <c r="Z530" s="309"/>
      <c r="AA530" s="309"/>
      <c r="AB530" s="309"/>
      <c r="AC530" s="309"/>
      <c r="AD530" s="309"/>
      <c r="AE530" s="191"/>
    </row>
    <row r="531" spans="1:31" ht="32.25" customHeight="1" x14ac:dyDescent="0.2">
      <c r="A531" s="191"/>
      <c r="B531" s="312" t="s">
        <v>259</v>
      </c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235">
        <v>960</v>
      </c>
      <c r="O531" s="196">
        <v>7</v>
      </c>
      <c r="P531" s="196">
        <v>9</v>
      </c>
      <c r="Q531" s="195" t="s">
        <v>404</v>
      </c>
      <c r="R531" s="194" t="s">
        <v>258</v>
      </c>
      <c r="S531" s="308"/>
      <c r="T531" s="308"/>
      <c r="U531" s="308"/>
      <c r="V531" s="308"/>
      <c r="W531" s="193">
        <v>380.9</v>
      </c>
      <c r="X531" s="309"/>
      <c r="Y531" s="309"/>
      <c r="Z531" s="309"/>
      <c r="AA531" s="309"/>
      <c r="AB531" s="309"/>
      <c r="AC531" s="309"/>
      <c r="AD531" s="309"/>
      <c r="AE531" s="191"/>
    </row>
    <row r="532" spans="1:31" ht="32.25" customHeight="1" x14ac:dyDescent="0.2">
      <c r="A532" s="191"/>
      <c r="B532" s="312" t="s">
        <v>257</v>
      </c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235">
        <v>960</v>
      </c>
      <c r="O532" s="196">
        <v>7</v>
      </c>
      <c r="P532" s="196">
        <v>9</v>
      </c>
      <c r="Q532" s="195" t="s">
        <v>404</v>
      </c>
      <c r="R532" s="194" t="s">
        <v>255</v>
      </c>
      <c r="S532" s="308"/>
      <c r="T532" s="308"/>
      <c r="U532" s="308"/>
      <c r="V532" s="308"/>
      <c r="W532" s="193">
        <v>115</v>
      </c>
      <c r="X532" s="309"/>
      <c r="Y532" s="309"/>
      <c r="Z532" s="309"/>
      <c r="AA532" s="309"/>
      <c r="AB532" s="309"/>
      <c r="AC532" s="309"/>
      <c r="AD532" s="309"/>
      <c r="AE532" s="191"/>
    </row>
    <row r="533" spans="1:31" ht="32.25" customHeight="1" x14ac:dyDescent="0.2">
      <c r="A533" s="191"/>
      <c r="B533" s="312" t="s">
        <v>744</v>
      </c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235">
        <v>960</v>
      </c>
      <c r="O533" s="196">
        <v>7</v>
      </c>
      <c r="P533" s="196">
        <v>9</v>
      </c>
      <c r="Q533" s="195" t="s">
        <v>743</v>
      </c>
      <c r="R533" s="194">
        <v>0</v>
      </c>
      <c r="S533" s="308"/>
      <c r="T533" s="308"/>
      <c r="U533" s="308"/>
      <c r="V533" s="308"/>
      <c r="W533" s="193">
        <v>100</v>
      </c>
      <c r="X533" s="309"/>
      <c r="Y533" s="309"/>
      <c r="Z533" s="309"/>
      <c r="AA533" s="309"/>
      <c r="AB533" s="309"/>
      <c r="AC533" s="309"/>
      <c r="AD533" s="309"/>
      <c r="AE533" s="191"/>
    </row>
    <row r="534" spans="1:31" ht="21.75" customHeight="1" x14ac:dyDescent="0.2">
      <c r="A534" s="191"/>
      <c r="B534" s="312" t="s">
        <v>223</v>
      </c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235">
        <v>960</v>
      </c>
      <c r="O534" s="196">
        <v>7</v>
      </c>
      <c r="P534" s="196">
        <v>9</v>
      </c>
      <c r="Q534" s="195" t="s">
        <v>743</v>
      </c>
      <c r="R534" s="194" t="s">
        <v>222</v>
      </c>
      <c r="S534" s="308"/>
      <c r="T534" s="308"/>
      <c r="U534" s="308"/>
      <c r="V534" s="308"/>
      <c r="W534" s="193">
        <v>93</v>
      </c>
      <c r="X534" s="309"/>
      <c r="Y534" s="309"/>
      <c r="Z534" s="309"/>
      <c r="AA534" s="309"/>
      <c r="AB534" s="309"/>
      <c r="AC534" s="309"/>
      <c r="AD534" s="309"/>
      <c r="AE534" s="191"/>
    </row>
    <row r="535" spans="1:31" ht="21.75" customHeight="1" x14ac:dyDescent="0.2">
      <c r="A535" s="191"/>
      <c r="B535" s="312" t="s">
        <v>221</v>
      </c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235">
        <v>960</v>
      </c>
      <c r="O535" s="196">
        <v>7</v>
      </c>
      <c r="P535" s="196">
        <v>9</v>
      </c>
      <c r="Q535" s="195" t="s">
        <v>743</v>
      </c>
      <c r="R535" s="194" t="s">
        <v>220</v>
      </c>
      <c r="S535" s="308"/>
      <c r="T535" s="308"/>
      <c r="U535" s="308"/>
      <c r="V535" s="308"/>
      <c r="W535" s="193">
        <v>93</v>
      </c>
      <c r="X535" s="309"/>
      <c r="Y535" s="309"/>
      <c r="Z535" s="309"/>
      <c r="AA535" s="309"/>
      <c r="AB535" s="309"/>
      <c r="AC535" s="309"/>
      <c r="AD535" s="309"/>
      <c r="AE535" s="191"/>
    </row>
    <row r="536" spans="1:31" ht="11.25" customHeight="1" x14ac:dyDescent="0.2">
      <c r="A536" s="191"/>
      <c r="B536" s="312" t="s">
        <v>219</v>
      </c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235">
        <v>960</v>
      </c>
      <c r="O536" s="196">
        <v>7</v>
      </c>
      <c r="P536" s="196">
        <v>9</v>
      </c>
      <c r="Q536" s="195" t="s">
        <v>743</v>
      </c>
      <c r="R536" s="194" t="s">
        <v>218</v>
      </c>
      <c r="S536" s="308"/>
      <c r="T536" s="308"/>
      <c r="U536" s="308"/>
      <c r="V536" s="308"/>
      <c r="W536" s="193">
        <v>93</v>
      </c>
      <c r="X536" s="309"/>
      <c r="Y536" s="309"/>
      <c r="Z536" s="309"/>
      <c r="AA536" s="309"/>
      <c r="AB536" s="309"/>
      <c r="AC536" s="309"/>
      <c r="AD536" s="309"/>
      <c r="AE536" s="191"/>
    </row>
    <row r="537" spans="1:31" ht="11.25" customHeight="1" x14ac:dyDescent="0.2">
      <c r="A537" s="191"/>
      <c r="B537" s="312" t="s">
        <v>242</v>
      </c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235">
        <v>960</v>
      </c>
      <c r="O537" s="196">
        <v>7</v>
      </c>
      <c r="P537" s="196">
        <v>9</v>
      </c>
      <c r="Q537" s="195" t="s">
        <v>743</v>
      </c>
      <c r="R537" s="194" t="s">
        <v>241</v>
      </c>
      <c r="S537" s="308"/>
      <c r="T537" s="308"/>
      <c r="U537" s="308"/>
      <c r="V537" s="308"/>
      <c r="W537" s="193">
        <v>7</v>
      </c>
      <c r="X537" s="309"/>
      <c r="Y537" s="309"/>
      <c r="Z537" s="309"/>
      <c r="AA537" s="309"/>
      <c r="AB537" s="309"/>
      <c r="AC537" s="309"/>
      <c r="AD537" s="309"/>
      <c r="AE537" s="191"/>
    </row>
    <row r="538" spans="1:31" ht="21.75" customHeight="1" x14ac:dyDescent="0.2">
      <c r="A538" s="191"/>
      <c r="B538" s="312" t="s">
        <v>240</v>
      </c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235">
        <v>960</v>
      </c>
      <c r="O538" s="196">
        <v>7</v>
      </c>
      <c r="P538" s="196">
        <v>9</v>
      </c>
      <c r="Q538" s="195" t="s">
        <v>743</v>
      </c>
      <c r="R538" s="194" t="s">
        <v>239</v>
      </c>
      <c r="S538" s="308"/>
      <c r="T538" s="308"/>
      <c r="U538" s="308"/>
      <c r="V538" s="308"/>
      <c r="W538" s="193">
        <v>7</v>
      </c>
      <c r="X538" s="309"/>
      <c r="Y538" s="309"/>
      <c r="Z538" s="309"/>
      <c r="AA538" s="309"/>
      <c r="AB538" s="309"/>
      <c r="AC538" s="309"/>
      <c r="AD538" s="309"/>
      <c r="AE538" s="191"/>
    </row>
    <row r="539" spans="1:31" ht="21.75" customHeight="1" x14ac:dyDescent="0.2">
      <c r="A539" s="191"/>
      <c r="B539" s="312" t="s">
        <v>724</v>
      </c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235">
        <v>960</v>
      </c>
      <c r="O539" s="196">
        <v>7</v>
      </c>
      <c r="P539" s="196">
        <v>9</v>
      </c>
      <c r="Q539" s="195" t="s">
        <v>743</v>
      </c>
      <c r="R539" s="194" t="s">
        <v>722</v>
      </c>
      <c r="S539" s="308"/>
      <c r="T539" s="308"/>
      <c r="U539" s="308"/>
      <c r="V539" s="308"/>
      <c r="W539" s="193">
        <v>7</v>
      </c>
      <c r="X539" s="309"/>
      <c r="Y539" s="309"/>
      <c r="Z539" s="309"/>
      <c r="AA539" s="309"/>
      <c r="AB539" s="309"/>
      <c r="AC539" s="309"/>
      <c r="AD539" s="309"/>
      <c r="AE539" s="191"/>
    </row>
    <row r="540" spans="1:31" ht="11.25" customHeight="1" x14ac:dyDescent="0.2">
      <c r="A540" s="191"/>
      <c r="B540" s="312" t="s">
        <v>403</v>
      </c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235">
        <v>960</v>
      </c>
      <c r="O540" s="196">
        <v>8</v>
      </c>
      <c r="P540" s="196">
        <v>0</v>
      </c>
      <c r="Q540" s="195">
        <v>0</v>
      </c>
      <c r="R540" s="194">
        <v>0</v>
      </c>
      <c r="S540" s="308"/>
      <c r="T540" s="308"/>
      <c r="U540" s="308"/>
      <c r="V540" s="308"/>
      <c r="W540" s="193">
        <v>580</v>
      </c>
      <c r="X540" s="309"/>
      <c r="Y540" s="309"/>
      <c r="Z540" s="309"/>
      <c r="AA540" s="309"/>
      <c r="AB540" s="309"/>
      <c r="AC540" s="309"/>
      <c r="AD540" s="309"/>
      <c r="AE540" s="191"/>
    </row>
    <row r="541" spans="1:31" ht="11.25" customHeight="1" x14ac:dyDescent="0.2">
      <c r="A541" s="191"/>
      <c r="B541" s="312" t="s">
        <v>402</v>
      </c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235">
        <v>960</v>
      </c>
      <c r="O541" s="196">
        <v>8</v>
      </c>
      <c r="P541" s="196">
        <v>1</v>
      </c>
      <c r="Q541" s="195">
        <v>0</v>
      </c>
      <c r="R541" s="194">
        <v>0</v>
      </c>
      <c r="S541" s="308"/>
      <c r="T541" s="308"/>
      <c r="U541" s="308"/>
      <c r="V541" s="308"/>
      <c r="W541" s="193">
        <v>580</v>
      </c>
      <c r="X541" s="309"/>
      <c r="Y541" s="309"/>
      <c r="Z541" s="309"/>
      <c r="AA541" s="309"/>
      <c r="AB541" s="309"/>
      <c r="AC541" s="309"/>
      <c r="AD541" s="309"/>
      <c r="AE541" s="191"/>
    </row>
    <row r="542" spans="1:31" ht="42.75" customHeight="1" x14ac:dyDescent="0.2">
      <c r="A542" s="191"/>
      <c r="B542" s="312" t="s">
        <v>377</v>
      </c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235">
        <v>960</v>
      </c>
      <c r="O542" s="196">
        <v>8</v>
      </c>
      <c r="P542" s="196">
        <v>1</v>
      </c>
      <c r="Q542" s="195" t="s">
        <v>376</v>
      </c>
      <c r="R542" s="194">
        <v>0</v>
      </c>
      <c r="S542" s="308"/>
      <c r="T542" s="308"/>
      <c r="U542" s="308"/>
      <c r="V542" s="308"/>
      <c r="W542" s="193">
        <v>580</v>
      </c>
      <c r="X542" s="309"/>
      <c r="Y542" s="309"/>
      <c r="Z542" s="309"/>
      <c r="AA542" s="309"/>
      <c r="AB542" s="309"/>
      <c r="AC542" s="309"/>
      <c r="AD542" s="309"/>
      <c r="AE542" s="191"/>
    </row>
    <row r="543" spans="1:31" ht="42.75" customHeight="1" x14ac:dyDescent="0.2">
      <c r="A543" s="191"/>
      <c r="B543" s="312" t="s">
        <v>698</v>
      </c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235">
        <v>960</v>
      </c>
      <c r="O543" s="196">
        <v>8</v>
      </c>
      <c r="P543" s="196">
        <v>1</v>
      </c>
      <c r="Q543" s="195" t="s">
        <v>375</v>
      </c>
      <c r="R543" s="194">
        <v>0</v>
      </c>
      <c r="S543" s="308"/>
      <c r="T543" s="308"/>
      <c r="U543" s="308"/>
      <c r="V543" s="308"/>
      <c r="W543" s="193">
        <v>580</v>
      </c>
      <c r="X543" s="309"/>
      <c r="Y543" s="309"/>
      <c r="Z543" s="309"/>
      <c r="AA543" s="309"/>
      <c r="AB543" s="309"/>
      <c r="AC543" s="309"/>
      <c r="AD543" s="309"/>
      <c r="AE543" s="191"/>
    </row>
    <row r="544" spans="1:31" ht="21.75" customHeight="1" x14ac:dyDescent="0.2">
      <c r="A544" s="191"/>
      <c r="B544" s="312" t="s">
        <v>223</v>
      </c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235">
        <v>960</v>
      </c>
      <c r="O544" s="196">
        <v>8</v>
      </c>
      <c r="P544" s="196">
        <v>1</v>
      </c>
      <c r="Q544" s="195" t="s">
        <v>375</v>
      </c>
      <c r="R544" s="194" t="s">
        <v>222</v>
      </c>
      <c r="S544" s="308"/>
      <c r="T544" s="308"/>
      <c r="U544" s="308"/>
      <c r="V544" s="308"/>
      <c r="W544" s="193">
        <v>580</v>
      </c>
      <c r="X544" s="309"/>
      <c r="Y544" s="309"/>
      <c r="Z544" s="309"/>
      <c r="AA544" s="309"/>
      <c r="AB544" s="309"/>
      <c r="AC544" s="309"/>
      <c r="AD544" s="309"/>
      <c r="AE544" s="191"/>
    </row>
    <row r="545" spans="1:31" ht="21.75" customHeight="1" x14ac:dyDescent="0.2">
      <c r="A545" s="191"/>
      <c r="B545" s="312" t="s">
        <v>221</v>
      </c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235">
        <v>960</v>
      </c>
      <c r="O545" s="196">
        <v>8</v>
      </c>
      <c r="P545" s="196">
        <v>1</v>
      </c>
      <c r="Q545" s="195" t="s">
        <v>375</v>
      </c>
      <c r="R545" s="194" t="s">
        <v>220</v>
      </c>
      <c r="S545" s="308"/>
      <c r="T545" s="308"/>
      <c r="U545" s="308"/>
      <c r="V545" s="308"/>
      <c r="W545" s="193">
        <v>580</v>
      </c>
      <c r="X545" s="309"/>
      <c r="Y545" s="309"/>
      <c r="Z545" s="309"/>
      <c r="AA545" s="309"/>
      <c r="AB545" s="309"/>
      <c r="AC545" s="309"/>
      <c r="AD545" s="309"/>
      <c r="AE545" s="191"/>
    </row>
    <row r="546" spans="1:31" ht="11.25" customHeight="1" x14ac:dyDescent="0.2">
      <c r="A546" s="191"/>
      <c r="B546" s="312" t="s">
        <v>219</v>
      </c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235">
        <v>960</v>
      </c>
      <c r="O546" s="196">
        <v>8</v>
      </c>
      <c r="P546" s="196">
        <v>1</v>
      </c>
      <c r="Q546" s="195" t="s">
        <v>375</v>
      </c>
      <c r="R546" s="194" t="s">
        <v>218</v>
      </c>
      <c r="S546" s="308"/>
      <c r="T546" s="308"/>
      <c r="U546" s="308"/>
      <c r="V546" s="308"/>
      <c r="W546" s="193">
        <v>580</v>
      </c>
      <c r="X546" s="309"/>
      <c r="Y546" s="309"/>
      <c r="Z546" s="309"/>
      <c r="AA546" s="309"/>
      <c r="AB546" s="309"/>
      <c r="AC546" s="309"/>
      <c r="AD546" s="309"/>
      <c r="AE546" s="191"/>
    </row>
    <row r="547" spans="1:31" ht="11.25" customHeight="1" x14ac:dyDescent="0.2">
      <c r="A547" s="191"/>
      <c r="B547" s="312" t="s">
        <v>357</v>
      </c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235">
        <v>960</v>
      </c>
      <c r="O547" s="196">
        <v>9</v>
      </c>
      <c r="P547" s="196">
        <v>0</v>
      </c>
      <c r="Q547" s="195">
        <v>0</v>
      </c>
      <c r="R547" s="194">
        <v>0</v>
      </c>
      <c r="S547" s="308"/>
      <c r="T547" s="308"/>
      <c r="U547" s="308"/>
      <c r="V547" s="308"/>
      <c r="W547" s="193">
        <v>302.43</v>
      </c>
      <c r="X547" s="309"/>
      <c r="Y547" s="309"/>
      <c r="Z547" s="309"/>
      <c r="AA547" s="309"/>
      <c r="AB547" s="309"/>
      <c r="AC547" s="309"/>
      <c r="AD547" s="309"/>
      <c r="AE547" s="191"/>
    </row>
    <row r="548" spans="1:31" ht="11.25" customHeight="1" x14ac:dyDescent="0.2">
      <c r="A548" s="191"/>
      <c r="B548" s="312" t="s">
        <v>356</v>
      </c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235">
        <v>960</v>
      </c>
      <c r="O548" s="196">
        <v>9</v>
      </c>
      <c r="P548" s="196">
        <v>9</v>
      </c>
      <c r="Q548" s="195">
        <v>0</v>
      </c>
      <c r="R548" s="194">
        <v>0</v>
      </c>
      <c r="S548" s="308"/>
      <c r="T548" s="308"/>
      <c r="U548" s="308"/>
      <c r="V548" s="308"/>
      <c r="W548" s="193">
        <v>302.43</v>
      </c>
      <c r="X548" s="309"/>
      <c r="Y548" s="309"/>
      <c r="Z548" s="309"/>
      <c r="AA548" s="309"/>
      <c r="AB548" s="309"/>
      <c r="AC548" s="309"/>
      <c r="AD548" s="309"/>
      <c r="AE548" s="191"/>
    </row>
    <row r="549" spans="1:31" ht="21.75" customHeight="1" x14ac:dyDescent="0.2">
      <c r="A549" s="191"/>
      <c r="B549" s="312" t="s">
        <v>735</v>
      </c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235">
        <v>960</v>
      </c>
      <c r="O549" s="196">
        <v>9</v>
      </c>
      <c r="P549" s="196">
        <v>9</v>
      </c>
      <c r="Q549" s="195" t="s">
        <v>355</v>
      </c>
      <c r="R549" s="194">
        <v>0</v>
      </c>
      <c r="S549" s="308"/>
      <c r="T549" s="308"/>
      <c r="U549" s="308"/>
      <c r="V549" s="308"/>
      <c r="W549" s="193">
        <v>40</v>
      </c>
      <c r="X549" s="309"/>
      <c r="Y549" s="309"/>
      <c r="Z549" s="309"/>
      <c r="AA549" s="309"/>
      <c r="AB549" s="309"/>
      <c r="AC549" s="309"/>
      <c r="AD549" s="309"/>
      <c r="AE549" s="191"/>
    </row>
    <row r="550" spans="1:31" ht="32.25" customHeight="1" x14ac:dyDescent="0.2">
      <c r="A550" s="191"/>
      <c r="B550" s="312" t="s">
        <v>734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235">
        <v>960</v>
      </c>
      <c r="O550" s="196">
        <v>9</v>
      </c>
      <c r="P550" s="196">
        <v>9</v>
      </c>
      <c r="Q550" s="195" t="s">
        <v>354</v>
      </c>
      <c r="R550" s="194">
        <v>0</v>
      </c>
      <c r="S550" s="308"/>
      <c r="T550" s="308"/>
      <c r="U550" s="308"/>
      <c r="V550" s="308"/>
      <c r="W550" s="193">
        <v>40</v>
      </c>
      <c r="X550" s="309"/>
      <c r="Y550" s="309"/>
      <c r="Z550" s="309"/>
      <c r="AA550" s="309"/>
      <c r="AB550" s="309"/>
      <c r="AC550" s="309"/>
      <c r="AD550" s="309"/>
      <c r="AE550" s="191"/>
    </row>
    <row r="551" spans="1:31" ht="21.75" customHeight="1" x14ac:dyDescent="0.2">
      <c r="A551" s="191"/>
      <c r="B551" s="312" t="s">
        <v>223</v>
      </c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235">
        <v>960</v>
      </c>
      <c r="O551" s="196">
        <v>9</v>
      </c>
      <c r="P551" s="196">
        <v>9</v>
      </c>
      <c r="Q551" s="195" t="s">
        <v>354</v>
      </c>
      <c r="R551" s="194" t="s">
        <v>222</v>
      </c>
      <c r="S551" s="308"/>
      <c r="T551" s="308"/>
      <c r="U551" s="308"/>
      <c r="V551" s="308"/>
      <c r="W551" s="193">
        <v>40</v>
      </c>
      <c r="X551" s="309"/>
      <c r="Y551" s="309"/>
      <c r="Z551" s="309"/>
      <c r="AA551" s="309"/>
      <c r="AB551" s="309"/>
      <c r="AC551" s="309"/>
      <c r="AD551" s="309"/>
      <c r="AE551" s="191"/>
    </row>
    <row r="552" spans="1:31" ht="21.75" customHeight="1" x14ac:dyDescent="0.2">
      <c r="A552" s="191"/>
      <c r="B552" s="312" t="s">
        <v>221</v>
      </c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235">
        <v>960</v>
      </c>
      <c r="O552" s="196">
        <v>9</v>
      </c>
      <c r="P552" s="196">
        <v>9</v>
      </c>
      <c r="Q552" s="195" t="s">
        <v>354</v>
      </c>
      <c r="R552" s="194" t="s">
        <v>220</v>
      </c>
      <c r="S552" s="308"/>
      <c r="T552" s="308"/>
      <c r="U552" s="308"/>
      <c r="V552" s="308"/>
      <c r="W552" s="193">
        <v>40</v>
      </c>
      <c r="X552" s="309"/>
      <c r="Y552" s="309"/>
      <c r="Z552" s="309"/>
      <c r="AA552" s="309"/>
      <c r="AB552" s="309"/>
      <c r="AC552" s="309"/>
      <c r="AD552" s="309"/>
      <c r="AE552" s="191"/>
    </row>
    <row r="553" spans="1:31" ht="11.25" customHeight="1" x14ac:dyDescent="0.2">
      <c r="A553" s="191"/>
      <c r="B553" s="312" t="s">
        <v>219</v>
      </c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235">
        <v>960</v>
      </c>
      <c r="O553" s="196">
        <v>9</v>
      </c>
      <c r="P553" s="196">
        <v>9</v>
      </c>
      <c r="Q553" s="195" t="s">
        <v>354</v>
      </c>
      <c r="R553" s="194" t="s">
        <v>218</v>
      </c>
      <c r="S553" s="308"/>
      <c r="T553" s="308"/>
      <c r="U553" s="308"/>
      <c r="V553" s="308"/>
      <c r="W553" s="193">
        <v>40</v>
      </c>
      <c r="X553" s="309"/>
      <c r="Y553" s="309"/>
      <c r="Z553" s="309"/>
      <c r="AA553" s="309"/>
      <c r="AB553" s="309"/>
      <c r="AC553" s="309"/>
      <c r="AD553" s="309"/>
      <c r="AE553" s="191"/>
    </row>
    <row r="554" spans="1:31" ht="32.25" customHeight="1" x14ac:dyDescent="0.2">
      <c r="A554" s="191"/>
      <c r="B554" s="312" t="s">
        <v>733</v>
      </c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235">
        <v>960</v>
      </c>
      <c r="O554" s="196">
        <v>9</v>
      </c>
      <c r="P554" s="196">
        <v>9</v>
      </c>
      <c r="Q554" s="195" t="s">
        <v>353</v>
      </c>
      <c r="R554" s="194">
        <v>0</v>
      </c>
      <c r="S554" s="308"/>
      <c r="T554" s="308"/>
      <c r="U554" s="308"/>
      <c r="V554" s="308"/>
      <c r="W554" s="193">
        <v>10</v>
      </c>
      <c r="X554" s="309"/>
      <c r="Y554" s="309"/>
      <c r="Z554" s="309"/>
      <c r="AA554" s="309"/>
      <c r="AB554" s="309"/>
      <c r="AC554" s="309"/>
      <c r="AD554" s="309"/>
      <c r="AE554" s="191"/>
    </row>
    <row r="555" spans="1:31" ht="32.25" customHeight="1" x14ac:dyDescent="0.2">
      <c r="A555" s="191"/>
      <c r="B555" s="312" t="s">
        <v>732</v>
      </c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235">
        <v>960</v>
      </c>
      <c r="O555" s="196">
        <v>9</v>
      </c>
      <c r="P555" s="196">
        <v>9</v>
      </c>
      <c r="Q555" s="195" t="s">
        <v>352</v>
      </c>
      <c r="R555" s="194">
        <v>0</v>
      </c>
      <c r="S555" s="308"/>
      <c r="T555" s="308"/>
      <c r="U555" s="308"/>
      <c r="V555" s="308"/>
      <c r="W555" s="193">
        <v>10</v>
      </c>
      <c r="X555" s="309"/>
      <c r="Y555" s="309"/>
      <c r="Z555" s="309"/>
      <c r="AA555" s="309"/>
      <c r="AB555" s="309"/>
      <c r="AC555" s="309"/>
      <c r="AD555" s="309"/>
      <c r="AE555" s="191"/>
    </row>
    <row r="556" spans="1:31" ht="21.75" customHeight="1" x14ac:dyDescent="0.2">
      <c r="A556" s="191"/>
      <c r="B556" s="312" t="s">
        <v>223</v>
      </c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235">
        <v>960</v>
      </c>
      <c r="O556" s="196">
        <v>9</v>
      </c>
      <c r="P556" s="196">
        <v>9</v>
      </c>
      <c r="Q556" s="195" t="s">
        <v>352</v>
      </c>
      <c r="R556" s="194" t="s">
        <v>222</v>
      </c>
      <c r="S556" s="308"/>
      <c r="T556" s="308"/>
      <c r="U556" s="308"/>
      <c r="V556" s="308"/>
      <c r="W556" s="193">
        <v>10</v>
      </c>
      <c r="X556" s="309"/>
      <c r="Y556" s="309"/>
      <c r="Z556" s="309"/>
      <c r="AA556" s="309"/>
      <c r="AB556" s="309"/>
      <c r="AC556" s="309"/>
      <c r="AD556" s="309"/>
      <c r="AE556" s="191"/>
    </row>
    <row r="557" spans="1:31" ht="21.75" customHeight="1" x14ac:dyDescent="0.2">
      <c r="A557" s="191"/>
      <c r="B557" s="312" t="s">
        <v>221</v>
      </c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235">
        <v>960</v>
      </c>
      <c r="O557" s="196">
        <v>9</v>
      </c>
      <c r="P557" s="196">
        <v>9</v>
      </c>
      <c r="Q557" s="195" t="s">
        <v>352</v>
      </c>
      <c r="R557" s="194" t="s">
        <v>220</v>
      </c>
      <c r="S557" s="308"/>
      <c r="T557" s="308"/>
      <c r="U557" s="308"/>
      <c r="V557" s="308"/>
      <c r="W557" s="193">
        <v>10</v>
      </c>
      <c r="X557" s="309"/>
      <c r="Y557" s="309"/>
      <c r="Z557" s="309"/>
      <c r="AA557" s="309"/>
      <c r="AB557" s="309"/>
      <c r="AC557" s="309"/>
      <c r="AD557" s="309"/>
      <c r="AE557" s="191"/>
    </row>
    <row r="558" spans="1:31" ht="11.25" customHeight="1" x14ac:dyDescent="0.2">
      <c r="A558" s="191"/>
      <c r="B558" s="312" t="s">
        <v>219</v>
      </c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235">
        <v>960</v>
      </c>
      <c r="O558" s="196">
        <v>9</v>
      </c>
      <c r="P558" s="196">
        <v>9</v>
      </c>
      <c r="Q558" s="195" t="s">
        <v>352</v>
      </c>
      <c r="R558" s="194" t="s">
        <v>218</v>
      </c>
      <c r="S558" s="308"/>
      <c r="T558" s="308"/>
      <c r="U558" s="308"/>
      <c r="V558" s="308"/>
      <c r="W558" s="193">
        <v>10</v>
      </c>
      <c r="X558" s="309"/>
      <c r="Y558" s="309"/>
      <c r="Z558" s="309"/>
      <c r="AA558" s="309"/>
      <c r="AB558" s="309"/>
      <c r="AC558" s="309"/>
      <c r="AD558" s="309"/>
      <c r="AE558" s="191"/>
    </row>
    <row r="559" spans="1:31" ht="32.25" customHeight="1" x14ac:dyDescent="0.2">
      <c r="A559" s="191"/>
      <c r="B559" s="312" t="s">
        <v>351</v>
      </c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235">
        <v>960</v>
      </c>
      <c r="O559" s="196">
        <v>9</v>
      </c>
      <c r="P559" s="196">
        <v>9</v>
      </c>
      <c r="Q559" s="195" t="s">
        <v>350</v>
      </c>
      <c r="R559" s="194">
        <v>0</v>
      </c>
      <c r="S559" s="308"/>
      <c r="T559" s="308"/>
      <c r="U559" s="308"/>
      <c r="V559" s="308"/>
      <c r="W559" s="193">
        <v>252.43</v>
      </c>
      <c r="X559" s="309"/>
      <c r="Y559" s="309"/>
      <c r="Z559" s="309"/>
      <c r="AA559" s="309"/>
      <c r="AB559" s="309"/>
      <c r="AC559" s="309"/>
      <c r="AD559" s="309"/>
      <c r="AE559" s="191"/>
    </row>
    <row r="560" spans="1:31" ht="42.75" customHeight="1" x14ac:dyDescent="0.2">
      <c r="A560" s="191"/>
      <c r="B560" s="312" t="s">
        <v>349</v>
      </c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235">
        <v>960</v>
      </c>
      <c r="O560" s="196">
        <v>9</v>
      </c>
      <c r="P560" s="196">
        <v>9</v>
      </c>
      <c r="Q560" s="195" t="s">
        <v>348</v>
      </c>
      <c r="R560" s="194">
        <v>0</v>
      </c>
      <c r="S560" s="308"/>
      <c r="T560" s="308"/>
      <c r="U560" s="308"/>
      <c r="V560" s="308"/>
      <c r="W560" s="193">
        <v>252.43</v>
      </c>
      <c r="X560" s="309"/>
      <c r="Y560" s="309"/>
      <c r="Z560" s="309"/>
      <c r="AA560" s="309"/>
      <c r="AB560" s="309"/>
      <c r="AC560" s="309"/>
      <c r="AD560" s="309"/>
      <c r="AE560" s="191"/>
    </row>
    <row r="561" spans="1:31" ht="21.75" customHeight="1" x14ac:dyDescent="0.2">
      <c r="A561" s="191"/>
      <c r="B561" s="312" t="s">
        <v>223</v>
      </c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235">
        <v>960</v>
      </c>
      <c r="O561" s="196">
        <v>9</v>
      </c>
      <c r="P561" s="196">
        <v>9</v>
      </c>
      <c r="Q561" s="195" t="s">
        <v>348</v>
      </c>
      <c r="R561" s="194" t="s">
        <v>222</v>
      </c>
      <c r="S561" s="308"/>
      <c r="T561" s="308"/>
      <c r="U561" s="308"/>
      <c r="V561" s="308"/>
      <c r="W561" s="193">
        <v>252.43</v>
      </c>
      <c r="X561" s="309"/>
      <c r="Y561" s="309"/>
      <c r="Z561" s="309"/>
      <c r="AA561" s="309"/>
      <c r="AB561" s="309"/>
      <c r="AC561" s="309"/>
      <c r="AD561" s="309"/>
      <c r="AE561" s="191"/>
    </row>
    <row r="562" spans="1:31" ht="21.75" customHeight="1" x14ac:dyDescent="0.2">
      <c r="A562" s="191"/>
      <c r="B562" s="312" t="s">
        <v>221</v>
      </c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235">
        <v>960</v>
      </c>
      <c r="O562" s="196">
        <v>9</v>
      </c>
      <c r="P562" s="196">
        <v>9</v>
      </c>
      <c r="Q562" s="195" t="s">
        <v>348</v>
      </c>
      <c r="R562" s="194" t="s">
        <v>220</v>
      </c>
      <c r="S562" s="308"/>
      <c r="T562" s="308"/>
      <c r="U562" s="308"/>
      <c r="V562" s="308"/>
      <c r="W562" s="193">
        <v>252.43</v>
      </c>
      <c r="X562" s="309"/>
      <c r="Y562" s="309"/>
      <c r="Z562" s="309"/>
      <c r="AA562" s="309"/>
      <c r="AB562" s="309"/>
      <c r="AC562" s="309"/>
      <c r="AD562" s="309"/>
      <c r="AE562" s="191"/>
    </row>
    <row r="563" spans="1:31" ht="11.25" customHeight="1" x14ac:dyDescent="0.2">
      <c r="A563" s="191"/>
      <c r="B563" s="312" t="s">
        <v>219</v>
      </c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235">
        <v>960</v>
      </c>
      <c r="O563" s="196">
        <v>9</v>
      </c>
      <c r="P563" s="196">
        <v>9</v>
      </c>
      <c r="Q563" s="195" t="s">
        <v>348</v>
      </c>
      <c r="R563" s="194" t="s">
        <v>218</v>
      </c>
      <c r="S563" s="308"/>
      <c r="T563" s="308"/>
      <c r="U563" s="308"/>
      <c r="V563" s="308"/>
      <c r="W563" s="193">
        <v>252.43</v>
      </c>
      <c r="X563" s="309"/>
      <c r="Y563" s="309"/>
      <c r="Z563" s="309"/>
      <c r="AA563" s="309"/>
      <c r="AB563" s="309"/>
      <c r="AC563" s="309"/>
      <c r="AD563" s="309"/>
      <c r="AE563" s="191"/>
    </row>
    <row r="564" spans="1:31" ht="11.25" customHeight="1" x14ac:dyDescent="0.2">
      <c r="A564" s="191"/>
      <c r="B564" s="312" t="s">
        <v>347</v>
      </c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235">
        <v>960</v>
      </c>
      <c r="O564" s="196">
        <v>10</v>
      </c>
      <c r="P564" s="196">
        <v>0</v>
      </c>
      <c r="Q564" s="195">
        <v>0</v>
      </c>
      <c r="R564" s="194">
        <v>0</v>
      </c>
      <c r="S564" s="308"/>
      <c r="T564" s="308"/>
      <c r="U564" s="308"/>
      <c r="V564" s="308"/>
      <c r="W564" s="193">
        <v>8536.4</v>
      </c>
      <c r="X564" s="309"/>
      <c r="Y564" s="309"/>
      <c r="Z564" s="309"/>
      <c r="AA564" s="309"/>
      <c r="AB564" s="309"/>
      <c r="AC564" s="309"/>
      <c r="AD564" s="309"/>
      <c r="AE564" s="191"/>
    </row>
    <row r="565" spans="1:31" ht="11.25" customHeight="1" x14ac:dyDescent="0.2">
      <c r="A565" s="191"/>
      <c r="B565" s="312" t="s">
        <v>327</v>
      </c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235">
        <v>960</v>
      </c>
      <c r="O565" s="196">
        <v>10</v>
      </c>
      <c r="P565" s="196">
        <v>3</v>
      </c>
      <c r="Q565" s="195">
        <v>0</v>
      </c>
      <c r="R565" s="194">
        <v>0</v>
      </c>
      <c r="S565" s="308"/>
      <c r="T565" s="308"/>
      <c r="U565" s="308"/>
      <c r="V565" s="308"/>
      <c r="W565" s="193">
        <v>1000</v>
      </c>
      <c r="X565" s="309"/>
      <c r="Y565" s="309"/>
      <c r="Z565" s="309"/>
      <c r="AA565" s="309"/>
      <c r="AB565" s="309"/>
      <c r="AC565" s="309"/>
      <c r="AD565" s="309"/>
      <c r="AE565" s="191"/>
    </row>
    <row r="566" spans="1:31" ht="32.25" customHeight="1" x14ac:dyDescent="0.2">
      <c r="A566" s="191"/>
      <c r="B566" s="312" t="s">
        <v>313</v>
      </c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235">
        <v>960</v>
      </c>
      <c r="O566" s="196">
        <v>10</v>
      </c>
      <c r="P566" s="196">
        <v>3</v>
      </c>
      <c r="Q566" s="195" t="s">
        <v>312</v>
      </c>
      <c r="R566" s="194">
        <v>0</v>
      </c>
      <c r="S566" s="308"/>
      <c r="T566" s="308"/>
      <c r="U566" s="308"/>
      <c r="V566" s="308"/>
      <c r="W566" s="193">
        <v>1000</v>
      </c>
      <c r="X566" s="309"/>
      <c r="Y566" s="309"/>
      <c r="Z566" s="309"/>
      <c r="AA566" s="309"/>
      <c r="AB566" s="309"/>
      <c r="AC566" s="309"/>
      <c r="AD566" s="309"/>
      <c r="AE566" s="191"/>
    </row>
    <row r="567" spans="1:31" ht="21.75" customHeight="1" x14ac:dyDescent="0.2">
      <c r="A567" s="191"/>
      <c r="B567" s="312" t="s">
        <v>311</v>
      </c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235">
        <v>960</v>
      </c>
      <c r="O567" s="196">
        <v>10</v>
      </c>
      <c r="P567" s="196">
        <v>3</v>
      </c>
      <c r="Q567" s="195" t="s">
        <v>309</v>
      </c>
      <c r="R567" s="194">
        <v>0</v>
      </c>
      <c r="S567" s="308"/>
      <c r="T567" s="308"/>
      <c r="U567" s="308"/>
      <c r="V567" s="308"/>
      <c r="W567" s="193">
        <v>1000</v>
      </c>
      <c r="X567" s="309"/>
      <c r="Y567" s="309"/>
      <c r="Z567" s="309"/>
      <c r="AA567" s="309"/>
      <c r="AB567" s="309"/>
      <c r="AC567" s="309"/>
      <c r="AD567" s="309"/>
      <c r="AE567" s="191"/>
    </row>
    <row r="568" spans="1:31" ht="11.25" customHeight="1" x14ac:dyDescent="0.2">
      <c r="A568" s="191"/>
      <c r="B568" s="312" t="s">
        <v>242</v>
      </c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235">
        <v>960</v>
      </c>
      <c r="O568" s="196">
        <v>10</v>
      </c>
      <c r="P568" s="196">
        <v>3</v>
      </c>
      <c r="Q568" s="195" t="s">
        <v>309</v>
      </c>
      <c r="R568" s="194" t="s">
        <v>241</v>
      </c>
      <c r="S568" s="308"/>
      <c r="T568" s="308"/>
      <c r="U568" s="308"/>
      <c r="V568" s="308"/>
      <c r="W568" s="193">
        <v>1000</v>
      </c>
      <c r="X568" s="309"/>
      <c r="Y568" s="309"/>
      <c r="Z568" s="309"/>
      <c r="AA568" s="309"/>
      <c r="AB568" s="309"/>
      <c r="AC568" s="309"/>
      <c r="AD568" s="309"/>
      <c r="AE568" s="191"/>
    </row>
    <row r="569" spans="1:31" ht="21.75" customHeight="1" x14ac:dyDescent="0.2">
      <c r="A569" s="191"/>
      <c r="B569" s="312" t="s">
        <v>240</v>
      </c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235">
        <v>960</v>
      </c>
      <c r="O569" s="196">
        <v>10</v>
      </c>
      <c r="P569" s="196">
        <v>3</v>
      </c>
      <c r="Q569" s="195" t="s">
        <v>309</v>
      </c>
      <c r="R569" s="194" t="s">
        <v>239</v>
      </c>
      <c r="S569" s="308"/>
      <c r="T569" s="308"/>
      <c r="U569" s="308"/>
      <c r="V569" s="308"/>
      <c r="W569" s="193">
        <v>1000</v>
      </c>
      <c r="X569" s="309"/>
      <c r="Y569" s="309"/>
      <c r="Z569" s="309"/>
      <c r="AA569" s="309"/>
      <c r="AB569" s="309"/>
      <c r="AC569" s="309"/>
      <c r="AD569" s="309"/>
      <c r="AE569" s="191"/>
    </row>
    <row r="570" spans="1:31" ht="11.25" customHeight="1" x14ac:dyDescent="0.2">
      <c r="A570" s="191"/>
      <c r="B570" s="312" t="s">
        <v>310</v>
      </c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235">
        <v>960</v>
      </c>
      <c r="O570" s="196">
        <v>10</v>
      </c>
      <c r="P570" s="196">
        <v>3</v>
      </c>
      <c r="Q570" s="195" t="s">
        <v>309</v>
      </c>
      <c r="R570" s="194" t="s">
        <v>308</v>
      </c>
      <c r="S570" s="308"/>
      <c r="T570" s="308"/>
      <c r="U570" s="308"/>
      <c r="V570" s="308"/>
      <c r="W570" s="193">
        <v>1000</v>
      </c>
      <c r="X570" s="309"/>
      <c r="Y570" s="309"/>
      <c r="Z570" s="309"/>
      <c r="AA570" s="309"/>
      <c r="AB570" s="309"/>
      <c r="AC570" s="309"/>
      <c r="AD570" s="309"/>
      <c r="AE570" s="191"/>
    </row>
    <row r="571" spans="1:31" ht="11.25" customHeight="1" x14ac:dyDescent="0.2">
      <c r="A571" s="191"/>
      <c r="B571" s="312" t="s">
        <v>307</v>
      </c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235">
        <v>960</v>
      </c>
      <c r="O571" s="196">
        <v>10</v>
      </c>
      <c r="P571" s="196">
        <v>4</v>
      </c>
      <c r="Q571" s="195">
        <v>0</v>
      </c>
      <c r="R571" s="194">
        <v>0</v>
      </c>
      <c r="S571" s="308"/>
      <c r="T571" s="308"/>
      <c r="U571" s="308"/>
      <c r="V571" s="308"/>
      <c r="W571" s="193">
        <v>7536.4</v>
      </c>
      <c r="X571" s="309"/>
      <c r="Y571" s="309"/>
      <c r="Z571" s="309"/>
      <c r="AA571" s="309"/>
      <c r="AB571" s="309"/>
      <c r="AC571" s="309"/>
      <c r="AD571" s="309"/>
      <c r="AE571" s="191"/>
    </row>
    <row r="572" spans="1:31" ht="32.25" customHeight="1" x14ac:dyDescent="0.2">
      <c r="A572" s="191"/>
      <c r="B572" s="312" t="s">
        <v>313</v>
      </c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235">
        <v>960</v>
      </c>
      <c r="O572" s="196">
        <v>10</v>
      </c>
      <c r="P572" s="196">
        <v>4</v>
      </c>
      <c r="Q572" s="195" t="s">
        <v>312</v>
      </c>
      <c r="R572" s="194">
        <v>0</v>
      </c>
      <c r="S572" s="308"/>
      <c r="T572" s="308"/>
      <c r="U572" s="308"/>
      <c r="V572" s="308"/>
      <c r="W572" s="193">
        <v>7536.4</v>
      </c>
      <c r="X572" s="309"/>
      <c r="Y572" s="309"/>
      <c r="Z572" s="309"/>
      <c r="AA572" s="309"/>
      <c r="AB572" s="309"/>
      <c r="AC572" s="309"/>
      <c r="AD572" s="309"/>
      <c r="AE572" s="191"/>
    </row>
    <row r="573" spans="1:31" ht="21.75" customHeight="1" x14ac:dyDescent="0.2">
      <c r="A573" s="191"/>
      <c r="B573" s="312" t="s">
        <v>311</v>
      </c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235">
        <v>960</v>
      </c>
      <c r="O573" s="196">
        <v>10</v>
      </c>
      <c r="P573" s="196">
        <v>4</v>
      </c>
      <c r="Q573" s="195" t="s">
        <v>309</v>
      </c>
      <c r="R573" s="194">
        <v>0</v>
      </c>
      <c r="S573" s="308"/>
      <c r="T573" s="308"/>
      <c r="U573" s="308"/>
      <c r="V573" s="308"/>
      <c r="W573" s="193">
        <v>7536.4</v>
      </c>
      <c r="X573" s="309"/>
      <c r="Y573" s="309"/>
      <c r="Z573" s="309"/>
      <c r="AA573" s="309"/>
      <c r="AB573" s="309"/>
      <c r="AC573" s="309"/>
      <c r="AD573" s="309"/>
      <c r="AE573" s="191"/>
    </row>
    <row r="574" spans="1:31" ht="11.25" customHeight="1" x14ac:dyDescent="0.2">
      <c r="A574" s="191"/>
      <c r="B574" s="312" t="s">
        <v>242</v>
      </c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235">
        <v>960</v>
      </c>
      <c r="O574" s="196">
        <v>10</v>
      </c>
      <c r="P574" s="196">
        <v>4</v>
      </c>
      <c r="Q574" s="195" t="s">
        <v>309</v>
      </c>
      <c r="R574" s="194" t="s">
        <v>241</v>
      </c>
      <c r="S574" s="308"/>
      <c r="T574" s="308"/>
      <c r="U574" s="308"/>
      <c r="V574" s="308"/>
      <c r="W574" s="193">
        <v>7536.4</v>
      </c>
      <c r="X574" s="309"/>
      <c r="Y574" s="309"/>
      <c r="Z574" s="309"/>
      <c r="AA574" s="309"/>
      <c r="AB574" s="309"/>
      <c r="AC574" s="309"/>
      <c r="AD574" s="309"/>
      <c r="AE574" s="191"/>
    </row>
    <row r="575" spans="1:31" ht="21.75" customHeight="1" x14ac:dyDescent="0.2">
      <c r="A575" s="191"/>
      <c r="B575" s="312" t="s">
        <v>240</v>
      </c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235">
        <v>960</v>
      </c>
      <c r="O575" s="196">
        <v>10</v>
      </c>
      <c r="P575" s="196">
        <v>4</v>
      </c>
      <c r="Q575" s="195" t="s">
        <v>309</v>
      </c>
      <c r="R575" s="194" t="s">
        <v>239</v>
      </c>
      <c r="S575" s="308"/>
      <c r="T575" s="308"/>
      <c r="U575" s="308"/>
      <c r="V575" s="308"/>
      <c r="W575" s="193">
        <v>7536.4</v>
      </c>
      <c r="X575" s="309"/>
      <c r="Y575" s="309"/>
      <c r="Z575" s="309"/>
      <c r="AA575" s="309"/>
      <c r="AB575" s="309"/>
      <c r="AC575" s="309"/>
      <c r="AD575" s="309"/>
      <c r="AE575" s="191"/>
    </row>
    <row r="576" spans="1:31" ht="11.25" customHeight="1" x14ac:dyDescent="0.2">
      <c r="A576" s="191"/>
      <c r="B576" s="312" t="s">
        <v>310</v>
      </c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235">
        <v>960</v>
      </c>
      <c r="O576" s="196">
        <v>10</v>
      </c>
      <c r="P576" s="196">
        <v>4</v>
      </c>
      <c r="Q576" s="195" t="s">
        <v>309</v>
      </c>
      <c r="R576" s="194" t="s">
        <v>308</v>
      </c>
      <c r="S576" s="308"/>
      <c r="T576" s="308"/>
      <c r="U576" s="308"/>
      <c r="V576" s="308"/>
      <c r="W576" s="193">
        <v>7536.4</v>
      </c>
      <c r="X576" s="309"/>
      <c r="Y576" s="309"/>
      <c r="Z576" s="309"/>
      <c r="AA576" s="309"/>
      <c r="AB576" s="309"/>
      <c r="AC576" s="309"/>
      <c r="AD576" s="309"/>
      <c r="AE576" s="191"/>
    </row>
    <row r="577" spans="1:31" ht="11.25" customHeight="1" x14ac:dyDescent="0.2">
      <c r="A577" s="191"/>
      <c r="B577" s="312" t="s">
        <v>235</v>
      </c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235">
        <v>960</v>
      </c>
      <c r="O577" s="196">
        <v>11</v>
      </c>
      <c r="P577" s="196">
        <v>0</v>
      </c>
      <c r="Q577" s="195">
        <v>0</v>
      </c>
      <c r="R577" s="194">
        <v>0</v>
      </c>
      <c r="S577" s="308"/>
      <c r="T577" s="308"/>
      <c r="U577" s="308"/>
      <c r="V577" s="308"/>
      <c r="W577" s="193">
        <v>10442.92</v>
      </c>
      <c r="X577" s="309"/>
      <c r="Y577" s="309"/>
      <c r="Z577" s="309"/>
      <c r="AA577" s="309"/>
      <c r="AB577" s="309"/>
      <c r="AC577" s="309"/>
      <c r="AD577" s="309"/>
      <c r="AE577" s="191"/>
    </row>
    <row r="578" spans="1:31" ht="11.25" customHeight="1" x14ac:dyDescent="0.2">
      <c r="A578" s="191"/>
      <c r="B578" s="312" t="s">
        <v>234</v>
      </c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235">
        <v>960</v>
      </c>
      <c r="O578" s="196">
        <v>11</v>
      </c>
      <c r="P578" s="196">
        <v>1</v>
      </c>
      <c r="Q578" s="195">
        <v>0</v>
      </c>
      <c r="R578" s="194">
        <v>0</v>
      </c>
      <c r="S578" s="308"/>
      <c r="T578" s="308"/>
      <c r="U578" s="308"/>
      <c r="V578" s="308"/>
      <c r="W578" s="193">
        <v>10442.92</v>
      </c>
      <c r="X578" s="309"/>
      <c r="Y578" s="309"/>
      <c r="Z578" s="309"/>
      <c r="AA578" s="309"/>
      <c r="AB578" s="309"/>
      <c r="AC578" s="309"/>
      <c r="AD578" s="309"/>
      <c r="AE578" s="191"/>
    </row>
    <row r="579" spans="1:31" ht="32.25" customHeight="1" x14ac:dyDescent="0.2">
      <c r="A579" s="191"/>
      <c r="B579" s="312" t="s">
        <v>229</v>
      </c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235">
        <v>960</v>
      </c>
      <c r="O579" s="196">
        <v>11</v>
      </c>
      <c r="P579" s="196">
        <v>1</v>
      </c>
      <c r="Q579" s="195" t="s">
        <v>228</v>
      </c>
      <c r="R579" s="194">
        <v>0</v>
      </c>
      <c r="S579" s="308"/>
      <c r="T579" s="308"/>
      <c r="U579" s="308"/>
      <c r="V579" s="308"/>
      <c r="W579" s="193">
        <v>6000.58</v>
      </c>
      <c r="X579" s="309"/>
      <c r="Y579" s="309"/>
      <c r="Z579" s="309"/>
      <c r="AA579" s="309"/>
      <c r="AB579" s="309"/>
      <c r="AC579" s="309"/>
      <c r="AD579" s="309"/>
      <c r="AE579" s="191"/>
    </row>
    <row r="580" spans="1:31" ht="32.25" customHeight="1" x14ac:dyDescent="0.2">
      <c r="A580" s="191"/>
      <c r="B580" s="312" t="s">
        <v>224</v>
      </c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235">
        <v>960</v>
      </c>
      <c r="O580" s="196">
        <v>11</v>
      </c>
      <c r="P580" s="196">
        <v>1</v>
      </c>
      <c r="Q580" s="195" t="s">
        <v>227</v>
      </c>
      <c r="R580" s="194">
        <v>0</v>
      </c>
      <c r="S580" s="308"/>
      <c r="T580" s="308"/>
      <c r="U580" s="308"/>
      <c r="V580" s="308"/>
      <c r="W580" s="193">
        <v>6000.58</v>
      </c>
      <c r="X580" s="309"/>
      <c r="Y580" s="309"/>
      <c r="Z580" s="309"/>
      <c r="AA580" s="309"/>
      <c r="AB580" s="309"/>
      <c r="AC580" s="309"/>
      <c r="AD580" s="309"/>
      <c r="AE580" s="191"/>
    </row>
    <row r="581" spans="1:31" ht="21.75" customHeight="1" x14ac:dyDescent="0.2">
      <c r="A581" s="191"/>
      <c r="B581" s="312" t="s">
        <v>233</v>
      </c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235">
        <v>960</v>
      </c>
      <c r="O581" s="196">
        <v>11</v>
      </c>
      <c r="P581" s="196">
        <v>1</v>
      </c>
      <c r="Q581" s="195" t="s">
        <v>232</v>
      </c>
      <c r="R581" s="194">
        <v>0</v>
      </c>
      <c r="S581" s="308"/>
      <c r="T581" s="308"/>
      <c r="U581" s="308"/>
      <c r="V581" s="308"/>
      <c r="W581" s="193">
        <v>5906.2</v>
      </c>
      <c r="X581" s="309"/>
      <c r="Y581" s="309"/>
      <c r="Z581" s="309"/>
      <c r="AA581" s="309"/>
      <c r="AB581" s="309"/>
      <c r="AC581" s="309"/>
      <c r="AD581" s="309"/>
      <c r="AE581" s="191"/>
    </row>
    <row r="582" spans="1:31" ht="21.75" customHeight="1" x14ac:dyDescent="0.2">
      <c r="A582" s="191"/>
      <c r="B582" s="312" t="s">
        <v>212</v>
      </c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235">
        <v>960</v>
      </c>
      <c r="O582" s="196">
        <v>11</v>
      </c>
      <c r="P582" s="196">
        <v>1</v>
      </c>
      <c r="Q582" s="195" t="s">
        <v>232</v>
      </c>
      <c r="R582" s="194" t="s">
        <v>211</v>
      </c>
      <c r="S582" s="308"/>
      <c r="T582" s="308"/>
      <c r="U582" s="308"/>
      <c r="V582" s="308"/>
      <c r="W582" s="193">
        <v>5906.2</v>
      </c>
      <c r="X582" s="309"/>
      <c r="Y582" s="309"/>
      <c r="Z582" s="309"/>
      <c r="AA582" s="309"/>
      <c r="AB582" s="309"/>
      <c r="AC582" s="309"/>
      <c r="AD582" s="309"/>
      <c r="AE582" s="191"/>
    </row>
    <row r="583" spans="1:31" ht="11.25" customHeight="1" x14ac:dyDescent="0.2">
      <c r="A583" s="191"/>
      <c r="B583" s="312" t="s">
        <v>210</v>
      </c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235">
        <v>960</v>
      </c>
      <c r="O583" s="196">
        <v>11</v>
      </c>
      <c r="P583" s="196">
        <v>1</v>
      </c>
      <c r="Q583" s="195" t="s">
        <v>232</v>
      </c>
      <c r="R583" s="194" t="s">
        <v>209</v>
      </c>
      <c r="S583" s="308"/>
      <c r="T583" s="308"/>
      <c r="U583" s="308"/>
      <c r="V583" s="308"/>
      <c r="W583" s="193">
        <v>5906.2</v>
      </c>
      <c r="X583" s="309"/>
      <c r="Y583" s="309"/>
      <c r="Z583" s="309"/>
      <c r="AA583" s="309"/>
      <c r="AB583" s="309"/>
      <c r="AC583" s="309"/>
      <c r="AD583" s="309"/>
      <c r="AE583" s="191"/>
    </row>
    <row r="584" spans="1:31" ht="42.75" customHeight="1" x14ac:dyDescent="0.2">
      <c r="A584" s="191"/>
      <c r="B584" s="312" t="s">
        <v>208</v>
      </c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235">
        <v>960</v>
      </c>
      <c r="O584" s="196">
        <v>11</v>
      </c>
      <c r="P584" s="196">
        <v>1</v>
      </c>
      <c r="Q584" s="195" t="s">
        <v>232</v>
      </c>
      <c r="R584" s="194" t="s">
        <v>206</v>
      </c>
      <c r="S584" s="308"/>
      <c r="T584" s="308"/>
      <c r="U584" s="308"/>
      <c r="V584" s="308"/>
      <c r="W584" s="193">
        <v>5906.2</v>
      </c>
      <c r="X584" s="309"/>
      <c r="Y584" s="309"/>
      <c r="Z584" s="309"/>
      <c r="AA584" s="309"/>
      <c r="AB584" s="309"/>
      <c r="AC584" s="309"/>
      <c r="AD584" s="309"/>
      <c r="AE584" s="191"/>
    </row>
    <row r="585" spans="1:31" ht="21.75" customHeight="1" x14ac:dyDescent="0.2">
      <c r="A585" s="191"/>
      <c r="B585" s="312" t="s">
        <v>231</v>
      </c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235">
        <v>960</v>
      </c>
      <c r="O585" s="196">
        <v>11</v>
      </c>
      <c r="P585" s="196">
        <v>1</v>
      </c>
      <c r="Q585" s="195" t="s">
        <v>230</v>
      </c>
      <c r="R585" s="194">
        <v>0</v>
      </c>
      <c r="S585" s="308"/>
      <c r="T585" s="308"/>
      <c r="U585" s="308"/>
      <c r="V585" s="308"/>
      <c r="W585" s="193">
        <v>94.38</v>
      </c>
      <c r="X585" s="309"/>
      <c r="Y585" s="309"/>
      <c r="Z585" s="309"/>
      <c r="AA585" s="309"/>
      <c r="AB585" s="309"/>
      <c r="AC585" s="309"/>
      <c r="AD585" s="309"/>
      <c r="AE585" s="191"/>
    </row>
    <row r="586" spans="1:31" ht="21.75" customHeight="1" x14ac:dyDescent="0.2">
      <c r="A586" s="191"/>
      <c r="B586" s="312" t="s">
        <v>212</v>
      </c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235">
        <v>960</v>
      </c>
      <c r="O586" s="196">
        <v>11</v>
      </c>
      <c r="P586" s="196">
        <v>1</v>
      </c>
      <c r="Q586" s="195" t="s">
        <v>230</v>
      </c>
      <c r="R586" s="194" t="s">
        <v>211</v>
      </c>
      <c r="S586" s="308"/>
      <c r="T586" s="308"/>
      <c r="U586" s="308"/>
      <c r="V586" s="308"/>
      <c r="W586" s="193">
        <v>94.38</v>
      </c>
      <c r="X586" s="309"/>
      <c r="Y586" s="309"/>
      <c r="Z586" s="309"/>
      <c r="AA586" s="309"/>
      <c r="AB586" s="309"/>
      <c r="AC586" s="309"/>
      <c r="AD586" s="309"/>
      <c r="AE586" s="191"/>
    </row>
    <row r="587" spans="1:31" ht="11.25" customHeight="1" x14ac:dyDescent="0.2">
      <c r="A587" s="191"/>
      <c r="B587" s="312" t="s">
        <v>210</v>
      </c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235">
        <v>960</v>
      </c>
      <c r="O587" s="196">
        <v>11</v>
      </c>
      <c r="P587" s="196">
        <v>1</v>
      </c>
      <c r="Q587" s="195" t="s">
        <v>230</v>
      </c>
      <c r="R587" s="194" t="s">
        <v>209</v>
      </c>
      <c r="S587" s="308"/>
      <c r="T587" s="308"/>
      <c r="U587" s="308"/>
      <c r="V587" s="308"/>
      <c r="W587" s="193">
        <v>94.38</v>
      </c>
      <c r="X587" s="309"/>
      <c r="Y587" s="309"/>
      <c r="Z587" s="309"/>
      <c r="AA587" s="309"/>
      <c r="AB587" s="309"/>
      <c r="AC587" s="309"/>
      <c r="AD587" s="309"/>
      <c r="AE587" s="191"/>
    </row>
    <row r="588" spans="1:31" ht="42.75" customHeight="1" x14ac:dyDescent="0.2">
      <c r="A588" s="191"/>
      <c r="B588" s="312" t="s">
        <v>208</v>
      </c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235">
        <v>960</v>
      </c>
      <c r="O588" s="196">
        <v>11</v>
      </c>
      <c r="P588" s="196">
        <v>1</v>
      </c>
      <c r="Q588" s="195" t="s">
        <v>230</v>
      </c>
      <c r="R588" s="194" t="s">
        <v>206</v>
      </c>
      <c r="S588" s="308"/>
      <c r="T588" s="308"/>
      <c r="U588" s="308"/>
      <c r="V588" s="308"/>
      <c r="W588" s="193">
        <v>94.38</v>
      </c>
      <c r="X588" s="309"/>
      <c r="Y588" s="309"/>
      <c r="Z588" s="309"/>
      <c r="AA588" s="309"/>
      <c r="AB588" s="309"/>
      <c r="AC588" s="309"/>
      <c r="AD588" s="309"/>
      <c r="AE588" s="191"/>
    </row>
    <row r="589" spans="1:31" ht="32.25" customHeight="1" x14ac:dyDescent="0.2">
      <c r="A589" s="191"/>
      <c r="B589" s="312" t="s">
        <v>229</v>
      </c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235">
        <v>960</v>
      </c>
      <c r="O589" s="196">
        <v>11</v>
      </c>
      <c r="P589" s="196">
        <v>1</v>
      </c>
      <c r="Q589" s="195" t="s">
        <v>228</v>
      </c>
      <c r="R589" s="194">
        <v>0</v>
      </c>
      <c r="S589" s="308"/>
      <c r="T589" s="308"/>
      <c r="U589" s="308"/>
      <c r="V589" s="308"/>
      <c r="W589" s="193">
        <v>4442.34</v>
      </c>
      <c r="X589" s="309"/>
      <c r="Y589" s="309"/>
      <c r="Z589" s="309"/>
      <c r="AA589" s="309"/>
      <c r="AB589" s="309"/>
      <c r="AC589" s="309"/>
      <c r="AD589" s="309"/>
      <c r="AE589" s="191"/>
    </row>
    <row r="590" spans="1:31" ht="32.25" customHeight="1" x14ac:dyDescent="0.2">
      <c r="A590" s="191"/>
      <c r="B590" s="312" t="s">
        <v>224</v>
      </c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235">
        <v>960</v>
      </c>
      <c r="O590" s="196">
        <v>11</v>
      </c>
      <c r="P590" s="196">
        <v>1</v>
      </c>
      <c r="Q590" s="195" t="s">
        <v>227</v>
      </c>
      <c r="R590" s="194">
        <v>0</v>
      </c>
      <c r="S590" s="308"/>
      <c r="T590" s="308"/>
      <c r="U590" s="308"/>
      <c r="V590" s="308"/>
      <c r="W590" s="193">
        <v>4442.34</v>
      </c>
      <c r="X590" s="309"/>
      <c r="Y590" s="309"/>
      <c r="Z590" s="309"/>
      <c r="AA590" s="309"/>
      <c r="AB590" s="309"/>
      <c r="AC590" s="309"/>
      <c r="AD590" s="309"/>
      <c r="AE590" s="191"/>
    </row>
    <row r="591" spans="1:31" ht="21.75" customHeight="1" x14ac:dyDescent="0.2">
      <c r="A591" s="191"/>
      <c r="B591" s="312" t="s">
        <v>226</v>
      </c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235">
        <v>960</v>
      </c>
      <c r="O591" s="196">
        <v>11</v>
      </c>
      <c r="P591" s="196">
        <v>1</v>
      </c>
      <c r="Q591" s="195" t="s">
        <v>225</v>
      </c>
      <c r="R591" s="194">
        <v>0</v>
      </c>
      <c r="S591" s="308"/>
      <c r="T591" s="308"/>
      <c r="U591" s="308"/>
      <c r="V591" s="308"/>
      <c r="W591" s="193">
        <v>2742.34</v>
      </c>
      <c r="X591" s="309"/>
      <c r="Y591" s="309"/>
      <c r="Z591" s="309"/>
      <c r="AA591" s="309"/>
      <c r="AB591" s="309"/>
      <c r="AC591" s="309"/>
      <c r="AD591" s="309"/>
      <c r="AE591" s="191"/>
    </row>
    <row r="592" spans="1:31" ht="21.75" customHeight="1" x14ac:dyDescent="0.2">
      <c r="A592" s="191"/>
      <c r="B592" s="312" t="s">
        <v>212</v>
      </c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235">
        <v>960</v>
      </c>
      <c r="O592" s="196">
        <v>11</v>
      </c>
      <c r="P592" s="196">
        <v>1</v>
      </c>
      <c r="Q592" s="195" t="s">
        <v>225</v>
      </c>
      <c r="R592" s="194" t="s">
        <v>211</v>
      </c>
      <c r="S592" s="308"/>
      <c r="T592" s="308"/>
      <c r="U592" s="308"/>
      <c r="V592" s="308"/>
      <c r="W592" s="193">
        <v>2742.34</v>
      </c>
      <c r="X592" s="309"/>
      <c r="Y592" s="309"/>
      <c r="Z592" s="309"/>
      <c r="AA592" s="309"/>
      <c r="AB592" s="309"/>
      <c r="AC592" s="309"/>
      <c r="AD592" s="309"/>
      <c r="AE592" s="191"/>
    </row>
    <row r="593" spans="1:31" ht="11.25" customHeight="1" x14ac:dyDescent="0.2">
      <c r="A593" s="191"/>
      <c r="B593" s="312" t="s">
        <v>210</v>
      </c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235">
        <v>960</v>
      </c>
      <c r="O593" s="196">
        <v>11</v>
      </c>
      <c r="P593" s="196">
        <v>1</v>
      </c>
      <c r="Q593" s="195" t="s">
        <v>225</v>
      </c>
      <c r="R593" s="194" t="s">
        <v>209</v>
      </c>
      <c r="S593" s="308"/>
      <c r="T593" s="308"/>
      <c r="U593" s="308"/>
      <c r="V593" s="308"/>
      <c r="W593" s="193">
        <v>2742.34</v>
      </c>
      <c r="X593" s="309"/>
      <c r="Y593" s="309"/>
      <c r="Z593" s="309"/>
      <c r="AA593" s="309"/>
      <c r="AB593" s="309"/>
      <c r="AC593" s="309"/>
      <c r="AD593" s="309"/>
      <c r="AE593" s="191"/>
    </row>
    <row r="594" spans="1:31" ht="42.75" customHeight="1" x14ac:dyDescent="0.2">
      <c r="A594" s="191"/>
      <c r="B594" s="312" t="s">
        <v>208</v>
      </c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235">
        <v>960</v>
      </c>
      <c r="O594" s="196">
        <v>11</v>
      </c>
      <c r="P594" s="196">
        <v>1</v>
      </c>
      <c r="Q594" s="195" t="s">
        <v>225</v>
      </c>
      <c r="R594" s="194" t="s">
        <v>206</v>
      </c>
      <c r="S594" s="308"/>
      <c r="T594" s="308"/>
      <c r="U594" s="308"/>
      <c r="V594" s="308"/>
      <c r="W594" s="193">
        <v>2742.34</v>
      </c>
      <c r="X594" s="309"/>
      <c r="Y594" s="309"/>
      <c r="Z594" s="309"/>
      <c r="AA594" s="309"/>
      <c r="AB594" s="309"/>
      <c r="AC594" s="309"/>
      <c r="AD594" s="309"/>
      <c r="AE594" s="191"/>
    </row>
    <row r="595" spans="1:31" ht="32.25" customHeight="1" x14ac:dyDescent="0.2">
      <c r="A595" s="191"/>
      <c r="B595" s="312" t="s">
        <v>224</v>
      </c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235">
        <v>960</v>
      </c>
      <c r="O595" s="196">
        <v>11</v>
      </c>
      <c r="P595" s="196">
        <v>1</v>
      </c>
      <c r="Q595" s="195" t="s">
        <v>217</v>
      </c>
      <c r="R595" s="194">
        <v>0</v>
      </c>
      <c r="S595" s="308"/>
      <c r="T595" s="308"/>
      <c r="U595" s="308"/>
      <c r="V595" s="308"/>
      <c r="W595" s="193">
        <v>1700</v>
      </c>
      <c r="X595" s="309"/>
      <c r="Y595" s="309"/>
      <c r="Z595" s="309"/>
      <c r="AA595" s="309"/>
      <c r="AB595" s="309"/>
      <c r="AC595" s="309"/>
      <c r="AD595" s="309"/>
      <c r="AE595" s="191"/>
    </row>
    <row r="596" spans="1:31" ht="21.75" customHeight="1" x14ac:dyDescent="0.2">
      <c r="A596" s="191"/>
      <c r="B596" s="312" t="s">
        <v>223</v>
      </c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235">
        <v>960</v>
      </c>
      <c r="O596" s="196">
        <v>11</v>
      </c>
      <c r="P596" s="196">
        <v>1</v>
      </c>
      <c r="Q596" s="195" t="s">
        <v>217</v>
      </c>
      <c r="R596" s="194" t="s">
        <v>222</v>
      </c>
      <c r="S596" s="308"/>
      <c r="T596" s="308"/>
      <c r="U596" s="308"/>
      <c r="V596" s="308"/>
      <c r="W596" s="193">
        <v>299</v>
      </c>
      <c r="X596" s="309"/>
      <c r="Y596" s="309"/>
      <c r="Z596" s="309"/>
      <c r="AA596" s="309"/>
      <c r="AB596" s="309"/>
      <c r="AC596" s="309"/>
      <c r="AD596" s="309"/>
      <c r="AE596" s="191"/>
    </row>
    <row r="597" spans="1:31" ht="21.75" customHeight="1" x14ac:dyDescent="0.2">
      <c r="A597" s="191"/>
      <c r="B597" s="312" t="s">
        <v>221</v>
      </c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235">
        <v>960</v>
      </c>
      <c r="O597" s="196">
        <v>11</v>
      </c>
      <c r="P597" s="196">
        <v>1</v>
      </c>
      <c r="Q597" s="195" t="s">
        <v>217</v>
      </c>
      <c r="R597" s="194" t="s">
        <v>220</v>
      </c>
      <c r="S597" s="308"/>
      <c r="T597" s="308"/>
      <c r="U597" s="308"/>
      <c r="V597" s="308"/>
      <c r="W597" s="193">
        <v>299</v>
      </c>
      <c r="X597" s="309"/>
      <c r="Y597" s="309"/>
      <c r="Z597" s="309"/>
      <c r="AA597" s="309"/>
      <c r="AB597" s="309"/>
      <c r="AC597" s="309"/>
      <c r="AD597" s="309"/>
      <c r="AE597" s="191"/>
    </row>
    <row r="598" spans="1:31" ht="11.25" customHeight="1" x14ac:dyDescent="0.2">
      <c r="A598" s="191"/>
      <c r="B598" s="312" t="s">
        <v>219</v>
      </c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235">
        <v>960</v>
      </c>
      <c r="O598" s="196">
        <v>11</v>
      </c>
      <c r="P598" s="196">
        <v>1</v>
      </c>
      <c r="Q598" s="195" t="s">
        <v>217</v>
      </c>
      <c r="R598" s="194" t="s">
        <v>218</v>
      </c>
      <c r="S598" s="308"/>
      <c r="T598" s="308"/>
      <c r="U598" s="308"/>
      <c r="V598" s="308"/>
      <c r="W598" s="193">
        <v>299</v>
      </c>
      <c r="X598" s="309"/>
      <c r="Y598" s="309"/>
      <c r="Z598" s="309"/>
      <c r="AA598" s="309"/>
      <c r="AB598" s="309"/>
      <c r="AC598" s="309"/>
      <c r="AD598" s="309"/>
      <c r="AE598" s="191"/>
    </row>
    <row r="599" spans="1:31" ht="11.25" customHeight="1" x14ac:dyDescent="0.2">
      <c r="A599" s="191"/>
      <c r="B599" s="312" t="s">
        <v>242</v>
      </c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235">
        <v>960</v>
      </c>
      <c r="O599" s="196">
        <v>11</v>
      </c>
      <c r="P599" s="196">
        <v>1</v>
      </c>
      <c r="Q599" s="195" t="s">
        <v>217</v>
      </c>
      <c r="R599" s="194" t="s">
        <v>241</v>
      </c>
      <c r="S599" s="308"/>
      <c r="T599" s="308"/>
      <c r="U599" s="308"/>
      <c r="V599" s="308"/>
      <c r="W599" s="193">
        <v>601</v>
      </c>
      <c r="X599" s="309"/>
      <c r="Y599" s="309"/>
      <c r="Z599" s="309"/>
      <c r="AA599" s="309"/>
      <c r="AB599" s="309"/>
      <c r="AC599" s="309"/>
      <c r="AD599" s="309"/>
      <c r="AE599" s="191"/>
    </row>
    <row r="600" spans="1:31" ht="11.25" customHeight="1" x14ac:dyDescent="0.2">
      <c r="A600" s="191"/>
      <c r="B600" s="312" t="s">
        <v>721</v>
      </c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235">
        <v>960</v>
      </c>
      <c r="O600" s="196">
        <v>11</v>
      </c>
      <c r="P600" s="196">
        <v>1</v>
      </c>
      <c r="Q600" s="195" t="s">
        <v>217</v>
      </c>
      <c r="R600" s="194" t="s">
        <v>720</v>
      </c>
      <c r="S600" s="308"/>
      <c r="T600" s="308"/>
      <c r="U600" s="308"/>
      <c r="V600" s="308"/>
      <c r="W600" s="193">
        <v>601</v>
      </c>
      <c r="X600" s="309"/>
      <c r="Y600" s="309"/>
      <c r="Z600" s="309"/>
      <c r="AA600" s="309"/>
      <c r="AB600" s="309"/>
      <c r="AC600" s="309"/>
      <c r="AD600" s="309"/>
      <c r="AE600" s="191"/>
    </row>
    <row r="601" spans="1:31" ht="21.75" customHeight="1" x14ac:dyDescent="0.2">
      <c r="A601" s="191"/>
      <c r="B601" s="312" t="s">
        <v>212</v>
      </c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235">
        <v>960</v>
      </c>
      <c r="O601" s="196">
        <v>11</v>
      </c>
      <c r="P601" s="196">
        <v>1</v>
      </c>
      <c r="Q601" s="195" t="s">
        <v>217</v>
      </c>
      <c r="R601" s="194" t="s">
        <v>211</v>
      </c>
      <c r="S601" s="308"/>
      <c r="T601" s="308"/>
      <c r="U601" s="308"/>
      <c r="V601" s="308"/>
      <c r="W601" s="193">
        <v>800</v>
      </c>
      <c r="X601" s="309"/>
      <c r="Y601" s="309"/>
      <c r="Z601" s="309"/>
      <c r="AA601" s="309"/>
      <c r="AB601" s="309"/>
      <c r="AC601" s="309"/>
      <c r="AD601" s="309"/>
      <c r="AE601" s="191"/>
    </row>
    <row r="602" spans="1:31" ht="11.25" customHeight="1" x14ac:dyDescent="0.2">
      <c r="A602" s="191"/>
      <c r="B602" s="312" t="s">
        <v>210</v>
      </c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235">
        <v>960</v>
      </c>
      <c r="O602" s="196">
        <v>11</v>
      </c>
      <c r="P602" s="196">
        <v>1</v>
      </c>
      <c r="Q602" s="195" t="s">
        <v>217</v>
      </c>
      <c r="R602" s="194" t="s">
        <v>209</v>
      </c>
      <c r="S602" s="308"/>
      <c r="T602" s="308"/>
      <c r="U602" s="308"/>
      <c r="V602" s="308"/>
      <c r="W602" s="193">
        <v>800</v>
      </c>
      <c r="X602" s="309"/>
      <c r="Y602" s="309"/>
      <c r="Z602" s="309"/>
      <c r="AA602" s="309"/>
      <c r="AB602" s="309"/>
      <c r="AC602" s="309"/>
      <c r="AD602" s="309"/>
      <c r="AE602" s="191"/>
    </row>
    <row r="603" spans="1:31" ht="42.75" customHeight="1" x14ac:dyDescent="0.2">
      <c r="A603" s="191"/>
      <c r="B603" s="312" t="s">
        <v>208</v>
      </c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235">
        <v>960</v>
      </c>
      <c r="O603" s="196">
        <v>11</v>
      </c>
      <c r="P603" s="196">
        <v>1</v>
      </c>
      <c r="Q603" s="195" t="s">
        <v>217</v>
      </c>
      <c r="R603" s="194" t="s">
        <v>206</v>
      </c>
      <c r="S603" s="308"/>
      <c r="T603" s="308"/>
      <c r="U603" s="308"/>
      <c r="V603" s="308"/>
      <c r="W603" s="193">
        <v>800</v>
      </c>
      <c r="X603" s="309"/>
      <c r="Y603" s="309"/>
      <c r="Z603" s="309"/>
      <c r="AA603" s="309"/>
      <c r="AB603" s="309"/>
      <c r="AC603" s="309"/>
      <c r="AD603" s="309"/>
      <c r="AE603" s="191"/>
    </row>
    <row r="604" spans="1:31" ht="11.25" customHeight="1" x14ac:dyDescent="0.2">
      <c r="A604" s="191"/>
      <c r="B604" s="312" t="s">
        <v>216</v>
      </c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235">
        <v>960</v>
      </c>
      <c r="O604" s="196">
        <v>12</v>
      </c>
      <c r="P604" s="196">
        <v>0</v>
      </c>
      <c r="Q604" s="195">
        <v>0</v>
      </c>
      <c r="R604" s="194">
        <v>0</v>
      </c>
      <c r="S604" s="308"/>
      <c r="T604" s="308"/>
      <c r="U604" s="308"/>
      <c r="V604" s="308"/>
      <c r="W604" s="193">
        <v>3150.1</v>
      </c>
      <c r="X604" s="309"/>
      <c r="Y604" s="309"/>
      <c r="Z604" s="309"/>
      <c r="AA604" s="309"/>
      <c r="AB604" s="309"/>
      <c r="AC604" s="309"/>
      <c r="AD604" s="309"/>
      <c r="AE604" s="191"/>
    </row>
    <row r="605" spans="1:31" ht="11.25" customHeight="1" x14ac:dyDescent="0.2">
      <c r="A605" s="191"/>
      <c r="B605" s="312" t="s">
        <v>215</v>
      </c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235">
        <v>960</v>
      </c>
      <c r="O605" s="196">
        <v>12</v>
      </c>
      <c r="P605" s="196">
        <v>2</v>
      </c>
      <c r="Q605" s="195">
        <v>0</v>
      </c>
      <c r="R605" s="194">
        <v>0</v>
      </c>
      <c r="S605" s="308"/>
      <c r="T605" s="308"/>
      <c r="U605" s="308"/>
      <c r="V605" s="308"/>
      <c r="W605" s="193">
        <v>3150.1</v>
      </c>
      <c r="X605" s="309"/>
      <c r="Y605" s="309"/>
      <c r="Z605" s="309"/>
      <c r="AA605" s="309"/>
      <c r="AB605" s="309"/>
      <c r="AC605" s="309"/>
      <c r="AD605" s="309"/>
      <c r="AE605" s="191"/>
    </row>
    <row r="606" spans="1:31" ht="21.75" customHeight="1" x14ac:dyDescent="0.2">
      <c r="A606" s="191"/>
      <c r="B606" s="312" t="s">
        <v>213</v>
      </c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235">
        <v>960</v>
      </c>
      <c r="O606" s="196">
        <v>12</v>
      </c>
      <c r="P606" s="196">
        <v>2</v>
      </c>
      <c r="Q606" s="195" t="s">
        <v>214</v>
      </c>
      <c r="R606" s="194">
        <v>0</v>
      </c>
      <c r="S606" s="308"/>
      <c r="T606" s="308"/>
      <c r="U606" s="308"/>
      <c r="V606" s="308"/>
      <c r="W606" s="193">
        <v>3150.1</v>
      </c>
      <c r="X606" s="309"/>
      <c r="Y606" s="309"/>
      <c r="Z606" s="309"/>
      <c r="AA606" s="309"/>
      <c r="AB606" s="309"/>
      <c r="AC606" s="309"/>
      <c r="AD606" s="309"/>
      <c r="AE606" s="191"/>
    </row>
    <row r="607" spans="1:31" ht="21.75" customHeight="1" x14ac:dyDescent="0.2">
      <c r="A607" s="191"/>
      <c r="B607" s="312" t="s">
        <v>213</v>
      </c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235">
        <v>960</v>
      </c>
      <c r="O607" s="196">
        <v>12</v>
      </c>
      <c r="P607" s="196">
        <v>2</v>
      </c>
      <c r="Q607" s="195" t="s">
        <v>207</v>
      </c>
      <c r="R607" s="194">
        <v>0</v>
      </c>
      <c r="S607" s="308"/>
      <c r="T607" s="308"/>
      <c r="U607" s="308"/>
      <c r="V607" s="308"/>
      <c r="W607" s="193">
        <v>3150.1</v>
      </c>
      <c r="X607" s="309"/>
      <c r="Y607" s="309"/>
      <c r="Z607" s="309"/>
      <c r="AA607" s="309"/>
      <c r="AB607" s="309"/>
      <c r="AC607" s="309"/>
      <c r="AD607" s="309"/>
      <c r="AE607" s="191"/>
    </row>
    <row r="608" spans="1:31" ht="21.75" customHeight="1" x14ac:dyDescent="0.2">
      <c r="A608" s="191"/>
      <c r="B608" s="312" t="s">
        <v>212</v>
      </c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235">
        <v>960</v>
      </c>
      <c r="O608" s="196">
        <v>12</v>
      </c>
      <c r="P608" s="196">
        <v>2</v>
      </c>
      <c r="Q608" s="195" t="s">
        <v>207</v>
      </c>
      <c r="R608" s="194" t="s">
        <v>211</v>
      </c>
      <c r="S608" s="308"/>
      <c r="T608" s="308"/>
      <c r="U608" s="308"/>
      <c r="V608" s="308"/>
      <c r="W608" s="193">
        <v>3150.1</v>
      </c>
      <c r="X608" s="309"/>
      <c r="Y608" s="309"/>
      <c r="Z608" s="309"/>
      <c r="AA608" s="309"/>
      <c r="AB608" s="309"/>
      <c r="AC608" s="309"/>
      <c r="AD608" s="309"/>
      <c r="AE608" s="191"/>
    </row>
    <row r="609" spans="1:31" ht="11.25" customHeight="1" x14ac:dyDescent="0.2">
      <c r="A609" s="191"/>
      <c r="B609" s="312" t="s">
        <v>210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235">
        <v>960</v>
      </c>
      <c r="O609" s="196">
        <v>12</v>
      </c>
      <c r="P609" s="196">
        <v>2</v>
      </c>
      <c r="Q609" s="195" t="s">
        <v>207</v>
      </c>
      <c r="R609" s="194" t="s">
        <v>209</v>
      </c>
      <c r="S609" s="308"/>
      <c r="T609" s="308"/>
      <c r="U609" s="308"/>
      <c r="V609" s="308"/>
      <c r="W609" s="193">
        <v>3150.1</v>
      </c>
      <c r="X609" s="309"/>
      <c r="Y609" s="309"/>
      <c r="Z609" s="309"/>
      <c r="AA609" s="309"/>
      <c r="AB609" s="309"/>
      <c r="AC609" s="309"/>
      <c r="AD609" s="309"/>
      <c r="AE609" s="191"/>
    </row>
    <row r="610" spans="1:31" ht="42.75" customHeight="1" x14ac:dyDescent="0.2">
      <c r="A610" s="191"/>
      <c r="B610" s="312" t="s">
        <v>208</v>
      </c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235">
        <v>960</v>
      </c>
      <c r="O610" s="196">
        <v>12</v>
      </c>
      <c r="P610" s="196">
        <v>2</v>
      </c>
      <c r="Q610" s="195" t="s">
        <v>207</v>
      </c>
      <c r="R610" s="194" t="s">
        <v>206</v>
      </c>
      <c r="S610" s="308"/>
      <c r="T610" s="308"/>
      <c r="U610" s="308"/>
      <c r="V610" s="308"/>
      <c r="W610" s="193">
        <v>3150.1</v>
      </c>
      <c r="X610" s="309"/>
      <c r="Y610" s="309"/>
      <c r="Z610" s="309"/>
      <c r="AA610" s="309"/>
      <c r="AB610" s="309"/>
      <c r="AC610" s="309"/>
      <c r="AD610" s="309"/>
      <c r="AE610" s="191"/>
    </row>
    <row r="611" spans="1:31" ht="21.75" customHeight="1" x14ac:dyDescent="0.2">
      <c r="A611" s="191"/>
      <c r="B611" s="312" t="s">
        <v>674</v>
      </c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235">
        <v>977</v>
      </c>
      <c r="O611" s="196">
        <v>0</v>
      </c>
      <c r="P611" s="196">
        <v>0</v>
      </c>
      <c r="Q611" s="195">
        <v>0</v>
      </c>
      <c r="R611" s="194">
        <v>0</v>
      </c>
      <c r="S611" s="308"/>
      <c r="T611" s="308"/>
      <c r="U611" s="308"/>
      <c r="V611" s="308"/>
      <c r="W611" s="193">
        <v>792144.95</v>
      </c>
      <c r="X611" s="309"/>
      <c r="Y611" s="309"/>
      <c r="Z611" s="309"/>
      <c r="AA611" s="309"/>
      <c r="AB611" s="309"/>
      <c r="AC611" s="309"/>
      <c r="AD611" s="309"/>
      <c r="AE611" s="191"/>
    </row>
    <row r="612" spans="1:31" ht="11.25" customHeight="1" x14ac:dyDescent="0.2">
      <c r="A612" s="191"/>
      <c r="B612" s="312" t="s">
        <v>490</v>
      </c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235">
        <v>977</v>
      </c>
      <c r="O612" s="196">
        <v>7</v>
      </c>
      <c r="P612" s="196">
        <v>0</v>
      </c>
      <c r="Q612" s="195">
        <v>0</v>
      </c>
      <c r="R612" s="194">
        <v>0</v>
      </c>
      <c r="S612" s="308"/>
      <c r="T612" s="308"/>
      <c r="U612" s="308"/>
      <c r="V612" s="308"/>
      <c r="W612" s="193">
        <v>780409.45</v>
      </c>
      <c r="X612" s="309"/>
      <c r="Y612" s="309"/>
      <c r="Z612" s="309"/>
      <c r="AA612" s="309"/>
      <c r="AB612" s="309"/>
      <c r="AC612" s="309"/>
      <c r="AD612" s="309"/>
      <c r="AE612" s="191"/>
    </row>
    <row r="613" spans="1:31" ht="11.25" customHeight="1" x14ac:dyDescent="0.2">
      <c r="A613" s="191"/>
      <c r="B613" s="312" t="s">
        <v>489</v>
      </c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235">
        <v>977</v>
      </c>
      <c r="O613" s="196">
        <v>7</v>
      </c>
      <c r="P613" s="196">
        <v>1</v>
      </c>
      <c r="Q613" s="195">
        <v>0</v>
      </c>
      <c r="R613" s="194">
        <v>0</v>
      </c>
      <c r="S613" s="308"/>
      <c r="T613" s="308"/>
      <c r="U613" s="308"/>
      <c r="V613" s="308"/>
      <c r="W613" s="193">
        <v>206445.98</v>
      </c>
      <c r="X613" s="309"/>
      <c r="Y613" s="309"/>
      <c r="Z613" s="309"/>
      <c r="AA613" s="309"/>
      <c r="AB613" s="309"/>
      <c r="AC613" s="309"/>
      <c r="AD613" s="309"/>
      <c r="AE613" s="191"/>
    </row>
    <row r="614" spans="1:31" ht="21.75" customHeight="1" x14ac:dyDescent="0.2">
      <c r="A614" s="191"/>
      <c r="B614" s="312" t="s">
        <v>304</v>
      </c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235">
        <v>977</v>
      </c>
      <c r="O614" s="196">
        <v>7</v>
      </c>
      <c r="P614" s="196">
        <v>1</v>
      </c>
      <c r="Q614" s="195" t="s">
        <v>303</v>
      </c>
      <c r="R614" s="194">
        <v>0</v>
      </c>
      <c r="S614" s="308"/>
      <c r="T614" s="308"/>
      <c r="U614" s="308"/>
      <c r="V614" s="308"/>
      <c r="W614" s="193">
        <v>6934.49</v>
      </c>
      <c r="X614" s="309"/>
      <c r="Y614" s="309"/>
      <c r="Z614" s="309"/>
      <c r="AA614" s="309"/>
      <c r="AB614" s="309"/>
      <c r="AC614" s="309"/>
      <c r="AD614" s="309"/>
      <c r="AE614" s="191"/>
    </row>
    <row r="615" spans="1:31" ht="21.75" customHeight="1" x14ac:dyDescent="0.2">
      <c r="A615" s="191"/>
      <c r="B615" s="312" t="s">
        <v>302</v>
      </c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235">
        <v>977</v>
      </c>
      <c r="O615" s="196">
        <v>7</v>
      </c>
      <c r="P615" s="196">
        <v>1</v>
      </c>
      <c r="Q615" s="195" t="s">
        <v>301</v>
      </c>
      <c r="R615" s="194">
        <v>0</v>
      </c>
      <c r="S615" s="308"/>
      <c r="T615" s="308"/>
      <c r="U615" s="308"/>
      <c r="V615" s="308"/>
      <c r="W615" s="193">
        <v>6934.49</v>
      </c>
      <c r="X615" s="309"/>
      <c r="Y615" s="309"/>
      <c r="Z615" s="309"/>
      <c r="AA615" s="309"/>
      <c r="AB615" s="309"/>
      <c r="AC615" s="309"/>
      <c r="AD615" s="309"/>
      <c r="AE615" s="191"/>
    </row>
    <row r="616" spans="1:31" ht="21.75" customHeight="1" x14ac:dyDescent="0.2">
      <c r="A616" s="191"/>
      <c r="B616" s="312" t="s">
        <v>433</v>
      </c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235">
        <v>977</v>
      </c>
      <c r="O616" s="196">
        <v>7</v>
      </c>
      <c r="P616" s="196">
        <v>1</v>
      </c>
      <c r="Q616" s="195" t="s">
        <v>488</v>
      </c>
      <c r="R616" s="194">
        <v>0</v>
      </c>
      <c r="S616" s="308"/>
      <c r="T616" s="308"/>
      <c r="U616" s="308"/>
      <c r="V616" s="308"/>
      <c r="W616" s="193">
        <v>3315.86</v>
      </c>
      <c r="X616" s="309"/>
      <c r="Y616" s="309"/>
      <c r="Z616" s="309"/>
      <c r="AA616" s="309"/>
      <c r="AB616" s="309"/>
      <c r="AC616" s="309"/>
      <c r="AD616" s="309"/>
      <c r="AE616" s="191"/>
    </row>
    <row r="617" spans="1:31" ht="21.75" customHeight="1" x14ac:dyDescent="0.2">
      <c r="A617" s="191"/>
      <c r="B617" s="312" t="s">
        <v>212</v>
      </c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235">
        <v>977</v>
      </c>
      <c r="O617" s="196">
        <v>7</v>
      </c>
      <c r="P617" s="196">
        <v>1</v>
      </c>
      <c r="Q617" s="195" t="s">
        <v>488</v>
      </c>
      <c r="R617" s="194" t="s">
        <v>211</v>
      </c>
      <c r="S617" s="308"/>
      <c r="T617" s="308"/>
      <c r="U617" s="308"/>
      <c r="V617" s="308"/>
      <c r="W617" s="193">
        <v>3315.86</v>
      </c>
      <c r="X617" s="309"/>
      <c r="Y617" s="309"/>
      <c r="Z617" s="309"/>
      <c r="AA617" s="309"/>
      <c r="AB617" s="309"/>
      <c r="AC617" s="309"/>
      <c r="AD617" s="309"/>
      <c r="AE617" s="191"/>
    </row>
    <row r="618" spans="1:31" ht="11.25" customHeight="1" x14ac:dyDescent="0.2">
      <c r="A618" s="191"/>
      <c r="B618" s="312" t="s">
        <v>371</v>
      </c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235">
        <v>977</v>
      </c>
      <c r="O618" s="196">
        <v>7</v>
      </c>
      <c r="P618" s="196">
        <v>1</v>
      </c>
      <c r="Q618" s="195" t="s">
        <v>488</v>
      </c>
      <c r="R618" s="194" t="s">
        <v>370</v>
      </c>
      <c r="S618" s="308"/>
      <c r="T618" s="308"/>
      <c r="U618" s="308"/>
      <c r="V618" s="308"/>
      <c r="W618" s="193">
        <v>837.46</v>
      </c>
      <c r="X618" s="309"/>
      <c r="Y618" s="309"/>
      <c r="Z618" s="309"/>
      <c r="AA618" s="309"/>
      <c r="AB618" s="309"/>
      <c r="AC618" s="309"/>
      <c r="AD618" s="309"/>
      <c r="AE618" s="191"/>
    </row>
    <row r="619" spans="1:31" ht="42.75" customHeight="1" x14ac:dyDescent="0.2">
      <c r="A619" s="191"/>
      <c r="B619" s="312" t="s">
        <v>369</v>
      </c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235">
        <v>977</v>
      </c>
      <c r="O619" s="196">
        <v>7</v>
      </c>
      <c r="P619" s="196">
        <v>1</v>
      </c>
      <c r="Q619" s="195" t="s">
        <v>488</v>
      </c>
      <c r="R619" s="194" t="s">
        <v>367</v>
      </c>
      <c r="S619" s="308"/>
      <c r="T619" s="308"/>
      <c r="U619" s="308"/>
      <c r="V619" s="308"/>
      <c r="W619" s="193">
        <v>837.46</v>
      </c>
      <c r="X619" s="309"/>
      <c r="Y619" s="309"/>
      <c r="Z619" s="309"/>
      <c r="AA619" s="309"/>
      <c r="AB619" s="309"/>
      <c r="AC619" s="309"/>
      <c r="AD619" s="309"/>
      <c r="AE619" s="191"/>
    </row>
    <row r="620" spans="1:31" ht="11.25" customHeight="1" x14ac:dyDescent="0.2">
      <c r="A620" s="191"/>
      <c r="B620" s="312" t="s">
        <v>210</v>
      </c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235">
        <v>977</v>
      </c>
      <c r="O620" s="196">
        <v>7</v>
      </c>
      <c r="P620" s="196">
        <v>1</v>
      </c>
      <c r="Q620" s="195" t="s">
        <v>488</v>
      </c>
      <c r="R620" s="194" t="s">
        <v>209</v>
      </c>
      <c r="S620" s="308"/>
      <c r="T620" s="308"/>
      <c r="U620" s="308"/>
      <c r="V620" s="308"/>
      <c r="W620" s="193">
        <v>2478.4</v>
      </c>
      <c r="X620" s="309"/>
      <c r="Y620" s="309"/>
      <c r="Z620" s="309"/>
      <c r="AA620" s="309"/>
      <c r="AB620" s="309"/>
      <c r="AC620" s="309"/>
      <c r="AD620" s="309"/>
      <c r="AE620" s="191"/>
    </row>
    <row r="621" spans="1:31" ht="42.75" customHeight="1" x14ac:dyDescent="0.2">
      <c r="A621" s="191"/>
      <c r="B621" s="312" t="s">
        <v>208</v>
      </c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235">
        <v>977</v>
      </c>
      <c r="O621" s="196">
        <v>7</v>
      </c>
      <c r="P621" s="196">
        <v>1</v>
      </c>
      <c r="Q621" s="195" t="s">
        <v>488</v>
      </c>
      <c r="R621" s="194" t="s">
        <v>206</v>
      </c>
      <c r="S621" s="308"/>
      <c r="T621" s="308"/>
      <c r="U621" s="308"/>
      <c r="V621" s="308"/>
      <c r="W621" s="193">
        <v>2478.4</v>
      </c>
      <c r="X621" s="309"/>
      <c r="Y621" s="309"/>
      <c r="Z621" s="309"/>
      <c r="AA621" s="309"/>
      <c r="AB621" s="309"/>
      <c r="AC621" s="309"/>
      <c r="AD621" s="309"/>
      <c r="AE621" s="191"/>
    </row>
    <row r="622" spans="1:31" ht="21.75" customHeight="1" x14ac:dyDescent="0.2">
      <c r="A622" s="191"/>
      <c r="B622" s="312" t="s">
        <v>231</v>
      </c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235">
        <v>977</v>
      </c>
      <c r="O622" s="196">
        <v>7</v>
      </c>
      <c r="P622" s="196">
        <v>1</v>
      </c>
      <c r="Q622" s="195" t="s">
        <v>487</v>
      </c>
      <c r="R622" s="194">
        <v>0</v>
      </c>
      <c r="S622" s="308"/>
      <c r="T622" s="308"/>
      <c r="U622" s="308"/>
      <c r="V622" s="308"/>
      <c r="W622" s="193">
        <v>3288.63</v>
      </c>
      <c r="X622" s="309"/>
      <c r="Y622" s="309"/>
      <c r="Z622" s="309"/>
      <c r="AA622" s="309"/>
      <c r="AB622" s="309"/>
      <c r="AC622" s="309"/>
      <c r="AD622" s="309"/>
      <c r="AE622" s="191"/>
    </row>
    <row r="623" spans="1:31" ht="21.75" customHeight="1" x14ac:dyDescent="0.2">
      <c r="A623" s="191"/>
      <c r="B623" s="312" t="s">
        <v>212</v>
      </c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235">
        <v>977</v>
      </c>
      <c r="O623" s="196">
        <v>7</v>
      </c>
      <c r="P623" s="196">
        <v>1</v>
      </c>
      <c r="Q623" s="195" t="s">
        <v>487</v>
      </c>
      <c r="R623" s="194" t="s">
        <v>211</v>
      </c>
      <c r="S623" s="308"/>
      <c r="T623" s="308"/>
      <c r="U623" s="308"/>
      <c r="V623" s="308"/>
      <c r="W623" s="193">
        <v>3288.63</v>
      </c>
      <c r="X623" s="309"/>
      <c r="Y623" s="309"/>
      <c r="Z623" s="309"/>
      <c r="AA623" s="309"/>
      <c r="AB623" s="309"/>
      <c r="AC623" s="309"/>
      <c r="AD623" s="309"/>
      <c r="AE623" s="191"/>
    </row>
    <row r="624" spans="1:31" ht="11.25" customHeight="1" x14ac:dyDescent="0.2">
      <c r="A624" s="191"/>
      <c r="B624" s="312" t="s">
        <v>371</v>
      </c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235">
        <v>977</v>
      </c>
      <c r="O624" s="196">
        <v>7</v>
      </c>
      <c r="P624" s="196">
        <v>1</v>
      </c>
      <c r="Q624" s="195" t="s">
        <v>487</v>
      </c>
      <c r="R624" s="194" t="s">
        <v>370</v>
      </c>
      <c r="S624" s="308"/>
      <c r="T624" s="308"/>
      <c r="U624" s="308"/>
      <c r="V624" s="308"/>
      <c r="W624" s="193">
        <v>1146.82</v>
      </c>
      <c r="X624" s="309"/>
      <c r="Y624" s="309"/>
      <c r="Z624" s="309"/>
      <c r="AA624" s="309"/>
      <c r="AB624" s="309"/>
      <c r="AC624" s="309"/>
      <c r="AD624" s="309"/>
      <c r="AE624" s="191"/>
    </row>
    <row r="625" spans="1:31" ht="42.75" customHeight="1" x14ac:dyDescent="0.2">
      <c r="A625" s="191"/>
      <c r="B625" s="312" t="s">
        <v>369</v>
      </c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235">
        <v>977</v>
      </c>
      <c r="O625" s="196">
        <v>7</v>
      </c>
      <c r="P625" s="196">
        <v>1</v>
      </c>
      <c r="Q625" s="195" t="s">
        <v>487</v>
      </c>
      <c r="R625" s="194" t="s">
        <v>367</v>
      </c>
      <c r="S625" s="308"/>
      <c r="T625" s="308"/>
      <c r="U625" s="308"/>
      <c r="V625" s="308"/>
      <c r="W625" s="193">
        <v>1146.82</v>
      </c>
      <c r="X625" s="309"/>
      <c r="Y625" s="309"/>
      <c r="Z625" s="309"/>
      <c r="AA625" s="309"/>
      <c r="AB625" s="309"/>
      <c r="AC625" s="309"/>
      <c r="AD625" s="309"/>
      <c r="AE625" s="191"/>
    </row>
    <row r="626" spans="1:31" ht="11.25" customHeight="1" x14ac:dyDescent="0.2">
      <c r="A626" s="191"/>
      <c r="B626" s="312" t="s">
        <v>210</v>
      </c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235">
        <v>977</v>
      </c>
      <c r="O626" s="196">
        <v>7</v>
      </c>
      <c r="P626" s="196">
        <v>1</v>
      </c>
      <c r="Q626" s="195" t="s">
        <v>487</v>
      </c>
      <c r="R626" s="194" t="s">
        <v>209</v>
      </c>
      <c r="S626" s="308"/>
      <c r="T626" s="308"/>
      <c r="U626" s="308"/>
      <c r="V626" s="308"/>
      <c r="W626" s="193">
        <v>2141.81</v>
      </c>
      <c r="X626" s="309"/>
      <c r="Y626" s="309"/>
      <c r="Z626" s="309"/>
      <c r="AA626" s="309"/>
      <c r="AB626" s="309"/>
      <c r="AC626" s="309"/>
      <c r="AD626" s="309"/>
      <c r="AE626" s="191"/>
    </row>
    <row r="627" spans="1:31" ht="42.75" customHeight="1" x14ac:dyDescent="0.2">
      <c r="A627" s="191"/>
      <c r="B627" s="312" t="s">
        <v>208</v>
      </c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235">
        <v>977</v>
      </c>
      <c r="O627" s="196">
        <v>7</v>
      </c>
      <c r="P627" s="196">
        <v>1</v>
      </c>
      <c r="Q627" s="195" t="s">
        <v>487</v>
      </c>
      <c r="R627" s="194" t="s">
        <v>206</v>
      </c>
      <c r="S627" s="308"/>
      <c r="T627" s="308"/>
      <c r="U627" s="308"/>
      <c r="V627" s="308"/>
      <c r="W627" s="193">
        <v>2141.81</v>
      </c>
      <c r="X627" s="309"/>
      <c r="Y627" s="309"/>
      <c r="Z627" s="309"/>
      <c r="AA627" s="309"/>
      <c r="AB627" s="309"/>
      <c r="AC627" s="309"/>
      <c r="AD627" s="309"/>
      <c r="AE627" s="191"/>
    </row>
    <row r="628" spans="1:31" ht="21.75" customHeight="1" x14ac:dyDescent="0.2">
      <c r="A628" s="191"/>
      <c r="B628" s="312" t="s">
        <v>771</v>
      </c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235">
        <v>977</v>
      </c>
      <c r="O628" s="196">
        <v>7</v>
      </c>
      <c r="P628" s="196">
        <v>1</v>
      </c>
      <c r="Q628" s="195" t="s">
        <v>772</v>
      </c>
      <c r="R628" s="194">
        <v>0</v>
      </c>
      <c r="S628" s="308"/>
      <c r="T628" s="308"/>
      <c r="U628" s="308"/>
      <c r="V628" s="308"/>
      <c r="W628" s="193">
        <v>330</v>
      </c>
      <c r="X628" s="309"/>
      <c r="Y628" s="309"/>
      <c r="Z628" s="309"/>
      <c r="AA628" s="309"/>
      <c r="AB628" s="309"/>
      <c r="AC628" s="309"/>
      <c r="AD628" s="309"/>
      <c r="AE628" s="191"/>
    </row>
    <row r="629" spans="1:31" ht="21.75" customHeight="1" x14ac:dyDescent="0.2">
      <c r="A629" s="191"/>
      <c r="B629" s="312" t="s">
        <v>212</v>
      </c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235">
        <v>977</v>
      </c>
      <c r="O629" s="196">
        <v>7</v>
      </c>
      <c r="P629" s="196">
        <v>1</v>
      </c>
      <c r="Q629" s="195" t="s">
        <v>772</v>
      </c>
      <c r="R629" s="194" t="s">
        <v>211</v>
      </c>
      <c r="S629" s="308"/>
      <c r="T629" s="308"/>
      <c r="U629" s="308"/>
      <c r="V629" s="308"/>
      <c r="W629" s="193">
        <v>330</v>
      </c>
      <c r="X629" s="309"/>
      <c r="Y629" s="309"/>
      <c r="Z629" s="309"/>
      <c r="AA629" s="309"/>
      <c r="AB629" s="309"/>
      <c r="AC629" s="309"/>
      <c r="AD629" s="309"/>
      <c r="AE629" s="191"/>
    </row>
    <row r="630" spans="1:31" ht="11.25" customHeight="1" x14ac:dyDescent="0.2">
      <c r="A630" s="191"/>
      <c r="B630" s="312" t="s">
        <v>371</v>
      </c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235">
        <v>977</v>
      </c>
      <c r="O630" s="196">
        <v>7</v>
      </c>
      <c r="P630" s="196">
        <v>1</v>
      </c>
      <c r="Q630" s="195" t="s">
        <v>772</v>
      </c>
      <c r="R630" s="194" t="s">
        <v>370</v>
      </c>
      <c r="S630" s="308"/>
      <c r="T630" s="308"/>
      <c r="U630" s="308"/>
      <c r="V630" s="308"/>
      <c r="W630" s="193">
        <v>150</v>
      </c>
      <c r="X630" s="309"/>
      <c r="Y630" s="309"/>
      <c r="Z630" s="309"/>
      <c r="AA630" s="309"/>
      <c r="AB630" s="309"/>
      <c r="AC630" s="309"/>
      <c r="AD630" s="309"/>
      <c r="AE630" s="191"/>
    </row>
    <row r="631" spans="1:31" ht="42.75" customHeight="1" x14ac:dyDescent="0.2">
      <c r="A631" s="191"/>
      <c r="B631" s="312" t="s">
        <v>369</v>
      </c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235">
        <v>977</v>
      </c>
      <c r="O631" s="196">
        <v>7</v>
      </c>
      <c r="P631" s="196">
        <v>1</v>
      </c>
      <c r="Q631" s="195" t="s">
        <v>772</v>
      </c>
      <c r="R631" s="194" t="s">
        <v>367</v>
      </c>
      <c r="S631" s="308"/>
      <c r="T631" s="308"/>
      <c r="U631" s="308"/>
      <c r="V631" s="308"/>
      <c r="W631" s="193">
        <v>150</v>
      </c>
      <c r="X631" s="309"/>
      <c r="Y631" s="309"/>
      <c r="Z631" s="309"/>
      <c r="AA631" s="309"/>
      <c r="AB631" s="309"/>
      <c r="AC631" s="309"/>
      <c r="AD631" s="309"/>
      <c r="AE631" s="191"/>
    </row>
    <row r="632" spans="1:31" ht="11.25" customHeight="1" x14ac:dyDescent="0.2">
      <c r="A632" s="191"/>
      <c r="B632" s="312" t="s">
        <v>210</v>
      </c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235">
        <v>977</v>
      </c>
      <c r="O632" s="196">
        <v>7</v>
      </c>
      <c r="P632" s="196">
        <v>1</v>
      </c>
      <c r="Q632" s="195" t="s">
        <v>772</v>
      </c>
      <c r="R632" s="194" t="s">
        <v>209</v>
      </c>
      <c r="S632" s="308"/>
      <c r="T632" s="308"/>
      <c r="U632" s="308"/>
      <c r="V632" s="308"/>
      <c r="W632" s="193">
        <v>180</v>
      </c>
      <c r="X632" s="309"/>
      <c r="Y632" s="309"/>
      <c r="Z632" s="309"/>
      <c r="AA632" s="309"/>
      <c r="AB632" s="309"/>
      <c r="AC632" s="309"/>
      <c r="AD632" s="309"/>
      <c r="AE632" s="191"/>
    </row>
    <row r="633" spans="1:31" ht="42.75" customHeight="1" x14ac:dyDescent="0.2">
      <c r="A633" s="191"/>
      <c r="B633" s="312" t="s">
        <v>208</v>
      </c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235">
        <v>977</v>
      </c>
      <c r="O633" s="196">
        <v>7</v>
      </c>
      <c r="P633" s="196">
        <v>1</v>
      </c>
      <c r="Q633" s="195" t="s">
        <v>772</v>
      </c>
      <c r="R633" s="194" t="s">
        <v>206</v>
      </c>
      <c r="S633" s="308"/>
      <c r="T633" s="308"/>
      <c r="U633" s="308"/>
      <c r="V633" s="308"/>
      <c r="W633" s="193">
        <v>180</v>
      </c>
      <c r="X633" s="309"/>
      <c r="Y633" s="309"/>
      <c r="Z633" s="309"/>
      <c r="AA633" s="309"/>
      <c r="AB633" s="309"/>
      <c r="AC633" s="309"/>
      <c r="AD633" s="309"/>
      <c r="AE633" s="191"/>
    </row>
    <row r="634" spans="1:31" ht="21.75" customHeight="1" x14ac:dyDescent="0.2">
      <c r="A634" s="191"/>
      <c r="B634" s="312" t="s">
        <v>304</v>
      </c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235">
        <v>977</v>
      </c>
      <c r="O634" s="196">
        <v>7</v>
      </c>
      <c r="P634" s="196">
        <v>1</v>
      </c>
      <c r="Q634" s="195" t="s">
        <v>303</v>
      </c>
      <c r="R634" s="194">
        <v>0</v>
      </c>
      <c r="S634" s="308"/>
      <c r="T634" s="308"/>
      <c r="U634" s="308"/>
      <c r="V634" s="308"/>
      <c r="W634" s="193">
        <v>197781.59</v>
      </c>
      <c r="X634" s="309"/>
      <c r="Y634" s="309"/>
      <c r="Z634" s="309"/>
      <c r="AA634" s="309"/>
      <c r="AB634" s="309"/>
      <c r="AC634" s="309"/>
      <c r="AD634" s="309"/>
      <c r="AE634" s="191"/>
    </row>
    <row r="635" spans="1:31" ht="21.75" customHeight="1" x14ac:dyDescent="0.2">
      <c r="A635" s="191"/>
      <c r="B635" s="312" t="s">
        <v>302</v>
      </c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235">
        <v>977</v>
      </c>
      <c r="O635" s="196">
        <v>7</v>
      </c>
      <c r="P635" s="196">
        <v>1</v>
      </c>
      <c r="Q635" s="195" t="s">
        <v>301</v>
      </c>
      <c r="R635" s="194">
        <v>0</v>
      </c>
      <c r="S635" s="308"/>
      <c r="T635" s="308"/>
      <c r="U635" s="308"/>
      <c r="V635" s="308"/>
      <c r="W635" s="193">
        <v>197781.59</v>
      </c>
      <c r="X635" s="309"/>
      <c r="Y635" s="309"/>
      <c r="Z635" s="309"/>
      <c r="AA635" s="309"/>
      <c r="AB635" s="309"/>
      <c r="AC635" s="309"/>
      <c r="AD635" s="309"/>
      <c r="AE635" s="191"/>
    </row>
    <row r="636" spans="1:31" ht="21.75" customHeight="1" x14ac:dyDescent="0.2">
      <c r="A636" s="191"/>
      <c r="B636" s="312" t="s">
        <v>226</v>
      </c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235">
        <v>977</v>
      </c>
      <c r="O636" s="196">
        <v>7</v>
      </c>
      <c r="P636" s="196">
        <v>1</v>
      </c>
      <c r="Q636" s="195" t="s">
        <v>486</v>
      </c>
      <c r="R636" s="194">
        <v>0</v>
      </c>
      <c r="S636" s="308"/>
      <c r="T636" s="308"/>
      <c r="U636" s="308"/>
      <c r="V636" s="308"/>
      <c r="W636" s="193">
        <v>8783.59</v>
      </c>
      <c r="X636" s="309"/>
      <c r="Y636" s="309"/>
      <c r="Z636" s="309"/>
      <c r="AA636" s="309"/>
      <c r="AB636" s="309"/>
      <c r="AC636" s="309"/>
      <c r="AD636" s="309"/>
      <c r="AE636" s="191"/>
    </row>
    <row r="637" spans="1:31" ht="21.75" customHeight="1" x14ac:dyDescent="0.2">
      <c r="A637" s="191"/>
      <c r="B637" s="312" t="s">
        <v>212</v>
      </c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235">
        <v>977</v>
      </c>
      <c r="O637" s="196">
        <v>7</v>
      </c>
      <c r="P637" s="196">
        <v>1</v>
      </c>
      <c r="Q637" s="195" t="s">
        <v>486</v>
      </c>
      <c r="R637" s="194" t="s">
        <v>211</v>
      </c>
      <c r="S637" s="308"/>
      <c r="T637" s="308"/>
      <c r="U637" s="308"/>
      <c r="V637" s="308"/>
      <c r="W637" s="193">
        <v>8783.59</v>
      </c>
      <c r="X637" s="309"/>
      <c r="Y637" s="309"/>
      <c r="Z637" s="309"/>
      <c r="AA637" s="309"/>
      <c r="AB637" s="309"/>
      <c r="AC637" s="309"/>
      <c r="AD637" s="309"/>
      <c r="AE637" s="191"/>
    </row>
    <row r="638" spans="1:31" ht="11.25" customHeight="1" x14ac:dyDescent="0.2">
      <c r="A638" s="191"/>
      <c r="B638" s="312" t="s">
        <v>371</v>
      </c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235">
        <v>977</v>
      </c>
      <c r="O638" s="196">
        <v>7</v>
      </c>
      <c r="P638" s="196">
        <v>1</v>
      </c>
      <c r="Q638" s="195" t="s">
        <v>486</v>
      </c>
      <c r="R638" s="194" t="s">
        <v>370</v>
      </c>
      <c r="S638" s="308"/>
      <c r="T638" s="308"/>
      <c r="U638" s="308"/>
      <c r="V638" s="308"/>
      <c r="W638" s="193">
        <v>2366.17</v>
      </c>
      <c r="X638" s="309"/>
      <c r="Y638" s="309"/>
      <c r="Z638" s="309"/>
      <c r="AA638" s="309"/>
      <c r="AB638" s="309"/>
      <c r="AC638" s="309"/>
      <c r="AD638" s="309"/>
      <c r="AE638" s="191"/>
    </row>
    <row r="639" spans="1:31" ht="42.75" customHeight="1" x14ac:dyDescent="0.2">
      <c r="A639" s="191"/>
      <c r="B639" s="312" t="s">
        <v>369</v>
      </c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235">
        <v>977</v>
      </c>
      <c r="O639" s="196">
        <v>7</v>
      </c>
      <c r="P639" s="196">
        <v>1</v>
      </c>
      <c r="Q639" s="195" t="s">
        <v>486</v>
      </c>
      <c r="R639" s="194" t="s">
        <v>367</v>
      </c>
      <c r="S639" s="308"/>
      <c r="T639" s="308"/>
      <c r="U639" s="308"/>
      <c r="V639" s="308"/>
      <c r="W639" s="193">
        <v>2366.17</v>
      </c>
      <c r="X639" s="309"/>
      <c r="Y639" s="309"/>
      <c r="Z639" s="309"/>
      <c r="AA639" s="309"/>
      <c r="AB639" s="309"/>
      <c r="AC639" s="309"/>
      <c r="AD639" s="309"/>
      <c r="AE639" s="191"/>
    </row>
    <row r="640" spans="1:31" ht="11.25" customHeight="1" x14ac:dyDescent="0.2">
      <c r="A640" s="191"/>
      <c r="B640" s="312" t="s">
        <v>210</v>
      </c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235">
        <v>977</v>
      </c>
      <c r="O640" s="196">
        <v>7</v>
      </c>
      <c r="P640" s="196">
        <v>1</v>
      </c>
      <c r="Q640" s="195" t="s">
        <v>486</v>
      </c>
      <c r="R640" s="194" t="s">
        <v>209</v>
      </c>
      <c r="S640" s="308"/>
      <c r="T640" s="308"/>
      <c r="U640" s="308"/>
      <c r="V640" s="308"/>
      <c r="W640" s="193">
        <v>6417.42</v>
      </c>
      <c r="X640" s="309"/>
      <c r="Y640" s="309"/>
      <c r="Z640" s="309"/>
      <c r="AA640" s="309"/>
      <c r="AB640" s="309"/>
      <c r="AC640" s="309"/>
      <c r="AD640" s="309"/>
      <c r="AE640" s="191"/>
    </row>
    <row r="641" spans="1:31" ht="42.75" customHeight="1" x14ac:dyDescent="0.2">
      <c r="A641" s="191"/>
      <c r="B641" s="312" t="s">
        <v>208</v>
      </c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235">
        <v>977</v>
      </c>
      <c r="O641" s="196">
        <v>7</v>
      </c>
      <c r="P641" s="196">
        <v>1</v>
      </c>
      <c r="Q641" s="195" t="s">
        <v>486</v>
      </c>
      <c r="R641" s="194" t="s">
        <v>206</v>
      </c>
      <c r="S641" s="308"/>
      <c r="T641" s="308"/>
      <c r="U641" s="308"/>
      <c r="V641" s="308"/>
      <c r="W641" s="193">
        <v>6417.42</v>
      </c>
      <c r="X641" s="309"/>
      <c r="Y641" s="309"/>
      <c r="Z641" s="309"/>
      <c r="AA641" s="309"/>
      <c r="AB641" s="309"/>
      <c r="AC641" s="309"/>
      <c r="AD641" s="309"/>
      <c r="AE641" s="191"/>
    </row>
    <row r="642" spans="1:31" ht="53.25" customHeight="1" x14ac:dyDescent="0.2">
      <c r="A642" s="191"/>
      <c r="B642" s="312" t="s">
        <v>485</v>
      </c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235">
        <v>977</v>
      </c>
      <c r="O642" s="196">
        <v>7</v>
      </c>
      <c r="P642" s="196">
        <v>1</v>
      </c>
      <c r="Q642" s="195" t="s">
        <v>484</v>
      </c>
      <c r="R642" s="194">
        <v>0</v>
      </c>
      <c r="S642" s="308"/>
      <c r="T642" s="308"/>
      <c r="U642" s="308"/>
      <c r="V642" s="308"/>
      <c r="W642" s="193">
        <v>188227</v>
      </c>
      <c r="X642" s="309"/>
      <c r="Y642" s="309"/>
      <c r="Z642" s="309"/>
      <c r="AA642" s="309"/>
      <c r="AB642" s="309"/>
      <c r="AC642" s="309"/>
      <c r="AD642" s="309"/>
      <c r="AE642" s="191"/>
    </row>
    <row r="643" spans="1:31" ht="21.75" customHeight="1" x14ac:dyDescent="0.2">
      <c r="A643" s="191"/>
      <c r="B643" s="312" t="s">
        <v>212</v>
      </c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235">
        <v>977</v>
      </c>
      <c r="O643" s="196">
        <v>7</v>
      </c>
      <c r="P643" s="196">
        <v>1</v>
      </c>
      <c r="Q643" s="195" t="s">
        <v>484</v>
      </c>
      <c r="R643" s="194" t="s">
        <v>211</v>
      </c>
      <c r="S643" s="308"/>
      <c r="T643" s="308"/>
      <c r="U643" s="308"/>
      <c r="V643" s="308"/>
      <c r="W643" s="193">
        <v>188227</v>
      </c>
      <c r="X643" s="309"/>
      <c r="Y643" s="309"/>
      <c r="Z643" s="309"/>
      <c r="AA643" s="309"/>
      <c r="AB643" s="309"/>
      <c r="AC643" s="309"/>
      <c r="AD643" s="309"/>
      <c r="AE643" s="191"/>
    </row>
    <row r="644" spans="1:31" ht="11.25" customHeight="1" x14ac:dyDescent="0.2">
      <c r="A644" s="191"/>
      <c r="B644" s="312" t="s">
        <v>371</v>
      </c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235">
        <v>977</v>
      </c>
      <c r="O644" s="196">
        <v>7</v>
      </c>
      <c r="P644" s="196">
        <v>1</v>
      </c>
      <c r="Q644" s="195" t="s">
        <v>484</v>
      </c>
      <c r="R644" s="194" t="s">
        <v>370</v>
      </c>
      <c r="S644" s="308"/>
      <c r="T644" s="308"/>
      <c r="U644" s="308"/>
      <c r="V644" s="308"/>
      <c r="W644" s="193">
        <v>103524</v>
      </c>
      <c r="X644" s="309"/>
      <c r="Y644" s="309"/>
      <c r="Z644" s="309"/>
      <c r="AA644" s="309"/>
      <c r="AB644" s="309"/>
      <c r="AC644" s="309"/>
      <c r="AD644" s="309"/>
      <c r="AE644" s="191"/>
    </row>
    <row r="645" spans="1:31" ht="42.75" customHeight="1" x14ac:dyDescent="0.2">
      <c r="A645" s="191"/>
      <c r="B645" s="312" t="s">
        <v>369</v>
      </c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235">
        <v>977</v>
      </c>
      <c r="O645" s="196">
        <v>7</v>
      </c>
      <c r="P645" s="196">
        <v>1</v>
      </c>
      <c r="Q645" s="195" t="s">
        <v>484</v>
      </c>
      <c r="R645" s="194" t="s">
        <v>367</v>
      </c>
      <c r="S645" s="308"/>
      <c r="T645" s="308"/>
      <c r="U645" s="308"/>
      <c r="V645" s="308"/>
      <c r="W645" s="193">
        <v>103524</v>
      </c>
      <c r="X645" s="309"/>
      <c r="Y645" s="309"/>
      <c r="Z645" s="309"/>
      <c r="AA645" s="309"/>
      <c r="AB645" s="309"/>
      <c r="AC645" s="309"/>
      <c r="AD645" s="309"/>
      <c r="AE645" s="191"/>
    </row>
    <row r="646" spans="1:31" ht="11.25" customHeight="1" x14ac:dyDescent="0.2">
      <c r="A646" s="191"/>
      <c r="B646" s="312" t="s">
        <v>210</v>
      </c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235">
        <v>977</v>
      </c>
      <c r="O646" s="196">
        <v>7</v>
      </c>
      <c r="P646" s="196">
        <v>1</v>
      </c>
      <c r="Q646" s="195" t="s">
        <v>484</v>
      </c>
      <c r="R646" s="194" t="s">
        <v>209</v>
      </c>
      <c r="S646" s="308"/>
      <c r="T646" s="308"/>
      <c r="U646" s="308"/>
      <c r="V646" s="308"/>
      <c r="W646" s="193">
        <v>84703</v>
      </c>
      <c r="X646" s="309"/>
      <c r="Y646" s="309"/>
      <c r="Z646" s="309"/>
      <c r="AA646" s="309"/>
      <c r="AB646" s="309"/>
      <c r="AC646" s="309"/>
      <c r="AD646" s="309"/>
      <c r="AE646" s="191"/>
    </row>
    <row r="647" spans="1:31" ht="42.75" customHeight="1" x14ac:dyDescent="0.2">
      <c r="A647" s="191"/>
      <c r="B647" s="312" t="s">
        <v>208</v>
      </c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235">
        <v>977</v>
      </c>
      <c r="O647" s="196">
        <v>7</v>
      </c>
      <c r="P647" s="196">
        <v>1</v>
      </c>
      <c r="Q647" s="195" t="s">
        <v>484</v>
      </c>
      <c r="R647" s="194" t="s">
        <v>206</v>
      </c>
      <c r="S647" s="308"/>
      <c r="T647" s="308"/>
      <c r="U647" s="308"/>
      <c r="V647" s="308"/>
      <c r="W647" s="193">
        <v>84703</v>
      </c>
      <c r="X647" s="309"/>
      <c r="Y647" s="309"/>
      <c r="Z647" s="309"/>
      <c r="AA647" s="309"/>
      <c r="AB647" s="309"/>
      <c r="AC647" s="309"/>
      <c r="AD647" s="309"/>
      <c r="AE647" s="191"/>
    </row>
    <row r="648" spans="1:31" ht="21.75" customHeight="1" x14ac:dyDescent="0.2">
      <c r="A648" s="191"/>
      <c r="B648" s="312" t="s">
        <v>441</v>
      </c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235">
        <v>977</v>
      </c>
      <c r="O648" s="196">
        <v>7</v>
      </c>
      <c r="P648" s="196">
        <v>1</v>
      </c>
      <c r="Q648" s="195" t="s">
        <v>483</v>
      </c>
      <c r="R648" s="194">
        <v>0</v>
      </c>
      <c r="S648" s="308"/>
      <c r="T648" s="308"/>
      <c r="U648" s="308"/>
      <c r="V648" s="308"/>
      <c r="W648" s="193">
        <v>771</v>
      </c>
      <c r="X648" s="309"/>
      <c r="Y648" s="309"/>
      <c r="Z648" s="309"/>
      <c r="AA648" s="309"/>
      <c r="AB648" s="309"/>
      <c r="AC648" s="309"/>
      <c r="AD648" s="309"/>
      <c r="AE648" s="191"/>
    </row>
    <row r="649" spans="1:31" ht="21.75" customHeight="1" x14ac:dyDescent="0.2">
      <c r="A649" s="191"/>
      <c r="B649" s="312" t="s">
        <v>212</v>
      </c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235">
        <v>977</v>
      </c>
      <c r="O649" s="196">
        <v>7</v>
      </c>
      <c r="P649" s="196">
        <v>1</v>
      </c>
      <c r="Q649" s="195" t="s">
        <v>483</v>
      </c>
      <c r="R649" s="194" t="s">
        <v>211</v>
      </c>
      <c r="S649" s="308"/>
      <c r="T649" s="308"/>
      <c r="U649" s="308"/>
      <c r="V649" s="308"/>
      <c r="W649" s="193">
        <v>771</v>
      </c>
      <c r="X649" s="309"/>
      <c r="Y649" s="309"/>
      <c r="Z649" s="309"/>
      <c r="AA649" s="309"/>
      <c r="AB649" s="309"/>
      <c r="AC649" s="309"/>
      <c r="AD649" s="309"/>
      <c r="AE649" s="191"/>
    </row>
    <row r="650" spans="1:31" ht="11.25" customHeight="1" x14ac:dyDescent="0.2">
      <c r="A650" s="191"/>
      <c r="B650" s="312" t="s">
        <v>371</v>
      </c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235">
        <v>977</v>
      </c>
      <c r="O650" s="196">
        <v>7</v>
      </c>
      <c r="P650" s="196">
        <v>1</v>
      </c>
      <c r="Q650" s="195" t="s">
        <v>483</v>
      </c>
      <c r="R650" s="194" t="s">
        <v>370</v>
      </c>
      <c r="S650" s="308"/>
      <c r="T650" s="308"/>
      <c r="U650" s="308"/>
      <c r="V650" s="308"/>
      <c r="W650" s="193">
        <v>771</v>
      </c>
      <c r="X650" s="309"/>
      <c r="Y650" s="309"/>
      <c r="Z650" s="309"/>
      <c r="AA650" s="309"/>
      <c r="AB650" s="309"/>
      <c r="AC650" s="309"/>
      <c r="AD650" s="309"/>
      <c r="AE650" s="191"/>
    </row>
    <row r="651" spans="1:31" ht="42.75" customHeight="1" x14ac:dyDescent="0.2">
      <c r="A651" s="191"/>
      <c r="B651" s="312" t="s">
        <v>369</v>
      </c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235">
        <v>977</v>
      </c>
      <c r="O651" s="196">
        <v>7</v>
      </c>
      <c r="P651" s="196">
        <v>1</v>
      </c>
      <c r="Q651" s="195" t="s">
        <v>483</v>
      </c>
      <c r="R651" s="194" t="s">
        <v>367</v>
      </c>
      <c r="S651" s="308"/>
      <c r="T651" s="308"/>
      <c r="U651" s="308"/>
      <c r="V651" s="308"/>
      <c r="W651" s="193">
        <v>771</v>
      </c>
      <c r="X651" s="309"/>
      <c r="Y651" s="309"/>
      <c r="Z651" s="309"/>
      <c r="AA651" s="309"/>
      <c r="AB651" s="309"/>
      <c r="AC651" s="309"/>
      <c r="AD651" s="309"/>
      <c r="AE651" s="191"/>
    </row>
    <row r="652" spans="1:31" ht="21.75" customHeight="1" x14ac:dyDescent="0.2">
      <c r="A652" s="191"/>
      <c r="B652" s="312" t="s">
        <v>304</v>
      </c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235">
        <v>977</v>
      </c>
      <c r="O652" s="196">
        <v>7</v>
      </c>
      <c r="P652" s="196">
        <v>1</v>
      </c>
      <c r="Q652" s="195" t="s">
        <v>303</v>
      </c>
      <c r="R652" s="194">
        <v>0</v>
      </c>
      <c r="S652" s="308"/>
      <c r="T652" s="308"/>
      <c r="U652" s="308"/>
      <c r="V652" s="308"/>
      <c r="W652" s="193">
        <v>10</v>
      </c>
      <c r="X652" s="309"/>
      <c r="Y652" s="309"/>
      <c r="Z652" s="309"/>
      <c r="AA652" s="309"/>
      <c r="AB652" s="309"/>
      <c r="AC652" s="309"/>
      <c r="AD652" s="309"/>
      <c r="AE652" s="191"/>
    </row>
    <row r="653" spans="1:31" ht="21.75" customHeight="1" x14ac:dyDescent="0.2">
      <c r="A653" s="191"/>
      <c r="B653" s="312" t="s">
        <v>302</v>
      </c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235">
        <v>977</v>
      </c>
      <c r="O653" s="196">
        <v>7</v>
      </c>
      <c r="P653" s="196">
        <v>1</v>
      </c>
      <c r="Q653" s="195" t="s">
        <v>301</v>
      </c>
      <c r="R653" s="194">
        <v>0</v>
      </c>
      <c r="S653" s="308"/>
      <c r="T653" s="308"/>
      <c r="U653" s="308"/>
      <c r="V653" s="308"/>
      <c r="W653" s="193">
        <v>10</v>
      </c>
      <c r="X653" s="309"/>
      <c r="Y653" s="309"/>
      <c r="Z653" s="309"/>
      <c r="AA653" s="309"/>
      <c r="AB653" s="309"/>
      <c r="AC653" s="309"/>
      <c r="AD653" s="309"/>
      <c r="AE653" s="191"/>
    </row>
    <row r="654" spans="1:31" ht="21.75" customHeight="1" x14ac:dyDescent="0.2">
      <c r="A654" s="191"/>
      <c r="B654" s="312" t="s">
        <v>482</v>
      </c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235">
        <v>977</v>
      </c>
      <c r="O654" s="196">
        <v>7</v>
      </c>
      <c r="P654" s="196">
        <v>1</v>
      </c>
      <c r="Q654" s="195" t="s">
        <v>481</v>
      </c>
      <c r="R654" s="194">
        <v>0</v>
      </c>
      <c r="S654" s="308"/>
      <c r="T654" s="308"/>
      <c r="U654" s="308"/>
      <c r="V654" s="308"/>
      <c r="W654" s="193">
        <v>10</v>
      </c>
      <c r="X654" s="309"/>
      <c r="Y654" s="309"/>
      <c r="Z654" s="309"/>
      <c r="AA654" s="309"/>
      <c r="AB654" s="309"/>
      <c r="AC654" s="309"/>
      <c r="AD654" s="309"/>
      <c r="AE654" s="191"/>
    </row>
    <row r="655" spans="1:31" ht="21.75" customHeight="1" x14ac:dyDescent="0.2">
      <c r="A655" s="191"/>
      <c r="B655" s="312" t="s">
        <v>212</v>
      </c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235">
        <v>977</v>
      </c>
      <c r="O655" s="196">
        <v>7</v>
      </c>
      <c r="P655" s="196">
        <v>1</v>
      </c>
      <c r="Q655" s="195" t="s">
        <v>481</v>
      </c>
      <c r="R655" s="194" t="s">
        <v>211</v>
      </c>
      <c r="S655" s="308"/>
      <c r="T655" s="308"/>
      <c r="U655" s="308"/>
      <c r="V655" s="308"/>
      <c r="W655" s="193">
        <v>10</v>
      </c>
      <c r="X655" s="309"/>
      <c r="Y655" s="309"/>
      <c r="Z655" s="309"/>
      <c r="AA655" s="309"/>
      <c r="AB655" s="309"/>
      <c r="AC655" s="309"/>
      <c r="AD655" s="309"/>
      <c r="AE655" s="191"/>
    </row>
    <row r="656" spans="1:31" ht="11.25" customHeight="1" x14ac:dyDescent="0.2">
      <c r="A656" s="191"/>
      <c r="B656" s="312" t="s">
        <v>371</v>
      </c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235">
        <v>977</v>
      </c>
      <c r="O656" s="196">
        <v>7</v>
      </c>
      <c r="P656" s="196">
        <v>1</v>
      </c>
      <c r="Q656" s="195" t="s">
        <v>481</v>
      </c>
      <c r="R656" s="194" t="s">
        <v>370</v>
      </c>
      <c r="S656" s="308"/>
      <c r="T656" s="308"/>
      <c r="U656" s="308"/>
      <c r="V656" s="308"/>
      <c r="W656" s="193">
        <v>10</v>
      </c>
      <c r="X656" s="309"/>
      <c r="Y656" s="309"/>
      <c r="Z656" s="309"/>
      <c r="AA656" s="309"/>
      <c r="AB656" s="309"/>
      <c r="AC656" s="309"/>
      <c r="AD656" s="309"/>
      <c r="AE656" s="191"/>
    </row>
    <row r="657" spans="1:31" ht="11.25" customHeight="1" x14ac:dyDescent="0.2">
      <c r="A657" s="191"/>
      <c r="B657" s="312" t="s">
        <v>380</v>
      </c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235">
        <v>977</v>
      </c>
      <c r="O657" s="196">
        <v>7</v>
      </c>
      <c r="P657" s="196">
        <v>1</v>
      </c>
      <c r="Q657" s="195" t="s">
        <v>481</v>
      </c>
      <c r="R657" s="194" t="s">
        <v>378</v>
      </c>
      <c r="S657" s="308"/>
      <c r="T657" s="308"/>
      <c r="U657" s="308"/>
      <c r="V657" s="308"/>
      <c r="W657" s="193">
        <v>10</v>
      </c>
      <c r="X657" s="309"/>
      <c r="Y657" s="309"/>
      <c r="Z657" s="309"/>
      <c r="AA657" s="309"/>
      <c r="AB657" s="309"/>
      <c r="AC657" s="309"/>
      <c r="AD657" s="309"/>
      <c r="AE657" s="191"/>
    </row>
    <row r="658" spans="1:31" ht="21.75" customHeight="1" x14ac:dyDescent="0.2">
      <c r="A658" s="191"/>
      <c r="B658" s="312" t="s">
        <v>304</v>
      </c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235">
        <v>977</v>
      </c>
      <c r="O658" s="196">
        <v>7</v>
      </c>
      <c r="P658" s="196">
        <v>1</v>
      </c>
      <c r="Q658" s="195" t="s">
        <v>303</v>
      </c>
      <c r="R658" s="194">
        <v>0</v>
      </c>
      <c r="S658" s="308"/>
      <c r="T658" s="308"/>
      <c r="U658" s="308"/>
      <c r="V658" s="308"/>
      <c r="W658" s="193">
        <v>1097</v>
      </c>
      <c r="X658" s="309"/>
      <c r="Y658" s="309"/>
      <c r="Z658" s="309"/>
      <c r="AA658" s="309"/>
      <c r="AB658" s="309"/>
      <c r="AC658" s="309"/>
      <c r="AD658" s="309"/>
      <c r="AE658" s="191"/>
    </row>
    <row r="659" spans="1:31" ht="21.75" customHeight="1" x14ac:dyDescent="0.2">
      <c r="A659" s="191"/>
      <c r="B659" s="312" t="s">
        <v>302</v>
      </c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235">
        <v>977</v>
      </c>
      <c r="O659" s="196">
        <v>7</v>
      </c>
      <c r="P659" s="196">
        <v>1</v>
      </c>
      <c r="Q659" s="195" t="s">
        <v>301</v>
      </c>
      <c r="R659" s="194">
        <v>0</v>
      </c>
      <c r="S659" s="308"/>
      <c r="T659" s="308"/>
      <c r="U659" s="308"/>
      <c r="V659" s="308"/>
      <c r="W659" s="193">
        <v>1097</v>
      </c>
      <c r="X659" s="309"/>
      <c r="Y659" s="309"/>
      <c r="Z659" s="309"/>
      <c r="AA659" s="309"/>
      <c r="AB659" s="309"/>
      <c r="AC659" s="309"/>
      <c r="AD659" s="309"/>
      <c r="AE659" s="191"/>
    </row>
    <row r="660" spans="1:31" ht="21.75" customHeight="1" x14ac:dyDescent="0.2">
      <c r="A660" s="191"/>
      <c r="B660" s="312" t="s">
        <v>480</v>
      </c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235">
        <v>977</v>
      </c>
      <c r="O660" s="196">
        <v>7</v>
      </c>
      <c r="P660" s="196">
        <v>1</v>
      </c>
      <c r="Q660" s="195" t="s">
        <v>479</v>
      </c>
      <c r="R660" s="194">
        <v>0</v>
      </c>
      <c r="S660" s="308"/>
      <c r="T660" s="308"/>
      <c r="U660" s="308"/>
      <c r="V660" s="308"/>
      <c r="W660" s="193">
        <v>1097</v>
      </c>
      <c r="X660" s="309"/>
      <c r="Y660" s="309"/>
      <c r="Z660" s="309"/>
      <c r="AA660" s="309"/>
      <c r="AB660" s="309"/>
      <c r="AC660" s="309"/>
      <c r="AD660" s="309"/>
      <c r="AE660" s="191"/>
    </row>
    <row r="661" spans="1:31" ht="21.75" customHeight="1" x14ac:dyDescent="0.2">
      <c r="A661" s="191"/>
      <c r="B661" s="312" t="s">
        <v>212</v>
      </c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235">
        <v>977</v>
      </c>
      <c r="O661" s="196">
        <v>7</v>
      </c>
      <c r="P661" s="196">
        <v>1</v>
      </c>
      <c r="Q661" s="195" t="s">
        <v>479</v>
      </c>
      <c r="R661" s="194" t="s">
        <v>211</v>
      </c>
      <c r="S661" s="308"/>
      <c r="T661" s="308"/>
      <c r="U661" s="308"/>
      <c r="V661" s="308"/>
      <c r="W661" s="193">
        <v>1097</v>
      </c>
      <c r="X661" s="309"/>
      <c r="Y661" s="309"/>
      <c r="Z661" s="309"/>
      <c r="AA661" s="309"/>
      <c r="AB661" s="309"/>
      <c r="AC661" s="309"/>
      <c r="AD661" s="309"/>
      <c r="AE661" s="191"/>
    </row>
    <row r="662" spans="1:31" ht="11.25" customHeight="1" x14ac:dyDescent="0.2">
      <c r="A662" s="191"/>
      <c r="B662" s="312" t="s">
        <v>210</v>
      </c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235">
        <v>977</v>
      </c>
      <c r="O662" s="196">
        <v>7</v>
      </c>
      <c r="P662" s="196">
        <v>1</v>
      </c>
      <c r="Q662" s="195" t="s">
        <v>479</v>
      </c>
      <c r="R662" s="194" t="s">
        <v>209</v>
      </c>
      <c r="S662" s="308"/>
      <c r="T662" s="308"/>
      <c r="U662" s="308"/>
      <c r="V662" s="308"/>
      <c r="W662" s="193">
        <v>1097</v>
      </c>
      <c r="X662" s="309"/>
      <c r="Y662" s="309"/>
      <c r="Z662" s="309"/>
      <c r="AA662" s="309"/>
      <c r="AB662" s="309"/>
      <c r="AC662" s="309"/>
      <c r="AD662" s="309"/>
      <c r="AE662" s="191"/>
    </row>
    <row r="663" spans="1:31" ht="42.75" customHeight="1" x14ac:dyDescent="0.2">
      <c r="A663" s="191"/>
      <c r="B663" s="312" t="s">
        <v>208</v>
      </c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235">
        <v>977</v>
      </c>
      <c r="O663" s="196">
        <v>7</v>
      </c>
      <c r="P663" s="196">
        <v>1</v>
      </c>
      <c r="Q663" s="195" t="s">
        <v>479</v>
      </c>
      <c r="R663" s="194" t="s">
        <v>206</v>
      </c>
      <c r="S663" s="308"/>
      <c r="T663" s="308"/>
      <c r="U663" s="308"/>
      <c r="V663" s="308"/>
      <c r="W663" s="193">
        <v>1097</v>
      </c>
      <c r="X663" s="309"/>
      <c r="Y663" s="309"/>
      <c r="Z663" s="309"/>
      <c r="AA663" s="309"/>
      <c r="AB663" s="309"/>
      <c r="AC663" s="309"/>
      <c r="AD663" s="309"/>
      <c r="AE663" s="191"/>
    </row>
    <row r="664" spans="1:31" ht="21.75" customHeight="1" x14ac:dyDescent="0.2">
      <c r="A664" s="191"/>
      <c r="B664" s="312" t="s">
        <v>304</v>
      </c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235">
        <v>977</v>
      </c>
      <c r="O664" s="196">
        <v>7</v>
      </c>
      <c r="P664" s="196">
        <v>1</v>
      </c>
      <c r="Q664" s="195" t="s">
        <v>303</v>
      </c>
      <c r="R664" s="194">
        <v>0</v>
      </c>
      <c r="S664" s="308"/>
      <c r="T664" s="308"/>
      <c r="U664" s="308"/>
      <c r="V664" s="308"/>
      <c r="W664" s="193">
        <v>322.89999999999998</v>
      </c>
      <c r="X664" s="309"/>
      <c r="Y664" s="309"/>
      <c r="Z664" s="309"/>
      <c r="AA664" s="309"/>
      <c r="AB664" s="309"/>
      <c r="AC664" s="309"/>
      <c r="AD664" s="309"/>
      <c r="AE664" s="191"/>
    </row>
    <row r="665" spans="1:31" ht="32.25" customHeight="1" x14ac:dyDescent="0.2">
      <c r="A665" s="191"/>
      <c r="B665" s="312" t="s">
        <v>453</v>
      </c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235">
        <v>977</v>
      </c>
      <c r="O665" s="196">
        <v>7</v>
      </c>
      <c r="P665" s="196">
        <v>1</v>
      </c>
      <c r="Q665" s="195" t="s">
        <v>452</v>
      </c>
      <c r="R665" s="194">
        <v>0</v>
      </c>
      <c r="S665" s="308"/>
      <c r="T665" s="308"/>
      <c r="U665" s="308"/>
      <c r="V665" s="308"/>
      <c r="W665" s="193">
        <v>322.89999999999998</v>
      </c>
      <c r="X665" s="309"/>
      <c r="Y665" s="309"/>
      <c r="Z665" s="309"/>
      <c r="AA665" s="309"/>
      <c r="AB665" s="309"/>
      <c r="AC665" s="309"/>
      <c r="AD665" s="309"/>
      <c r="AE665" s="191"/>
    </row>
    <row r="666" spans="1:31" ht="11.25" customHeight="1" x14ac:dyDescent="0.2">
      <c r="A666" s="191"/>
      <c r="B666" s="312" t="s">
        <v>451</v>
      </c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235">
        <v>977</v>
      </c>
      <c r="O666" s="196">
        <v>7</v>
      </c>
      <c r="P666" s="196">
        <v>1</v>
      </c>
      <c r="Q666" s="195" t="s">
        <v>450</v>
      </c>
      <c r="R666" s="194">
        <v>0</v>
      </c>
      <c r="S666" s="308"/>
      <c r="T666" s="308"/>
      <c r="U666" s="308"/>
      <c r="V666" s="308"/>
      <c r="W666" s="193">
        <v>322.89999999999998</v>
      </c>
      <c r="X666" s="309"/>
      <c r="Y666" s="309"/>
      <c r="Z666" s="309"/>
      <c r="AA666" s="309"/>
      <c r="AB666" s="309"/>
      <c r="AC666" s="309"/>
      <c r="AD666" s="309"/>
      <c r="AE666" s="191"/>
    </row>
    <row r="667" spans="1:31" ht="21.75" customHeight="1" x14ac:dyDescent="0.2">
      <c r="A667" s="191"/>
      <c r="B667" s="312" t="s">
        <v>212</v>
      </c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235">
        <v>977</v>
      </c>
      <c r="O667" s="196">
        <v>7</v>
      </c>
      <c r="P667" s="196">
        <v>1</v>
      </c>
      <c r="Q667" s="195" t="s">
        <v>450</v>
      </c>
      <c r="R667" s="194" t="s">
        <v>211</v>
      </c>
      <c r="S667" s="308"/>
      <c r="T667" s="308"/>
      <c r="U667" s="308"/>
      <c r="V667" s="308"/>
      <c r="W667" s="193">
        <v>322.89999999999998</v>
      </c>
      <c r="X667" s="309"/>
      <c r="Y667" s="309"/>
      <c r="Z667" s="309"/>
      <c r="AA667" s="309"/>
      <c r="AB667" s="309"/>
      <c r="AC667" s="309"/>
      <c r="AD667" s="309"/>
      <c r="AE667" s="191"/>
    </row>
    <row r="668" spans="1:31" ht="11.25" customHeight="1" x14ac:dyDescent="0.2">
      <c r="A668" s="191"/>
      <c r="B668" s="312" t="s">
        <v>210</v>
      </c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235">
        <v>977</v>
      </c>
      <c r="O668" s="196">
        <v>7</v>
      </c>
      <c r="P668" s="196">
        <v>1</v>
      </c>
      <c r="Q668" s="195" t="s">
        <v>450</v>
      </c>
      <c r="R668" s="194" t="s">
        <v>209</v>
      </c>
      <c r="S668" s="308"/>
      <c r="T668" s="308"/>
      <c r="U668" s="308"/>
      <c r="V668" s="308"/>
      <c r="W668" s="193">
        <v>322.89999999999998</v>
      </c>
      <c r="X668" s="309"/>
      <c r="Y668" s="309"/>
      <c r="Z668" s="309"/>
      <c r="AA668" s="309"/>
      <c r="AB668" s="309"/>
      <c r="AC668" s="309"/>
      <c r="AD668" s="309"/>
      <c r="AE668" s="191"/>
    </row>
    <row r="669" spans="1:31" ht="42.75" customHeight="1" x14ac:dyDescent="0.2">
      <c r="A669" s="191"/>
      <c r="B669" s="312" t="s">
        <v>208</v>
      </c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235">
        <v>977</v>
      </c>
      <c r="O669" s="196">
        <v>7</v>
      </c>
      <c r="P669" s="196">
        <v>1</v>
      </c>
      <c r="Q669" s="195" t="s">
        <v>450</v>
      </c>
      <c r="R669" s="194" t="s">
        <v>206</v>
      </c>
      <c r="S669" s="308"/>
      <c r="T669" s="308"/>
      <c r="U669" s="308"/>
      <c r="V669" s="308"/>
      <c r="W669" s="193">
        <v>322.89999999999998</v>
      </c>
      <c r="X669" s="309"/>
      <c r="Y669" s="309"/>
      <c r="Z669" s="309"/>
      <c r="AA669" s="309"/>
      <c r="AB669" s="309"/>
      <c r="AC669" s="309"/>
      <c r="AD669" s="309"/>
      <c r="AE669" s="191"/>
    </row>
    <row r="670" spans="1:31" ht="32.25" customHeight="1" x14ac:dyDescent="0.2">
      <c r="A670" s="191"/>
      <c r="B670" s="312" t="s">
        <v>374</v>
      </c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235">
        <v>977</v>
      </c>
      <c r="O670" s="196">
        <v>7</v>
      </c>
      <c r="P670" s="196">
        <v>1</v>
      </c>
      <c r="Q670" s="195" t="s">
        <v>373</v>
      </c>
      <c r="R670" s="194">
        <v>0</v>
      </c>
      <c r="S670" s="308"/>
      <c r="T670" s="308"/>
      <c r="U670" s="308"/>
      <c r="V670" s="308"/>
      <c r="W670" s="193">
        <v>300</v>
      </c>
      <c r="X670" s="309"/>
      <c r="Y670" s="309"/>
      <c r="Z670" s="309"/>
      <c r="AA670" s="309"/>
      <c r="AB670" s="309"/>
      <c r="AC670" s="309"/>
      <c r="AD670" s="309"/>
      <c r="AE670" s="191"/>
    </row>
    <row r="671" spans="1:31" ht="32.25" customHeight="1" x14ac:dyDescent="0.2">
      <c r="A671" s="191"/>
      <c r="B671" s="312" t="s">
        <v>372</v>
      </c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235">
        <v>977</v>
      </c>
      <c r="O671" s="196">
        <v>7</v>
      </c>
      <c r="P671" s="196">
        <v>1</v>
      </c>
      <c r="Q671" s="195" t="s">
        <v>368</v>
      </c>
      <c r="R671" s="194">
        <v>0</v>
      </c>
      <c r="S671" s="308"/>
      <c r="T671" s="308"/>
      <c r="U671" s="308"/>
      <c r="V671" s="308"/>
      <c r="W671" s="193">
        <v>300</v>
      </c>
      <c r="X671" s="309"/>
      <c r="Y671" s="309"/>
      <c r="Z671" s="309"/>
      <c r="AA671" s="309"/>
      <c r="AB671" s="309"/>
      <c r="AC671" s="309"/>
      <c r="AD671" s="309"/>
      <c r="AE671" s="191"/>
    </row>
    <row r="672" spans="1:31" ht="21.75" customHeight="1" x14ac:dyDescent="0.2">
      <c r="A672" s="191"/>
      <c r="B672" s="312" t="s">
        <v>212</v>
      </c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235">
        <v>977</v>
      </c>
      <c r="O672" s="196">
        <v>7</v>
      </c>
      <c r="P672" s="196">
        <v>1</v>
      </c>
      <c r="Q672" s="195" t="s">
        <v>368</v>
      </c>
      <c r="R672" s="194" t="s">
        <v>211</v>
      </c>
      <c r="S672" s="308"/>
      <c r="T672" s="308"/>
      <c r="U672" s="308"/>
      <c r="V672" s="308"/>
      <c r="W672" s="193">
        <v>300</v>
      </c>
      <c r="X672" s="309"/>
      <c r="Y672" s="309"/>
      <c r="Z672" s="309"/>
      <c r="AA672" s="309"/>
      <c r="AB672" s="309"/>
      <c r="AC672" s="309"/>
      <c r="AD672" s="309"/>
      <c r="AE672" s="191"/>
    </row>
    <row r="673" spans="1:31" ht="11.25" customHeight="1" x14ac:dyDescent="0.2">
      <c r="A673" s="191"/>
      <c r="B673" s="312" t="s">
        <v>371</v>
      </c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235">
        <v>977</v>
      </c>
      <c r="O673" s="196">
        <v>7</v>
      </c>
      <c r="P673" s="196">
        <v>1</v>
      </c>
      <c r="Q673" s="195" t="s">
        <v>368</v>
      </c>
      <c r="R673" s="194" t="s">
        <v>370</v>
      </c>
      <c r="S673" s="308"/>
      <c r="T673" s="308"/>
      <c r="U673" s="308"/>
      <c r="V673" s="308"/>
      <c r="W673" s="193">
        <v>300</v>
      </c>
      <c r="X673" s="309"/>
      <c r="Y673" s="309"/>
      <c r="Z673" s="309"/>
      <c r="AA673" s="309"/>
      <c r="AB673" s="309"/>
      <c r="AC673" s="309"/>
      <c r="AD673" s="309"/>
      <c r="AE673" s="191"/>
    </row>
    <row r="674" spans="1:31" ht="42.75" customHeight="1" x14ac:dyDescent="0.2">
      <c r="A674" s="191"/>
      <c r="B674" s="312" t="s">
        <v>369</v>
      </c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235">
        <v>977</v>
      </c>
      <c r="O674" s="196">
        <v>7</v>
      </c>
      <c r="P674" s="196">
        <v>1</v>
      </c>
      <c r="Q674" s="195" t="s">
        <v>368</v>
      </c>
      <c r="R674" s="194" t="s">
        <v>367</v>
      </c>
      <c r="S674" s="308"/>
      <c r="T674" s="308"/>
      <c r="U674" s="308"/>
      <c r="V674" s="308"/>
      <c r="W674" s="193">
        <v>300</v>
      </c>
      <c r="X674" s="309"/>
      <c r="Y674" s="309"/>
      <c r="Z674" s="309"/>
      <c r="AA674" s="309"/>
      <c r="AB674" s="309"/>
      <c r="AC674" s="309"/>
      <c r="AD674" s="309"/>
      <c r="AE674" s="191"/>
    </row>
    <row r="675" spans="1:31" ht="11.25" customHeight="1" x14ac:dyDescent="0.2">
      <c r="A675" s="191"/>
      <c r="B675" s="312" t="s">
        <v>478</v>
      </c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235">
        <v>977</v>
      </c>
      <c r="O675" s="196">
        <v>7</v>
      </c>
      <c r="P675" s="196">
        <v>2</v>
      </c>
      <c r="Q675" s="195">
        <v>0</v>
      </c>
      <c r="R675" s="194">
        <v>0</v>
      </c>
      <c r="S675" s="308"/>
      <c r="T675" s="308"/>
      <c r="U675" s="308"/>
      <c r="V675" s="308"/>
      <c r="W675" s="193">
        <v>534015.23</v>
      </c>
      <c r="X675" s="309"/>
      <c r="Y675" s="309"/>
      <c r="Z675" s="309"/>
      <c r="AA675" s="309"/>
      <c r="AB675" s="309"/>
      <c r="AC675" s="309"/>
      <c r="AD675" s="309"/>
      <c r="AE675" s="191"/>
    </row>
    <row r="676" spans="1:31" ht="21.75" customHeight="1" x14ac:dyDescent="0.2">
      <c r="A676" s="191"/>
      <c r="B676" s="312" t="s">
        <v>304</v>
      </c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235">
        <v>977</v>
      </c>
      <c r="O676" s="196">
        <v>7</v>
      </c>
      <c r="P676" s="196">
        <v>2</v>
      </c>
      <c r="Q676" s="195" t="s">
        <v>303</v>
      </c>
      <c r="R676" s="194">
        <v>0</v>
      </c>
      <c r="S676" s="308"/>
      <c r="T676" s="308"/>
      <c r="U676" s="308"/>
      <c r="V676" s="308"/>
      <c r="W676" s="193">
        <v>17646.88</v>
      </c>
      <c r="X676" s="309"/>
      <c r="Y676" s="309"/>
      <c r="Z676" s="309"/>
      <c r="AA676" s="309"/>
      <c r="AB676" s="309"/>
      <c r="AC676" s="309"/>
      <c r="AD676" s="309"/>
      <c r="AE676" s="191"/>
    </row>
    <row r="677" spans="1:31" ht="11.25" customHeight="1" x14ac:dyDescent="0.2">
      <c r="A677" s="191"/>
      <c r="B677" s="312" t="s">
        <v>467</v>
      </c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235">
        <v>977</v>
      </c>
      <c r="O677" s="196">
        <v>7</v>
      </c>
      <c r="P677" s="196">
        <v>2</v>
      </c>
      <c r="Q677" s="195" t="s">
        <v>466</v>
      </c>
      <c r="R677" s="194">
        <v>0</v>
      </c>
      <c r="S677" s="308"/>
      <c r="T677" s="308"/>
      <c r="U677" s="308"/>
      <c r="V677" s="308"/>
      <c r="W677" s="193">
        <v>17646.88</v>
      </c>
      <c r="X677" s="309"/>
      <c r="Y677" s="309"/>
      <c r="Z677" s="309"/>
      <c r="AA677" s="309"/>
      <c r="AB677" s="309"/>
      <c r="AC677" s="309"/>
      <c r="AD677" s="309"/>
      <c r="AE677" s="191"/>
    </row>
    <row r="678" spans="1:31" ht="21.75" customHeight="1" x14ac:dyDescent="0.2">
      <c r="A678" s="191"/>
      <c r="B678" s="312" t="s">
        <v>433</v>
      </c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235">
        <v>977</v>
      </c>
      <c r="O678" s="196">
        <v>7</v>
      </c>
      <c r="P678" s="196">
        <v>2</v>
      </c>
      <c r="Q678" s="195" t="s">
        <v>477</v>
      </c>
      <c r="R678" s="194">
        <v>0</v>
      </c>
      <c r="S678" s="308"/>
      <c r="T678" s="308"/>
      <c r="U678" s="308"/>
      <c r="V678" s="308"/>
      <c r="W678" s="193">
        <v>5224.3999999999996</v>
      </c>
      <c r="X678" s="309"/>
      <c r="Y678" s="309"/>
      <c r="Z678" s="309"/>
      <c r="AA678" s="309"/>
      <c r="AB678" s="309"/>
      <c r="AC678" s="309"/>
      <c r="AD678" s="309"/>
      <c r="AE678" s="191"/>
    </row>
    <row r="679" spans="1:31" ht="21.75" customHeight="1" x14ac:dyDescent="0.2">
      <c r="A679" s="191"/>
      <c r="B679" s="312" t="s">
        <v>212</v>
      </c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235">
        <v>977</v>
      </c>
      <c r="O679" s="196">
        <v>7</v>
      </c>
      <c r="P679" s="196">
        <v>2</v>
      </c>
      <c r="Q679" s="195" t="s">
        <v>477</v>
      </c>
      <c r="R679" s="194" t="s">
        <v>211</v>
      </c>
      <c r="S679" s="308"/>
      <c r="T679" s="308"/>
      <c r="U679" s="308"/>
      <c r="V679" s="308"/>
      <c r="W679" s="193">
        <v>5224.3999999999996</v>
      </c>
      <c r="X679" s="309"/>
      <c r="Y679" s="309"/>
      <c r="Z679" s="309"/>
      <c r="AA679" s="309"/>
      <c r="AB679" s="309"/>
      <c r="AC679" s="309"/>
      <c r="AD679" s="309"/>
      <c r="AE679" s="191"/>
    </row>
    <row r="680" spans="1:31" ht="11.25" customHeight="1" x14ac:dyDescent="0.2">
      <c r="A680" s="191"/>
      <c r="B680" s="312" t="s">
        <v>371</v>
      </c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235">
        <v>977</v>
      </c>
      <c r="O680" s="196">
        <v>7</v>
      </c>
      <c r="P680" s="196">
        <v>2</v>
      </c>
      <c r="Q680" s="195" t="s">
        <v>477</v>
      </c>
      <c r="R680" s="194" t="s">
        <v>370</v>
      </c>
      <c r="S680" s="308"/>
      <c r="T680" s="308"/>
      <c r="U680" s="308"/>
      <c r="V680" s="308"/>
      <c r="W680" s="193">
        <v>5224.3999999999996</v>
      </c>
      <c r="X680" s="309"/>
      <c r="Y680" s="309"/>
      <c r="Z680" s="309"/>
      <c r="AA680" s="309"/>
      <c r="AB680" s="309"/>
      <c r="AC680" s="309"/>
      <c r="AD680" s="309"/>
      <c r="AE680" s="191"/>
    </row>
    <row r="681" spans="1:31" ht="42.75" customHeight="1" x14ac:dyDescent="0.2">
      <c r="A681" s="191"/>
      <c r="B681" s="312" t="s">
        <v>369</v>
      </c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235">
        <v>977</v>
      </c>
      <c r="O681" s="196">
        <v>7</v>
      </c>
      <c r="P681" s="196">
        <v>2</v>
      </c>
      <c r="Q681" s="195" t="s">
        <v>477</v>
      </c>
      <c r="R681" s="194" t="s">
        <v>367</v>
      </c>
      <c r="S681" s="308"/>
      <c r="T681" s="308"/>
      <c r="U681" s="308"/>
      <c r="V681" s="308"/>
      <c r="W681" s="193">
        <v>5224.3999999999996</v>
      </c>
      <c r="X681" s="309"/>
      <c r="Y681" s="309"/>
      <c r="Z681" s="309"/>
      <c r="AA681" s="309"/>
      <c r="AB681" s="309"/>
      <c r="AC681" s="309"/>
      <c r="AD681" s="309"/>
      <c r="AE681" s="191"/>
    </row>
    <row r="682" spans="1:31" ht="21.75" customHeight="1" x14ac:dyDescent="0.2">
      <c r="A682" s="191"/>
      <c r="B682" s="312" t="s">
        <v>231</v>
      </c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235">
        <v>977</v>
      </c>
      <c r="O682" s="196">
        <v>7</v>
      </c>
      <c r="P682" s="196">
        <v>2</v>
      </c>
      <c r="Q682" s="195" t="s">
        <v>476</v>
      </c>
      <c r="R682" s="194">
        <v>0</v>
      </c>
      <c r="S682" s="308"/>
      <c r="T682" s="308"/>
      <c r="U682" s="308"/>
      <c r="V682" s="308"/>
      <c r="W682" s="193">
        <v>6864</v>
      </c>
      <c r="X682" s="309"/>
      <c r="Y682" s="309"/>
      <c r="Z682" s="309"/>
      <c r="AA682" s="309"/>
      <c r="AB682" s="309"/>
      <c r="AC682" s="309"/>
      <c r="AD682" s="309"/>
      <c r="AE682" s="191"/>
    </row>
    <row r="683" spans="1:31" ht="21.75" customHeight="1" x14ac:dyDescent="0.2">
      <c r="A683" s="191"/>
      <c r="B683" s="312" t="s">
        <v>212</v>
      </c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235">
        <v>977</v>
      </c>
      <c r="O683" s="196">
        <v>7</v>
      </c>
      <c r="P683" s="196">
        <v>2</v>
      </c>
      <c r="Q683" s="195" t="s">
        <v>476</v>
      </c>
      <c r="R683" s="194" t="s">
        <v>211</v>
      </c>
      <c r="S683" s="308"/>
      <c r="T683" s="308"/>
      <c r="U683" s="308"/>
      <c r="V683" s="308"/>
      <c r="W683" s="193">
        <v>6864</v>
      </c>
      <c r="X683" s="309"/>
      <c r="Y683" s="309"/>
      <c r="Z683" s="309"/>
      <c r="AA683" s="309"/>
      <c r="AB683" s="309"/>
      <c r="AC683" s="309"/>
      <c r="AD683" s="309"/>
      <c r="AE683" s="191"/>
    </row>
    <row r="684" spans="1:31" ht="11.25" customHeight="1" x14ac:dyDescent="0.2">
      <c r="A684" s="191"/>
      <c r="B684" s="312" t="s">
        <v>371</v>
      </c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235">
        <v>977</v>
      </c>
      <c r="O684" s="196">
        <v>7</v>
      </c>
      <c r="P684" s="196">
        <v>2</v>
      </c>
      <c r="Q684" s="195" t="s">
        <v>476</v>
      </c>
      <c r="R684" s="194" t="s">
        <v>370</v>
      </c>
      <c r="S684" s="308"/>
      <c r="T684" s="308"/>
      <c r="U684" s="308"/>
      <c r="V684" s="308"/>
      <c r="W684" s="193">
        <v>6864</v>
      </c>
      <c r="X684" s="309"/>
      <c r="Y684" s="309"/>
      <c r="Z684" s="309"/>
      <c r="AA684" s="309"/>
      <c r="AB684" s="309"/>
      <c r="AC684" s="309"/>
      <c r="AD684" s="309"/>
      <c r="AE684" s="191"/>
    </row>
    <row r="685" spans="1:31" ht="42.75" customHeight="1" x14ac:dyDescent="0.2">
      <c r="A685" s="191"/>
      <c r="B685" s="312" t="s">
        <v>369</v>
      </c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235">
        <v>977</v>
      </c>
      <c r="O685" s="196">
        <v>7</v>
      </c>
      <c r="P685" s="196">
        <v>2</v>
      </c>
      <c r="Q685" s="195" t="s">
        <v>476</v>
      </c>
      <c r="R685" s="194" t="s">
        <v>367</v>
      </c>
      <c r="S685" s="308"/>
      <c r="T685" s="308"/>
      <c r="U685" s="308"/>
      <c r="V685" s="308"/>
      <c r="W685" s="193">
        <v>6864</v>
      </c>
      <c r="X685" s="309"/>
      <c r="Y685" s="309"/>
      <c r="Z685" s="309"/>
      <c r="AA685" s="309"/>
      <c r="AB685" s="309"/>
      <c r="AC685" s="309"/>
      <c r="AD685" s="309"/>
      <c r="AE685" s="191"/>
    </row>
    <row r="686" spans="1:31" ht="32.25" customHeight="1" x14ac:dyDescent="0.2">
      <c r="A686" s="191"/>
      <c r="B686" s="312" t="s">
        <v>475</v>
      </c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235">
        <v>977</v>
      </c>
      <c r="O686" s="196">
        <v>7</v>
      </c>
      <c r="P686" s="196">
        <v>2</v>
      </c>
      <c r="Q686" s="195" t="s">
        <v>474</v>
      </c>
      <c r="R686" s="194">
        <v>0</v>
      </c>
      <c r="S686" s="308"/>
      <c r="T686" s="308"/>
      <c r="U686" s="308"/>
      <c r="V686" s="308"/>
      <c r="W686" s="193">
        <v>568.48</v>
      </c>
      <c r="X686" s="309"/>
      <c r="Y686" s="309"/>
      <c r="Z686" s="309"/>
      <c r="AA686" s="309"/>
      <c r="AB686" s="309"/>
      <c r="AC686" s="309"/>
      <c r="AD686" s="309"/>
      <c r="AE686" s="191"/>
    </row>
    <row r="687" spans="1:31" ht="21.75" customHeight="1" x14ac:dyDescent="0.2">
      <c r="A687" s="191"/>
      <c r="B687" s="312" t="s">
        <v>212</v>
      </c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235">
        <v>977</v>
      </c>
      <c r="O687" s="196">
        <v>7</v>
      </c>
      <c r="P687" s="196">
        <v>2</v>
      </c>
      <c r="Q687" s="195" t="s">
        <v>474</v>
      </c>
      <c r="R687" s="194" t="s">
        <v>211</v>
      </c>
      <c r="S687" s="308"/>
      <c r="T687" s="308"/>
      <c r="U687" s="308"/>
      <c r="V687" s="308"/>
      <c r="W687" s="193">
        <v>568.48</v>
      </c>
      <c r="X687" s="309"/>
      <c r="Y687" s="309"/>
      <c r="Z687" s="309"/>
      <c r="AA687" s="309"/>
      <c r="AB687" s="309"/>
      <c r="AC687" s="309"/>
      <c r="AD687" s="309"/>
      <c r="AE687" s="191"/>
    </row>
    <row r="688" spans="1:31" ht="11.25" customHeight="1" x14ac:dyDescent="0.2">
      <c r="A688" s="191"/>
      <c r="B688" s="312" t="s">
        <v>371</v>
      </c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235">
        <v>977</v>
      </c>
      <c r="O688" s="196">
        <v>7</v>
      </c>
      <c r="P688" s="196">
        <v>2</v>
      </c>
      <c r="Q688" s="195" t="s">
        <v>474</v>
      </c>
      <c r="R688" s="194" t="s">
        <v>370</v>
      </c>
      <c r="S688" s="308"/>
      <c r="T688" s="308"/>
      <c r="U688" s="308"/>
      <c r="V688" s="308"/>
      <c r="W688" s="193">
        <v>568.48</v>
      </c>
      <c r="X688" s="309"/>
      <c r="Y688" s="309"/>
      <c r="Z688" s="309"/>
      <c r="AA688" s="309"/>
      <c r="AB688" s="309"/>
      <c r="AC688" s="309"/>
      <c r="AD688" s="309"/>
      <c r="AE688" s="191"/>
    </row>
    <row r="689" spans="1:31" ht="42.75" customHeight="1" x14ac:dyDescent="0.2">
      <c r="A689" s="191"/>
      <c r="B689" s="312" t="s">
        <v>369</v>
      </c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235">
        <v>977</v>
      </c>
      <c r="O689" s="196">
        <v>7</v>
      </c>
      <c r="P689" s="196">
        <v>2</v>
      </c>
      <c r="Q689" s="195" t="s">
        <v>474</v>
      </c>
      <c r="R689" s="194" t="s">
        <v>367</v>
      </c>
      <c r="S689" s="308"/>
      <c r="T689" s="308"/>
      <c r="U689" s="308"/>
      <c r="V689" s="308"/>
      <c r="W689" s="193">
        <v>568.48</v>
      </c>
      <c r="X689" s="309"/>
      <c r="Y689" s="309"/>
      <c r="Z689" s="309"/>
      <c r="AA689" s="309"/>
      <c r="AB689" s="309"/>
      <c r="AC689" s="309"/>
      <c r="AD689" s="309"/>
      <c r="AE689" s="191"/>
    </row>
    <row r="690" spans="1:31" ht="21.75" customHeight="1" x14ac:dyDescent="0.2">
      <c r="A690" s="191"/>
      <c r="B690" s="312" t="s">
        <v>771</v>
      </c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235">
        <v>977</v>
      </c>
      <c r="O690" s="196">
        <v>7</v>
      </c>
      <c r="P690" s="196">
        <v>2</v>
      </c>
      <c r="Q690" s="195" t="s">
        <v>770</v>
      </c>
      <c r="R690" s="194">
        <v>0</v>
      </c>
      <c r="S690" s="308"/>
      <c r="T690" s="308"/>
      <c r="U690" s="308"/>
      <c r="V690" s="308"/>
      <c r="W690" s="193">
        <v>600</v>
      </c>
      <c r="X690" s="309"/>
      <c r="Y690" s="309"/>
      <c r="Z690" s="309"/>
      <c r="AA690" s="309"/>
      <c r="AB690" s="309"/>
      <c r="AC690" s="309"/>
      <c r="AD690" s="309"/>
      <c r="AE690" s="191"/>
    </row>
    <row r="691" spans="1:31" ht="21.75" customHeight="1" x14ac:dyDescent="0.2">
      <c r="A691" s="191"/>
      <c r="B691" s="312" t="s">
        <v>212</v>
      </c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235">
        <v>977</v>
      </c>
      <c r="O691" s="196">
        <v>7</v>
      </c>
      <c r="P691" s="196">
        <v>2</v>
      </c>
      <c r="Q691" s="195" t="s">
        <v>770</v>
      </c>
      <c r="R691" s="194" t="s">
        <v>211</v>
      </c>
      <c r="S691" s="308"/>
      <c r="T691" s="308"/>
      <c r="U691" s="308"/>
      <c r="V691" s="308"/>
      <c r="W691" s="193">
        <v>600</v>
      </c>
      <c r="X691" s="309"/>
      <c r="Y691" s="309"/>
      <c r="Z691" s="309"/>
      <c r="AA691" s="309"/>
      <c r="AB691" s="309"/>
      <c r="AC691" s="309"/>
      <c r="AD691" s="309"/>
      <c r="AE691" s="191"/>
    </row>
    <row r="692" spans="1:31" ht="11.25" customHeight="1" x14ac:dyDescent="0.2">
      <c r="A692" s="191"/>
      <c r="B692" s="312" t="s">
        <v>371</v>
      </c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235">
        <v>977</v>
      </c>
      <c r="O692" s="196">
        <v>7</v>
      </c>
      <c r="P692" s="196">
        <v>2</v>
      </c>
      <c r="Q692" s="195" t="s">
        <v>770</v>
      </c>
      <c r="R692" s="194" t="s">
        <v>370</v>
      </c>
      <c r="S692" s="308"/>
      <c r="T692" s="308"/>
      <c r="U692" s="308"/>
      <c r="V692" s="308"/>
      <c r="W692" s="193">
        <v>600</v>
      </c>
      <c r="X692" s="309"/>
      <c r="Y692" s="309"/>
      <c r="Z692" s="309"/>
      <c r="AA692" s="309"/>
      <c r="AB692" s="309"/>
      <c r="AC692" s="309"/>
      <c r="AD692" s="309"/>
      <c r="AE692" s="191"/>
    </row>
    <row r="693" spans="1:31" ht="42.75" customHeight="1" x14ac:dyDescent="0.2">
      <c r="A693" s="191"/>
      <c r="B693" s="312" t="s">
        <v>369</v>
      </c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235">
        <v>977</v>
      </c>
      <c r="O693" s="196">
        <v>7</v>
      </c>
      <c r="P693" s="196">
        <v>2</v>
      </c>
      <c r="Q693" s="195" t="s">
        <v>770</v>
      </c>
      <c r="R693" s="194" t="s">
        <v>367</v>
      </c>
      <c r="S693" s="308"/>
      <c r="T693" s="308"/>
      <c r="U693" s="308"/>
      <c r="V693" s="308"/>
      <c r="W693" s="193">
        <v>600</v>
      </c>
      <c r="X693" s="309"/>
      <c r="Y693" s="309"/>
      <c r="Z693" s="309"/>
      <c r="AA693" s="309"/>
      <c r="AB693" s="309"/>
      <c r="AC693" s="309"/>
      <c r="AD693" s="309"/>
      <c r="AE693" s="191"/>
    </row>
    <row r="694" spans="1:31" ht="21.75" customHeight="1" x14ac:dyDescent="0.2">
      <c r="A694" s="191"/>
      <c r="B694" s="312" t="s">
        <v>769</v>
      </c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235">
        <v>977</v>
      </c>
      <c r="O694" s="196">
        <v>7</v>
      </c>
      <c r="P694" s="196">
        <v>2</v>
      </c>
      <c r="Q694" s="195" t="s">
        <v>768</v>
      </c>
      <c r="R694" s="194">
        <v>0</v>
      </c>
      <c r="S694" s="308"/>
      <c r="T694" s="308"/>
      <c r="U694" s="308"/>
      <c r="V694" s="308"/>
      <c r="W694" s="193">
        <v>650</v>
      </c>
      <c r="X694" s="309"/>
      <c r="Y694" s="309"/>
      <c r="Z694" s="309"/>
      <c r="AA694" s="309"/>
      <c r="AB694" s="309"/>
      <c r="AC694" s="309"/>
      <c r="AD694" s="309"/>
      <c r="AE694" s="191"/>
    </row>
    <row r="695" spans="1:31" ht="21.75" customHeight="1" x14ac:dyDescent="0.2">
      <c r="A695" s="191"/>
      <c r="B695" s="312" t="s">
        <v>212</v>
      </c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235">
        <v>977</v>
      </c>
      <c r="O695" s="196">
        <v>7</v>
      </c>
      <c r="P695" s="196">
        <v>2</v>
      </c>
      <c r="Q695" s="195" t="s">
        <v>768</v>
      </c>
      <c r="R695" s="194" t="s">
        <v>211</v>
      </c>
      <c r="S695" s="308"/>
      <c r="T695" s="308"/>
      <c r="U695" s="308"/>
      <c r="V695" s="308"/>
      <c r="W695" s="193">
        <v>650</v>
      </c>
      <c r="X695" s="309"/>
      <c r="Y695" s="309"/>
      <c r="Z695" s="309"/>
      <c r="AA695" s="309"/>
      <c r="AB695" s="309"/>
      <c r="AC695" s="309"/>
      <c r="AD695" s="309"/>
      <c r="AE695" s="191"/>
    </row>
    <row r="696" spans="1:31" ht="11.25" customHeight="1" x14ac:dyDescent="0.2">
      <c r="A696" s="191"/>
      <c r="B696" s="312" t="s">
        <v>371</v>
      </c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235">
        <v>977</v>
      </c>
      <c r="O696" s="196">
        <v>7</v>
      </c>
      <c r="P696" s="196">
        <v>2</v>
      </c>
      <c r="Q696" s="195" t="s">
        <v>768</v>
      </c>
      <c r="R696" s="194" t="s">
        <v>370</v>
      </c>
      <c r="S696" s="308"/>
      <c r="T696" s="308"/>
      <c r="U696" s="308"/>
      <c r="V696" s="308"/>
      <c r="W696" s="193">
        <v>650</v>
      </c>
      <c r="X696" s="309"/>
      <c r="Y696" s="309"/>
      <c r="Z696" s="309"/>
      <c r="AA696" s="309"/>
      <c r="AB696" s="309"/>
      <c r="AC696" s="309"/>
      <c r="AD696" s="309"/>
      <c r="AE696" s="191"/>
    </row>
    <row r="697" spans="1:31" ht="42.75" customHeight="1" x14ac:dyDescent="0.2">
      <c r="A697" s="191"/>
      <c r="B697" s="312" t="s">
        <v>369</v>
      </c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235">
        <v>977</v>
      </c>
      <c r="O697" s="196">
        <v>7</v>
      </c>
      <c r="P697" s="196">
        <v>2</v>
      </c>
      <c r="Q697" s="195" t="s">
        <v>768</v>
      </c>
      <c r="R697" s="194" t="s">
        <v>367</v>
      </c>
      <c r="S697" s="308"/>
      <c r="T697" s="308"/>
      <c r="U697" s="308"/>
      <c r="V697" s="308"/>
      <c r="W697" s="193">
        <v>650</v>
      </c>
      <c r="X697" s="309"/>
      <c r="Y697" s="309"/>
      <c r="Z697" s="309"/>
      <c r="AA697" s="309"/>
      <c r="AB697" s="309"/>
      <c r="AC697" s="309"/>
      <c r="AD697" s="309"/>
      <c r="AE697" s="191"/>
    </row>
    <row r="698" spans="1:31" ht="21.75" customHeight="1" x14ac:dyDescent="0.2">
      <c r="A698" s="191"/>
      <c r="B698" s="312" t="s">
        <v>767</v>
      </c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235">
        <v>977</v>
      </c>
      <c r="O698" s="196">
        <v>7</v>
      </c>
      <c r="P698" s="196">
        <v>2</v>
      </c>
      <c r="Q698" s="195" t="s">
        <v>766</v>
      </c>
      <c r="R698" s="194">
        <v>0</v>
      </c>
      <c r="S698" s="308"/>
      <c r="T698" s="308"/>
      <c r="U698" s="308"/>
      <c r="V698" s="308"/>
      <c r="W698" s="193">
        <v>1000</v>
      </c>
      <c r="X698" s="309"/>
      <c r="Y698" s="309"/>
      <c r="Z698" s="309"/>
      <c r="AA698" s="309"/>
      <c r="AB698" s="309"/>
      <c r="AC698" s="309"/>
      <c r="AD698" s="309"/>
      <c r="AE698" s="191"/>
    </row>
    <row r="699" spans="1:31" ht="21.75" customHeight="1" x14ac:dyDescent="0.2">
      <c r="A699" s="191"/>
      <c r="B699" s="312" t="s">
        <v>212</v>
      </c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235">
        <v>977</v>
      </c>
      <c r="O699" s="196">
        <v>7</v>
      </c>
      <c r="P699" s="196">
        <v>2</v>
      </c>
      <c r="Q699" s="195" t="s">
        <v>766</v>
      </c>
      <c r="R699" s="194" t="s">
        <v>211</v>
      </c>
      <c r="S699" s="308"/>
      <c r="T699" s="308"/>
      <c r="U699" s="308"/>
      <c r="V699" s="308"/>
      <c r="W699" s="193">
        <v>1000</v>
      </c>
      <c r="X699" s="309"/>
      <c r="Y699" s="309"/>
      <c r="Z699" s="309"/>
      <c r="AA699" s="309"/>
      <c r="AB699" s="309"/>
      <c r="AC699" s="309"/>
      <c r="AD699" s="309"/>
      <c r="AE699" s="191"/>
    </row>
    <row r="700" spans="1:31" ht="11.25" customHeight="1" x14ac:dyDescent="0.2">
      <c r="A700" s="191"/>
      <c r="B700" s="312" t="s">
        <v>371</v>
      </c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235">
        <v>977</v>
      </c>
      <c r="O700" s="196">
        <v>7</v>
      </c>
      <c r="P700" s="196">
        <v>2</v>
      </c>
      <c r="Q700" s="195" t="s">
        <v>766</v>
      </c>
      <c r="R700" s="194" t="s">
        <v>370</v>
      </c>
      <c r="S700" s="308"/>
      <c r="T700" s="308"/>
      <c r="U700" s="308"/>
      <c r="V700" s="308"/>
      <c r="W700" s="193">
        <v>1000</v>
      </c>
      <c r="X700" s="309"/>
      <c r="Y700" s="309"/>
      <c r="Z700" s="309"/>
      <c r="AA700" s="309"/>
      <c r="AB700" s="309"/>
      <c r="AC700" s="309"/>
      <c r="AD700" s="309"/>
      <c r="AE700" s="191"/>
    </row>
    <row r="701" spans="1:31" ht="42.75" customHeight="1" x14ac:dyDescent="0.2">
      <c r="A701" s="191"/>
      <c r="B701" s="312" t="s">
        <v>369</v>
      </c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235">
        <v>977</v>
      </c>
      <c r="O701" s="196">
        <v>7</v>
      </c>
      <c r="P701" s="196">
        <v>2</v>
      </c>
      <c r="Q701" s="195" t="s">
        <v>766</v>
      </c>
      <c r="R701" s="194" t="s">
        <v>367</v>
      </c>
      <c r="S701" s="308"/>
      <c r="T701" s="308"/>
      <c r="U701" s="308"/>
      <c r="V701" s="308"/>
      <c r="W701" s="193">
        <v>1000</v>
      </c>
      <c r="X701" s="309"/>
      <c r="Y701" s="309"/>
      <c r="Z701" s="309"/>
      <c r="AA701" s="309"/>
      <c r="AB701" s="309"/>
      <c r="AC701" s="309"/>
      <c r="AD701" s="309"/>
      <c r="AE701" s="191"/>
    </row>
    <row r="702" spans="1:31" ht="21.75" customHeight="1" x14ac:dyDescent="0.2">
      <c r="A702" s="191"/>
      <c r="B702" s="312" t="s">
        <v>765</v>
      </c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235">
        <v>977</v>
      </c>
      <c r="O702" s="196">
        <v>7</v>
      </c>
      <c r="P702" s="196">
        <v>2</v>
      </c>
      <c r="Q702" s="195" t="s">
        <v>764</v>
      </c>
      <c r="R702" s="194">
        <v>0</v>
      </c>
      <c r="S702" s="308"/>
      <c r="T702" s="308"/>
      <c r="U702" s="308"/>
      <c r="V702" s="308"/>
      <c r="W702" s="193">
        <v>1540</v>
      </c>
      <c r="X702" s="309"/>
      <c r="Y702" s="309"/>
      <c r="Z702" s="309"/>
      <c r="AA702" s="309"/>
      <c r="AB702" s="309"/>
      <c r="AC702" s="309"/>
      <c r="AD702" s="309"/>
      <c r="AE702" s="191"/>
    </row>
    <row r="703" spans="1:31" ht="21.75" customHeight="1" x14ac:dyDescent="0.2">
      <c r="A703" s="191"/>
      <c r="B703" s="312" t="s">
        <v>212</v>
      </c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235">
        <v>977</v>
      </c>
      <c r="O703" s="196">
        <v>7</v>
      </c>
      <c r="P703" s="196">
        <v>2</v>
      </c>
      <c r="Q703" s="195" t="s">
        <v>764</v>
      </c>
      <c r="R703" s="194" t="s">
        <v>211</v>
      </c>
      <c r="S703" s="308"/>
      <c r="T703" s="308"/>
      <c r="U703" s="308"/>
      <c r="V703" s="308"/>
      <c r="W703" s="193">
        <v>1540</v>
      </c>
      <c r="X703" s="309"/>
      <c r="Y703" s="309"/>
      <c r="Z703" s="309"/>
      <c r="AA703" s="309"/>
      <c r="AB703" s="309"/>
      <c r="AC703" s="309"/>
      <c r="AD703" s="309"/>
      <c r="AE703" s="191"/>
    </row>
    <row r="704" spans="1:31" ht="11.25" customHeight="1" x14ac:dyDescent="0.2">
      <c r="A704" s="191"/>
      <c r="B704" s="312" t="s">
        <v>371</v>
      </c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235">
        <v>977</v>
      </c>
      <c r="O704" s="196">
        <v>7</v>
      </c>
      <c r="P704" s="196">
        <v>2</v>
      </c>
      <c r="Q704" s="195" t="s">
        <v>764</v>
      </c>
      <c r="R704" s="194" t="s">
        <v>370</v>
      </c>
      <c r="S704" s="308"/>
      <c r="T704" s="308"/>
      <c r="U704" s="308"/>
      <c r="V704" s="308"/>
      <c r="W704" s="193">
        <v>1540</v>
      </c>
      <c r="X704" s="309"/>
      <c r="Y704" s="309"/>
      <c r="Z704" s="309"/>
      <c r="AA704" s="309"/>
      <c r="AB704" s="309"/>
      <c r="AC704" s="309"/>
      <c r="AD704" s="309"/>
      <c r="AE704" s="191"/>
    </row>
    <row r="705" spans="1:31" ht="42.75" customHeight="1" x14ac:dyDescent="0.2">
      <c r="A705" s="191"/>
      <c r="B705" s="312" t="s">
        <v>369</v>
      </c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235">
        <v>977</v>
      </c>
      <c r="O705" s="196">
        <v>7</v>
      </c>
      <c r="P705" s="196">
        <v>2</v>
      </c>
      <c r="Q705" s="195" t="s">
        <v>764</v>
      </c>
      <c r="R705" s="194" t="s">
        <v>367</v>
      </c>
      <c r="S705" s="308"/>
      <c r="T705" s="308"/>
      <c r="U705" s="308"/>
      <c r="V705" s="308"/>
      <c r="W705" s="193">
        <v>1540</v>
      </c>
      <c r="X705" s="309"/>
      <c r="Y705" s="309"/>
      <c r="Z705" s="309"/>
      <c r="AA705" s="309"/>
      <c r="AB705" s="309"/>
      <c r="AC705" s="309"/>
      <c r="AD705" s="309"/>
      <c r="AE705" s="191"/>
    </row>
    <row r="706" spans="1:31" ht="21.75" customHeight="1" x14ac:dyDescent="0.2">
      <c r="A706" s="191"/>
      <c r="B706" s="312" t="s">
        <v>763</v>
      </c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235">
        <v>977</v>
      </c>
      <c r="O706" s="196">
        <v>7</v>
      </c>
      <c r="P706" s="196">
        <v>2</v>
      </c>
      <c r="Q706" s="195" t="s">
        <v>762</v>
      </c>
      <c r="R706" s="194">
        <v>0</v>
      </c>
      <c r="S706" s="308"/>
      <c r="T706" s="308"/>
      <c r="U706" s="308"/>
      <c r="V706" s="308"/>
      <c r="W706" s="193">
        <v>1200</v>
      </c>
      <c r="X706" s="309"/>
      <c r="Y706" s="309"/>
      <c r="Z706" s="309"/>
      <c r="AA706" s="309"/>
      <c r="AB706" s="309"/>
      <c r="AC706" s="309"/>
      <c r="AD706" s="309"/>
      <c r="AE706" s="191"/>
    </row>
    <row r="707" spans="1:31" ht="21.75" customHeight="1" x14ac:dyDescent="0.2">
      <c r="A707" s="191"/>
      <c r="B707" s="312" t="s">
        <v>212</v>
      </c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235">
        <v>977</v>
      </c>
      <c r="O707" s="196">
        <v>7</v>
      </c>
      <c r="P707" s="196">
        <v>2</v>
      </c>
      <c r="Q707" s="195" t="s">
        <v>762</v>
      </c>
      <c r="R707" s="194" t="s">
        <v>211</v>
      </c>
      <c r="S707" s="308"/>
      <c r="T707" s="308"/>
      <c r="U707" s="308"/>
      <c r="V707" s="308"/>
      <c r="W707" s="193">
        <v>1200</v>
      </c>
      <c r="X707" s="309"/>
      <c r="Y707" s="309"/>
      <c r="Z707" s="309"/>
      <c r="AA707" s="309"/>
      <c r="AB707" s="309"/>
      <c r="AC707" s="309"/>
      <c r="AD707" s="309"/>
      <c r="AE707" s="191"/>
    </row>
    <row r="708" spans="1:31" ht="11.25" customHeight="1" x14ac:dyDescent="0.2">
      <c r="A708" s="191"/>
      <c r="B708" s="312" t="s">
        <v>371</v>
      </c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235">
        <v>977</v>
      </c>
      <c r="O708" s="196">
        <v>7</v>
      </c>
      <c r="P708" s="196">
        <v>2</v>
      </c>
      <c r="Q708" s="195" t="s">
        <v>762</v>
      </c>
      <c r="R708" s="194" t="s">
        <v>370</v>
      </c>
      <c r="S708" s="308"/>
      <c r="T708" s="308"/>
      <c r="U708" s="308"/>
      <c r="V708" s="308"/>
      <c r="W708" s="193">
        <v>1200</v>
      </c>
      <c r="X708" s="309"/>
      <c r="Y708" s="309"/>
      <c r="Z708" s="309"/>
      <c r="AA708" s="309"/>
      <c r="AB708" s="309"/>
      <c r="AC708" s="309"/>
      <c r="AD708" s="309"/>
      <c r="AE708" s="191"/>
    </row>
    <row r="709" spans="1:31" ht="42.75" customHeight="1" x14ac:dyDescent="0.2">
      <c r="A709" s="191"/>
      <c r="B709" s="312" t="s">
        <v>369</v>
      </c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235">
        <v>977</v>
      </c>
      <c r="O709" s="196">
        <v>7</v>
      </c>
      <c r="P709" s="196">
        <v>2</v>
      </c>
      <c r="Q709" s="195" t="s">
        <v>762</v>
      </c>
      <c r="R709" s="194" t="s">
        <v>367</v>
      </c>
      <c r="S709" s="308"/>
      <c r="T709" s="308"/>
      <c r="U709" s="308"/>
      <c r="V709" s="308"/>
      <c r="W709" s="193">
        <v>1200</v>
      </c>
      <c r="X709" s="309"/>
      <c r="Y709" s="309"/>
      <c r="Z709" s="309"/>
      <c r="AA709" s="309"/>
      <c r="AB709" s="309"/>
      <c r="AC709" s="309"/>
      <c r="AD709" s="309"/>
      <c r="AE709" s="191"/>
    </row>
    <row r="710" spans="1:31" ht="21.75" customHeight="1" x14ac:dyDescent="0.2">
      <c r="A710" s="191"/>
      <c r="B710" s="312" t="s">
        <v>304</v>
      </c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235">
        <v>977</v>
      </c>
      <c r="O710" s="196">
        <v>7</v>
      </c>
      <c r="P710" s="196">
        <v>2</v>
      </c>
      <c r="Q710" s="195" t="s">
        <v>303</v>
      </c>
      <c r="R710" s="194">
        <v>0</v>
      </c>
      <c r="S710" s="308"/>
      <c r="T710" s="308"/>
      <c r="U710" s="308"/>
      <c r="V710" s="308"/>
      <c r="W710" s="193">
        <v>451028.95</v>
      </c>
      <c r="X710" s="309"/>
      <c r="Y710" s="309"/>
      <c r="Z710" s="309"/>
      <c r="AA710" s="309"/>
      <c r="AB710" s="309"/>
      <c r="AC710" s="309"/>
      <c r="AD710" s="309"/>
      <c r="AE710" s="191"/>
    </row>
    <row r="711" spans="1:31" ht="11.25" customHeight="1" x14ac:dyDescent="0.2">
      <c r="A711" s="191"/>
      <c r="B711" s="312" t="s">
        <v>467</v>
      </c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235">
        <v>977</v>
      </c>
      <c r="O711" s="196">
        <v>7</v>
      </c>
      <c r="P711" s="196">
        <v>2</v>
      </c>
      <c r="Q711" s="195" t="s">
        <v>466</v>
      </c>
      <c r="R711" s="194">
        <v>0</v>
      </c>
      <c r="S711" s="308"/>
      <c r="T711" s="308"/>
      <c r="U711" s="308"/>
      <c r="V711" s="308"/>
      <c r="W711" s="193">
        <v>451028.95</v>
      </c>
      <c r="X711" s="309"/>
      <c r="Y711" s="309"/>
      <c r="Z711" s="309"/>
      <c r="AA711" s="309"/>
      <c r="AB711" s="309"/>
      <c r="AC711" s="309"/>
      <c r="AD711" s="309"/>
      <c r="AE711" s="191"/>
    </row>
    <row r="712" spans="1:31" ht="21.75" customHeight="1" x14ac:dyDescent="0.2">
      <c r="A712" s="191"/>
      <c r="B712" s="312" t="s">
        <v>761</v>
      </c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235">
        <v>977</v>
      </c>
      <c r="O712" s="196">
        <v>7</v>
      </c>
      <c r="P712" s="196">
        <v>2</v>
      </c>
      <c r="Q712" s="195" t="s">
        <v>760</v>
      </c>
      <c r="R712" s="194">
        <v>0</v>
      </c>
      <c r="S712" s="308"/>
      <c r="T712" s="308"/>
      <c r="U712" s="308"/>
      <c r="V712" s="308"/>
      <c r="W712" s="193">
        <v>1692.9</v>
      </c>
      <c r="X712" s="309"/>
      <c r="Y712" s="309"/>
      <c r="Z712" s="309"/>
      <c r="AA712" s="309"/>
      <c r="AB712" s="309"/>
      <c r="AC712" s="309"/>
      <c r="AD712" s="309"/>
      <c r="AE712" s="191"/>
    </row>
    <row r="713" spans="1:31" ht="21.75" customHeight="1" x14ac:dyDescent="0.2">
      <c r="A713" s="191"/>
      <c r="B713" s="312" t="s">
        <v>212</v>
      </c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235">
        <v>977</v>
      </c>
      <c r="O713" s="196">
        <v>7</v>
      </c>
      <c r="P713" s="196">
        <v>2</v>
      </c>
      <c r="Q713" s="195" t="s">
        <v>760</v>
      </c>
      <c r="R713" s="194" t="s">
        <v>211</v>
      </c>
      <c r="S713" s="308"/>
      <c r="T713" s="308"/>
      <c r="U713" s="308"/>
      <c r="V713" s="308"/>
      <c r="W713" s="193">
        <v>1692.9</v>
      </c>
      <c r="X713" s="309"/>
      <c r="Y713" s="309"/>
      <c r="Z713" s="309"/>
      <c r="AA713" s="309"/>
      <c r="AB713" s="309"/>
      <c r="AC713" s="309"/>
      <c r="AD713" s="309"/>
      <c r="AE713" s="191"/>
    </row>
    <row r="714" spans="1:31" ht="11.25" customHeight="1" x14ac:dyDescent="0.2">
      <c r="A714" s="191"/>
      <c r="B714" s="312" t="s">
        <v>371</v>
      </c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235">
        <v>977</v>
      </c>
      <c r="O714" s="196">
        <v>7</v>
      </c>
      <c r="P714" s="196">
        <v>2</v>
      </c>
      <c r="Q714" s="195" t="s">
        <v>760</v>
      </c>
      <c r="R714" s="194" t="s">
        <v>370</v>
      </c>
      <c r="S714" s="308"/>
      <c r="T714" s="308"/>
      <c r="U714" s="308"/>
      <c r="V714" s="308"/>
      <c r="W714" s="193">
        <v>1692.9</v>
      </c>
      <c r="X714" s="309"/>
      <c r="Y714" s="309"/>
      <c r="Z714" s="309"/>
      <c r="AA714" s="309"/>
      <c r="AB714" s="309"/>
      <c r="AC714" s="309"/>
      <c r="AD714" s="309"/>
      <c r="AE714" s="191"/>
    </row>
    <row r="715" spans="1:31" ht="42.75" customHeight="1" x14ac:dyDescent="0.2">
      <c r="A715" s="191"/>
      <c r="B715" s="312" t="s">
        <v>369</v>
      </c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235">
        <v>977</v>
      </c>
      <c r="O715" s="196">
        <v>7</v>
      </c>
      <c r="P715" s="196">
        <v>2</v>
      </c>
      <c r="Q715" s="195" t="s">
        <v>760</v>
      </c>
      <c r="R715" s="194" t="s">
        <v>367</v>
      </c>
      <c r="S715" s="308"/>
      <c r="T715" s="308"/>
      <c r="U715" s="308"/>
      <c r="V715" s="308"/>
      <c r="W715" s="193">
        <v>1692.9</v>
      </c>
      <c r="X715" s="309"/>
      <c r="Y715" s="309"/>
      <c r="Z715" s="309"/>
      <c r="AA715" s="309"/>
      <c r="AB715" s="309"/>
      <c r="AC715" s="309"/>
      <c r="AD715" s="309"/>
      <c r="AE715" s="191"/>
    </row>
    <row r="716" spans="1:31" ht="21.75" customHeight="1" x14ac:dyDescent="0.2">
      <c r="A716" s="191"/>
      <c r="B716" s="312" t="s">
        <v>226</v>
      </c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235">
        <v>977</v>
      </c>
      <c r="O716" s="196">
        <v>7</v>
      </c>
      <c r="P716" s="196">
        <v>2</v>
      </c>
      <c r="Q716" s="195" t="s">
        <v>473</v>
      </c>
      <c r="R716" s="194">
        <v>0</v>
      </c>
      <c r="S716" s="308"/>
      <c r="T716" s="308"/>
      <c r="U716" s="308"/>
      <c r="V716" s="308"/>
      <c r="W716" s="193">
        <v>17545.16</v>
      </c>
      <c r="X716" s="309"/>
      <c r="Y716" s="309"/>
      <c r="Z716" s="309"/>
      <c r="AA716" s="309"/>
      <c r="AB716" s="309"/>
      <c r="AC716" s="309"/>
      <c r="AD716" s="309"/>
      <c r="AE716" s="191"/>
    </row>
    <row r="717" spans="1:31" ht="21.75" customHeight="1" x14ac:dyDescent="0.2">
      <c r="A717" s="191"/>
      <c r="B717" s="312" t="s">
        <v>212</v>
      </c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235">
        <v>977</v>
      </c>
      <c r="O717" s="196">
        <v>7</v>
      </c>
      <c r="P717" s="196">
        <v>2</v>
      </c>
      <c r="Q717" s="195" t="s">
        <v>473</v>
      </c>
      <c r="R717" s="194" t="s">
        <v>211</v>
      </c>
      <c r="S717" s="308"/>
      <c r="T717" s="308"/>
      <c r="U717" s="308"/>
      <c r="V717" s="308"/>
      <c r="W717" s="193">
        <v>17545.16</v>
      </c>
      <c r="X717" s="309"/>
      <c r="Y717" s="309"/>
      <c r="Z717" s="309"/>
      <c r="AA717" s="309"/>
      <c r="AB717" s="309"/>
      <c r="AC717" s="309"/>
      <c r="AD717" s="309"/>
      <c r="AE717" s="191"/>
    </row>
    <row r="718" spans="1:31" ht="11.25" customHeight="1" x14ac:dyDescent="0.2">
      <c r="A718" s="191"/>
      <c r="B718" s="312" t="s">
        <v>371</v>
      </c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235">
        <v>977</v>
      </c>
      <c r="O718" s="196">
        <v>7</v>
      </c>
      <c r="P718" s="196">
        <v>2</v>
      </c>
      <c r="Q718" s="195" t="s">
        <v>473</v>
      </c>
      <c r="R718" s="194" t="s">
        <v>370</v>
      </c>
      <c r="S718" s="308"/>
      <c r="T718" s="308"/>
      <c r="U718" s="308"/>
      <c r="V718" s="308"/>
      <c r="W718" s="193">
        <v>17545.16</v>
      </c>
      <c r="X718" s="309"/>
      <c r="Y718" s="309"/>
      <c r="Z718" s="309"/>
      <c r="AA718" s="309"/>
      <c r="AB718" s="309"/>
      <c r="AC718" s="309"/>
      <c r="AD718" s="309"/>
      <c r="AE718" s="191"/>
    </row>
    <row r="719" spans="1:31" ht="42.75" customHeight="1" x14ac:dyDescent="0.2">
      <c r="A719" s="191"/>
      <c r="B719" s="312" t="s">
        <v>369</v>
      </c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235">
        <v>977</v>
      </c>
      <c r="O719" s="196">
        <v>7</v>
      </c>
      <c r="P719" s="196">
        <v>2</v>
      </c>
      <c r="Q719" s="195" t="s">
        <v>473</v>
      </c>
      <c r="R719" s="194" t="s">
        <v>367</v>
      </c>
      <c r="S719" s="308"/>
      <c r="T719" s="308"/>
      <c r="U719" s="308"/>
      <c r="V719" s="308"/>
      <c r="W719" s="193">
        <v>17545.16</v>
      </c>
      <c r="X719" s="309"/>
      <c r="Y719" s="309"/>
      <c r="Z719" s="309"/>
      <c r="AA719" s="309"/>
      <c r="AB719" s="309"/>
      <c r="AC719" s="309"/>
      <c r="AD719" s="309"/>
      <c r="AE719" s="191"/>
    </row>
    <row r="720" spans="1:31" ht="32.25" customHeight="1" x14ac:dyDescent="0.2">
      <c r="A720" s="191"/>
      <c r="B720" s="312" t="s">
        <v>472</v>
      </c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235">
        <v>977</v>
      </c>
      <c r="O720" s="196">
        <v>7</v>
      </c>
      <c r="P720" s="196">
        <v>2</v>
      </c>
      <c r="Q720" s="195" t="s">
        <v>471</v>
      </c>
      <c r="R720" s="194">
        <v>0</v>
      </c>
      <c r="S720" s="308"/>
      <c r="T720" s="308"/>
      <c r="U720" s="308"/>
      <c r="V720" s="308"/>
      <c r="W720" s="193">
        <v>1292.29</v>
      </c>
      <c r="X720" s="309"/>
      <c r="Y720" s="309"/>
      <c r="Z720" s="309"/>
      <c r="AA720" s="309"/>
      <c r="AB720" s="309"/>
      <c r="AC720" s="309"/>
      <c r="AD720" s="309"/>
      <c r="AE720" s="191"/>
    </row>
    <row r="721" spans="1:31" ht="21.75" customHeight="1" x14ac:dyDescent="0.2">
      <c r="A721" s="191"/>
      <c r="B721" s="312" t="s">
        <v>212</v>
      </c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235">
        <v>977</v>
      </c>
      <c r="O721" s="196">
        <v>7</v>
      </c>
      <c r="P721" s="196">
        <v>2</v>
      </c>
      <c r="Q721" s="195" t="s">
        <v>471</v>
      </c>
      <c r="R721" s="194" t="s">
        <v>211</v>
      </c>
      <c r="S721" s="308"/>
      <c r="T721" s="308"/>
      <c r="U721" s="308"/>
      <c r="V721" s="308"/>
      <c r="W721" s="193">
        <v>1292.29</v>
      </c>
      <c r="X721" s="309"/>
      <c r="Y721" s="309"/>
      <c r="Z721" s="309"/>
      <c r="AA721" s="309"/>
      <c r="AB721" s="309"/>
      <c r="AC721" s="309"/>
      <c r="AD721" s="309"/>
      <c r="AE721" s="191"/>
    </row>
    <row r="722" spans="1:31" ht="11.25" customHeight="1" x14ac:dyDescent="0.2">
      <c r="A722" s="191"/>
      <c r="B722" s="312" t="s">
        <v>371</v>
      </c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235">
        <v>977</v>
      </c>
      <c r="O722" s="196">
        <v>7</v>
      </c>
      <c r="P722" s="196">
        <v>2</v>
      </c>
      <c r="Q722" s="195" t="s">
        <v>471</v>
      </c>
      <c r="R722" s="194" t="s">
        <v>370</v>
      </c>
      <c r="S722" s="308"/>
      <c r="T722" s="308"/>
      <c r="U722" s="308"/>
      <c r="V722" s="308"/>
      <c r="W722" s="193">
        <v>1292.29</v>
      </c>
      <c r="X722" s="309"/>
      <c r="Y722" s="309"/>
      <c r="Z722" s="309"/>
      <c r="AA722" s="309"/>
      <c r="AB722" s="309"/>
      <c r="AC722" s="309"/>
      <c r="AD722" s="309"/>
      <c r="AE722" s="191"/>
    </row>
    <row r="723" spans="1:31" ht="42.75" customHeight="1" x14ac:dyDescent="0.2">
      <c r="A723" s="191"/>
      <c r="B723" s="312" t="s">
        <v>369</v>
      </c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235">
        <v>977</v>
      </c>
      <c r="O723" s="196">
        <v>7</v>
      </c>
      <c r="P723" s="196">
        <v>2</v>
      </c>
      <c r="Q723" s="195" t="s">
        <v>471</v>
      </c>
      <c r="R723" s="194" t="s">
        <v>367</v>
      </c>
      <c r="S723" s="308"/>
      <c r="T723" s="308"/>
      <c r="U723" s="308"/>
      <c r="V723" s="308"/>
      <c r="W723" s="193">
        <v>1292.29</v>
      </c>
      <c r="X723" s="309"/>
      <c r="Y723" s="309"/>
      <c r="Z723" s="309"/>
      <c r="AA723" s="309"/>
      <c r="AB723" s="309"/>
      <c r="AC723" s="309"/>
      <c r="AD723" s="309"/>
      <c r="AE723" s="191"/>
    </row>
    <row r="724" spans="1:31" ht="42.75" customHeight="1" x14ac:dyDescent="0.2">
      <c r="A724" s="191"/>
      <c r="B724" s="312" t="s">
        <v>759</v>
      </c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235">
        <v>977</v>
      </c>
      <c r="O724" s="196">
        <v>7</v>
      </c>
      <c r="P724" s="196">
        <v>2</v>
      </c>
      <c r="Q724" s="195" t="s">
        <v>758</v>
      </c>
      <c r="R724" s="194">
        <v>0</v>
      </c>
      <c r="S724" s="308"/>
      <c r="T724" s="308"/>
      <c r="U724" s="308"/>
      <c r="V724" s="308"/>
      <c r="W724" s="193">
        <v>3815.5</v>
      </c>
      <c r="X724" s="309"/>
      <c r="Y724" s="309"/>
      <c r="Z724" s="309"/>
      <c r="AA724" s="309"/>
      <c r="AB724" s="309"/>
      <c r="AC724" s="309"/>
      <c r="AD724" s="309"/>
      <c r="AE724" s="191"/>
    </row>
    <row r="725" spans="1:31" ht="21.75" customHeight="1" x14ac:dyDescent="0.2">
      <c r="A725" s="191"/>
      <c r="B725" s="312" t="s">
        <v>212</v>
      </c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235">
        <v>977</v>
      </c>
      <c r="O725" s="196">
        <v>7</v>
      </c>
      <c r="P725" s="196">
        <v>2</v>
      </c>
      <c r="Q725" s="195" t="s">
        <v>758</v>
      </c>
      <c r="R725" s="194" t="s">
        <v>211</v>
      </c>
      <c r="S725" s="308"/>
      <c r="T725" s="308"/>
      <c r="U725" s="308"/>
      <c r="V725" s="308"/>
      <c r="W725" s="193">
        <v>3815.5</v>
      </c>
      <c r="X725" s="309"/>
      <c r="Y725" s="309"/>
      <c r="Z725" s="309"/>
      <c r="AA725" s="309"/>
      <c r="AB725" s="309"/>
      <c r="AC725" s="309"/>
      <c r="AD725" s="309"/>
      <c r="AE725" s="191"/>
    </row>
    <row r="726" spans="1:31" ht="11.25" customHeight="1" x14ac:dyDescent="0.2">
      <c r="A726" s="191"/>
      <c r="B726" s="312" t="s">
        <v>371</v>
      </c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235">
        <v>977</v>
      </c>
      <c r="O726" s="196">
        <v>7</v>
      </c>
      <c r="P726" s="196">
        <v>2</v>
      </c>
      <c r="Q726" s="195" t="s">
        <v>758</v>
      </c>
      <c r="R726" s="194" t="s">
        <v>370</v>
      </c>
      <c r="S726" s="308"/>
      <c r="T726" s="308"/>
      <c r="U726" s="308"/>
      <c r="V726" s="308"/>
      <c r="W726" s="193">
        <v>3815.5</v>
      </c>
      <c r="X726" s="309"/>
      <c r="Y726" s="309"/>
      <c r="Z726" s="309"/>
      <c r="AA726" s="309"/>
      <c r="AB726" s="309"/>
      <c r="AC726" s="309"/>
      <c r="AD726" s="309"/>
      <c r="AE726" s="191"/>
    </row>
    <row r="727" spans="1:31" ht="42.75" customHeight="1" x14ac:dyDescent="0.2">
      <c r="A727" s="191"/>
      <c r="B727" s="312" t="s">
        <v>369</v>
      </c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235">
        <v>977</v>
      </c>
      <c r="O727" s="196">
        <v>7</v>
      </c>
      <c r="P727" s="196">
        <v>2</v>
      </c>
      <c r="Q727" s="195" t="s">
        <v>758</v>
      </c>
      <c r="R727" s="194" t="s">
        <v>367</v>
      </c>
      <c r="S727" s="308"/>
      <c r="T727" s="308"/>
      <c r="U727" s="308"/>
      <c r="V727" s="308"/>
      <c r="W727" s="193">
        <v>3815.5</v>
      </c>
      <c r="X727" s="309"/>
      <c r="Y727" s="309"/>
      <c r="Z727" s="309"/>
      <c r="AA727" s="309"/>
      <c r="AB727" s="309"/>
      <c r="AC727" s="309"/>
      <c r="AD727" s="309"/>
      <c r="AE727" s="191"/>
    </row>
    <row r="728" spans="1:31" ht="63.75" customHeight="1" x14ac:dyDescent="0.2">
      <c r="A728" s="191"/>
      <c r="B728" s="312" t="s">
        <v>470</v>
      </c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235">
        <v>977</v>
      </c>
      <c r="O728" s="196">
        <v>7</v>
      </c>
      <c r="P728" s="196">
        <v>2</v>
      </c>
      <c r="Q728" s="195" t="s">
        <v>469</v>
      </c>
      <c r="R728" s="194">
        <v>0</v>
      </c>
      <c r="S728" s="308"/>
      <c r="T728" s="308"/>
      <c r="U728" s="308"/>
      <c r="V728" s="308"/>
      <c r="W728" s="193">
        <v>424890</v>
      </c>
      <c r="X728" s="309"/>
      <c r="Y728" s="309"/>
      <c r="Z728" s="309"/>
      <c r="AA728" s="309"/>
      <c r="AB728" s="309"/>
      <c r="AC728" s="309"/>
      <c r="AD728" s="309"/>
      <c r="AE728" s="191"/>
    </row>
    <row r="729" spans="1:31" ht="21.75" customHeight="1" x14ac:dyDescent="0.2">
      <c r="A729" s="191"/>
      <c r="B729" s="312" t="s">
        <v>212</v>
      </c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235">
        <v>977</v>
      </c>
      <c r="O729" s="196">
        <v>7</v>
      </c>
      <c r="P729" s="196">
        <v>2</v>
      </c>
      <c r="Q729" s="195" t="s">
        <v>469</v>
      </c>
      <c r="R729" s="194" t="s">
        <v>211</v>
      </c>
      <c r="S729" s="308"/>
      <c r="T729" s="308"/>
      <c r="U729" s="308"/>
      <c r="V729" s="308"/>
      <c r="W729" s="193">
        <v>424890</v>
      </c>
      <c r="X729" s="309"/>
      <c r="Y729" s="309"/>
      <c r="Z729" s="309"/>
      <c r="AA729" s="309"/>
      <c r="AB729" s="309"/>
      <c r="AC729" s="309"/>
      <c r="AD729" s="309"/>
      <c r="AE729" s="191"/>
    </row>
    <row r="730" spans="1:31" ht="11.25" customHeight="1" x14ac:dyDescent="0.2">
      <c r="A730" s="191"/>
      <c r="B730" s="312" t="s">
        <v>371</v>
      </c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235">
        <v>977</v>
      </c>
      <c r="O730" s="196">
        <v>7</v>
      </c>
      <c r="P730" s="196">
        <v>2</v>
      </c>
      <c r="Q730" s="195" t="s">
        <v>469</v>
      </c>
      <c r="R730" s="194" t="s">
        <v>370</v>
      </c>
      <c r="S730" s="308"/>
      <c r="T730" s="308"/>
      <c r="U730" s="308"/>
      <c r="V730" s="308"/>
      <c r="W730" s="193">
        <v>424890</v>
      </c>
      <c r="X730" s="309"/>
      <c r="Y730" s="309"/>
      <c r="Z730" s="309"/>
      <c r="AA730" s="309"/>
      <c r="AB730" s="309"/>
      <c r="AC730" s="309"/>
      <c r="AD730" s="309"/>
      <c r="AE730" s="191"/>
    </row>
    <row r="731" spans="1:31" ht="42.75" customHeight="1" x14ac:dyDescent="0.2">
      <c r="A731" s="191"/>
      <c r="B731" s="312" t="s">
        <v>369</v>
      </c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235">
        <v>977</v>
      </c>
      <c r="O731" s="196">
        <v>7</v>
      </c>
      <c r="P731" s="196">
        <v>2</v>
      </c>
      <c r="Q731" s="195" t="s">
        <v>469</v>
      </c>
      <c r="R731" s="194" t="s">
        <v>367</v>
      </c>
      <c r="S731" s="308"/>
      <c r="T731" s="308"/>
      <c r="U731" s="308"/>
      <c r="V731" s="308"/>
      <c r="W731" s="193">
        <v>424890</v>
      </c>
      <c r="X731" s="309"/>
      <c r="Y731" s="309"/>
      <c r="Z731" s="309"/>
      <c r="AA731" s="309"/>
      <c r="AB731" s="309"/>
      <c r="AC731" s="309"/>
      <c r="AD731" s="309"/>
      <c r="AE731" s="191"/>
    </row>
    <row r="732" spans="1:31" ht="21.75" customHeight="1" x14ac:dyDescent="0.2">
      <c r="A732" s="191"/>
      <c r="B732" s="312" t="s">
        <v>441</v>
      </c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235">
        <v>977</v>
      </c>
      <c r="O732" s="196">
        <v>7</v>
      </c>
      <c r="P732" s="196">
        <v>2</v>
      </c>
      <c r="Q732" s="195" t="s">
        <v>468</v>
      </c>
      <c r="R732" s="194">
        <v>0</v>
      </c>
      <c r="S732" s="308"/>
      <c r="T732" s="308"/>
      <c r="U732" s="308"/>
      <c r="V732" s="308"/>
      <c r="W732" s="193">
        <v>1793.1</v>
      </c>
      <c r="X732" s="309"/>
      <c r="Y732" s="309"/>
      <c r="Z732" s="309"/>
      <c r="AA732" s="309"/>
      <c r="AB732" s="309"/>
      <c r="AC732" s="309"/>
      <c r="AD732" s="309"/>
      <c r="AE732" s="191"/>
    </row>
    <row r="733" spans="1:31" ht="21.75" customHeight="1" x14ac:dyDescent="0.2">
      <c r="A733" s="191"/>
      <c r="B733" s="312" t="s">
        <v>212</v>
      </c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235">
        <v>977</v>
      </c>
      <c r="O733" s="196">
        <v>7</v>
      </c>
      <c r="P733" s="196">
        <v>2</v>
      </c>
      <c r="Q733" s="195" t="s">
        <v>468</v>
      </c>
      <c r="R733" s="194" t="s">
        <v>211</v>
      </c>
      <c r="S733" s="308"/>
      <c r="T733" s="308"/>
      <c r="U733" s="308"/>
      <c r="V733" s="308"/>
      <c r="W733" s="193">
        <v>1793.1</v>
      </c>
      <c r="X733" s="309"/>
      <c r="Y733" s="309"/>
      <c r="Z733" s="309"/>
      <c r="AA733" s="309"/>
      <c r="AB733" s="309"/>
      <c r="AC733" s="309"/>
      <c r="AD733" s="309"/>
      <c r="AE733" s="191"/>
    </row>
    <row r="734" spans="1:31" ht="11.25" customHeight="1" x14ac:dyDescent="0.2">
      <c r="A734" s="191"/>
      <c r="B734" s="312" t="s">
        <v>371</v>
      </c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235">
        <v>977</v>
      </c>
      <c r="O734" s="196">
        <v>7</v>
      </c>
      <c r="P734" s="196">
        <v>2</v>
      </c>
      <c r="Q734" s="195" t="s">
        <v>468</v>
      </c>
      <c r="R734" s="194" t="s">
        <v>370</v>
      </c>
      <c r="S734" s="308"/>
      <c r="T734" s="308"/>
      <c r="U734" s="308"/>
      <c r="V734" s="308"/>
      <c r="W734" s="193">
        <v>1793.1</v>
      </c>
      <c r="X734" s="309"/>
      <c r="Y734" s="309"/>
      <c r="Z734" s="309"/>
      <c r="AA734" s="309"/>
      <c r="AB734" s="309"/>
      <c r="AC734" s="309"/>
      <c r="AD734" s="309"/>
      <c r="AE734" s="191"/>
    </row>
    <row r="735" spans="1:31" ht="42.75" customHeight="1" x14ac:dyDescent="0.2">
      <c r="A735" s="191"/>
      <c r="B735" s="312" t="s">
        <v>369</v>
      </c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235">
        <v>977</v>
      </c>
      <c r="O735" s="196">
        <v>7</v>
      </c>
      <c r="P735" s="196">
        <v>2</v>
      </c>
      <c r="Q735" s="195" t="s">
        <v>468</v>
      </c>
      <c r="R735" s="194" t="s">
        <v>367</v>
      </c>
      <c r="S735" s="308"/>
      <c r="T735" s="308"/>
      <c r="U735" s="308"/>
      <c r="V735" s="308"/>
      <c r="W735" s="193">
        <v>1793.1</v>
      </c>
      <c r="X735" s="309"/>
      <c r="Y735" s="309"/>
      <c r="Z735" s="309"/>
      <c r="AA735" s="309"/>
      <c r="AB735" s="309"/>
      <c r="AC735" s="309"/>
      <c r="AD735" s="309"/>
      <c r="AE735" s="191"/>
    </row>
    <row r="736" spans="1:31" ht="21.75" customHeight="1" x14ac:dyDescent="0.2">
      <c r="A736" s="191"/>
      <c r="B736" s="312" t="s">
        <v>304</v>
      </c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235">
        <v>977</v>
      </c>
      <c r="O736" s="196">
        <v>7</v>
      </c>
      <c r="P736" s="196">
        <v>2</v>
      </c>
      <c r="Q736" s="195" t="s">
        <v>303</v>
      </c>
      <c r="R736" s="194">
        <v>0</v>
      </c>
      <c r="S736" s="308"/>
      <c r="T736" s="308"/>
      <c r="U736" s="308"/>
      <c r="V736" s="308"/>
      <c r="W736" s="193">
        <v>60004.5</v>
      </c>
      <c r="X736" s="309"/>
      <c r="Y736" s="309"/>
      <c r="Z736" s="309"/>
      <c r="AA736" s="309"/>
      <c r="AB736" s="309"/>
      <c r="AC736" s="309"/>
      <c r="AD736" s="309"/>
      <c r="AE736" s="191"/>
    </row>
    <row r="737" spans="1:31" ht="11.25" customHeight="1" x14ac:dyDescent="0.2">
      <c r="A737" s="191"/>
      <c r="B737" s="312" t="s">
        <v>467</v>
      </c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235">
        <v>977</v>
      </c>
      <c r="O737" s="196">
        <v>7</v>
      </c>
      <c r="P737" s="196">
        <v>2</v>
      </c>
      <c r="Q737" s="195" t="s">
        <v>466</v>
      </c>
      <c r="R737" s="194">
        <v>0</v>
      </c>
      <c r="S737" s="308"/>
      <c r="T737" s="308"/>
      <c r="U737" s="308"/>
      <c r="V737" s="308"/>
      <c r="W737" s="193">
        <v>60004.5</v>
      </c>
      <c r="X737" s="309"/>
      <c r="Y737" s="309"/>
      <c r="Z737" s="309"/>
      <c r="AA737" s="309"/>
      <c r="AB737" s="309"/>
      <c r="AC737" s="309"/>
      <c r="AD737" s="309"/>
      <c r="AE737" s="191"/>
    </row>
    <row r="738" spans="1:31" ht="32.25" customHeight="1" x14ac:dyDescent="0.2">
      <c r="A738" s="191"/>
      <c r="B738" s="312" t="s">
        <v>465</v>
      </c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235">
        <v>977</v>
      </c>
      <c r="O738" s="196">
        <v>7</v>
      </c>
      <c r="P738" s="196">
        <v>2</v>
      </c>
      <c r="Q738" s="195" t="s">
        <v>757</v>
      </c>
      <c r="R738" s="194">
        <v>0</v>
      </c>
      <c r="S738" s="308"/>
      <c r="T738" s="308"/>
      <c r="U738" s="308"/>
      <c r="V738" s="308"/>
      <c r="W738" s="193">
        <v>37.200000000000003</v>
      </c>
      <c r="X738" s="309"/>
      <c r="Y738" s="309"/>
      <c r="Z738" s="309"/>
      <c r="AA738" s="309"/>
      <c r="AB738" s="309"/>
      <c r="AC738" s="309"/>
      <c r="AD738" s="309"/>
      <c r="AE738" s="191"/>
    </row>
    <row r="739" spans="1:31" ht="21.75" customHeight="1" x14ac:dyDescent="0.2">
      <c r="A739" s="191"/>
      <c r="B739" s="312" t="s">
        <v>212</v>
      </c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235">
        <v>977</v>
      </c>
      <c r="O739" s="196">
        <v>7</v>
      </c>
      <c r="P739" s="196">
        <v>2</v>
      </c>
      <c r="Q739" s="195" t="s">
        <v>757</v>
      </c>
      <c r="R739" s="194" t="s">
        <v>211</v>
      </c>
      <c r="S739" s="308"/>
      <c r="T739" s="308"/>
      <c r="U739" s="308"/>
      <c r="V739" s="308"/>
      <c r="W739" s="193">
        <v>37.200000000000003</v>
      </c>
      <c r="X739" s="309"/>
      <c r="Y739" s="309"/>
      <c r="Z739" s="309"/>
      <c r="AA739" s="309"/>
      <c r="AB739" s="309"/>
      <c r="AC739" s="309"/>
      <c r="AD739" s="309"/>
      <c r="AE739" s="191"/>
    </row>
    <row r="740" spans="1:31" ht="11.25" customHeight="1" x14ac:dyDescent="0.2">
      <c r="A740" s="191"/>
      <c r="B740" s="312" t="s">
        <v>371</v>
      </c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235">
        <v>977</v>
      </c>
      <c r="O740" s="196">
        <v>7</v>
      </c>
      <c r="P740" s="196">
        <v>2</v>
      </c>
      <c r="Q740" s="195" t="s">
        <v>757</v>
      </c>
      <c r="R740" s="194" t="s">
        <v>370</v>
      </c>
      <c r="S740" s="308"/>
      <c r="T740" s="308"/>
      <c r="U740" s="308"/>
      <c r="V740" s="308"/>
      <c r="W740" s="193">
        <v>37.200000000000003</v>
      </c>
      <c r="X740" s="309"/>
      <c r="Y740" s="309"/>
      <c r="Z740" s="309"/>
      <c r="AA740" s="309"/>
      <c r="AB740" s="309"/>
      <c r="AC740" s="309"/>
      <c r="AD740" s="309"/>
      <c r="AE740" s="191"/>
    </row>
    <row r="741" spans="1:31" ht="11.25" customHeight="1" x14ac:dyDescent="0.2">
      <c r="A741" s="191"/>
      <c r="B741" s="312" t="s">
        <v>380</v>
      </c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235">
        <v>977</v>
      </c>
      <c r="O741" s="196">
        <v>7</v>
      </c>
      <c r="P741" s="196">
        <v>2</v>
      </c>
      <c r="Q741" s="195" t="s">
        <v>757</v>
      </c>
      <c r="R741" s="194" t="s">
        <v>378</v>
      </c>
      <c r="S741" s="308"/>
      <c r="T741" s="308"/>
      <c r="U741" s="308"/>
      <c r="V741" s="308"/>
      <c r="W741" s="193">
        <v>37.200000000000003</v>
      </c>
      <c r="X741" s="309"/>
      <c r="Y741" s="309"/>
      <c r="Z741" s="309"/>
      <c r="AA741" s="309"/>
      <c r="AB741" s="309"/>
      <c r="AC741" s="309"/>
      <c r="AD741" s="309"/>
      <c r="AE741" s="191"/>
    </row>
    <row r="742" spans="1:31" ht="42.75" customHeight="1" x14ac:dyDescent="0.2">
      <c r="A742" s="191"/>
      <c r="B742" s="312" t="s">
        <v>756</v>
      </c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235">
        <v>977</v>
      </c>
      <c r="O742" s="196">
        <v>7</v>
      </c>
      <c r="P742" s="196">
        <v>2</v>
      </c>
      <c r="Q742" s="195" t="s">
        <v>755</v>
      </c>
      <c r="R742" s="194">
        <v>0</v>
      </c>
      <c r="S742" s="308"/>
      <c r="T742" s="308"/>
      <c r="U742" s="308"/>
      <c r="V742" s="308"/>
      <c r="W742" s="193">
        <v>37517.9</v>
      </c>
      <c r="X742" s="309"/>
      <c r="Y742" s="309"/>
      <c r="Z742" s="309"/>
      <c r="AA742" s="309"/>
      <c r="AB742" s="309"/>
      <c r="AC742" s="309"/>
      <c r="AD742" s="309"/>
      <c r="AE742" s="191"/>
    </row>
    <row r="743" spans="1:31" ht="21.75" customHeight="1" x14ac:dyDescent="0.2">
      <c r="A743" s="191"/>
      <c r="B743" s="312" t="s">
        <v>212</v>
      </c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235">
        <v>977</v>
      </c>
      <c r="O743" s="196">
        <v>7</v>
      </c>
      <c r="P743" s="196">
        <v>2</v>
      </c>
      <c r="Q743" s="195" t="s">
        <v>755</v>
      </c>
      <c r="R743" s="194" t="s">
        <v>211</v>
      </c>
      <c r="S743" s="308"/>
      <c r="T743" s="308"/>
      <c r="U743" s="308"/>
      <c r="V743" s="308"/>
      <c r="W743" s="193">
        <v>37517.9</v>
      </c>
      <c r="X743" s="309"/>
      <c r="Y743" s="309"/>
      <c r="Z743" s="309"/>
      <c r="AA743" s="309"/>
      <c r="AB743" s="309"/>
      <c r="AC743" s="309"/>
      <c r="AD743" s="309"/>
      <c r="AE743" s="191"/>
    </row>
    <row r="744" spans="1:31" ht="11.25" customHeight="1" x14ac:dyDescent="0.2">
      <c r="A744" s="191"/>
      <c r="B744" s="312" t="s">
        <v>371</v>
      </c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235">
        <v>977</v>
      </c>
      <c r="O744" s="196">
        <v>7</v>
      </c>
      <c r="P744" s="196">
        <v>2</v>
      </c>
      <c r="Q744" s="195" t="s">
        <v>755</v>
      </c>
      <c r="R744" s="194" t="s">
        <v>370</v>
      </c>
      <c r="S744" s="308"/>
      <c r="T744" s="308"/>
      <c r="U744" s="308"/>
      <c r="V744" s="308"/>
      <c r="W744" s="193">
        <v>37517.9</v>
      </c>
      <c r="X744" s="309"/>
      <c r="Y744" s="309"/>
      <c r="Z744" s="309"/>
      <c r="AA744" s="309"/>
      <c r="AB744" s="309"/>
      <c r="AC744" s="309"/>
      <c r="AD744" s="309"/>
      <c r="AE744" s="191"/>
    </row>
    <row r="745" spans="1:31" ht="11.25" customHeight="1" x14ac:dyDescent="0.2">
      <c r="A745" s="191"/>
      <c r="B745" s="312" t="s">
        <v>380</v>
      </c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235">
        <v>977</v>
      </c>
      <c r="O745" s="196">
        <v>7</v>
      </c>
      <c r="P745" s="196">
        <v>2</v>
      </c>
      <c r="Q745" s="195" t="s">
        <v>755</v>
      </c>
      <c r="R745" s="194" t="s">
        <v>378</v>
      </c>
      <c r="S745" s="308"/>
      <c r="T745" s="308"/>
      <c r="U745" s="308"/>
      <c r="V745" s="308"/>
      <c r="W745" s="193">
        <v>37517.9</v>
      </c>
      <c r="X745" s="309"/>
      <c r="Y745" s="309"/>
      <c r="Z745" s="309"/>
      <c r="AA745" s="309"/>
      <c r="AB745" s="309"/>
      <c r="AC745" s="309"/>
      <c r="AD745" s="309"/>
      <c r="AE745" s="191"/>
    </row>
    <row r="746" spans="1:31" ht="42.75" customHeight="1" x14ac:dyDescent="0.2">
      <c r="A746" s="191"/>
      <c r="B746" s="312" t="s">
        <v>754</v>
      </c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235">
        <v>977</v>
      </c>
      <c r="O746" s="196">
        <v>7</v>
      </c>
      <c r="P746" s="196">
        <v>2</v>
      </c>
      <c r="Q746" s="195" t="s">
        <v>753</v>
      </c>
      <c r="R746" s="194">
        <v>0</v>
      </c>
      <c r="S746" s="308"/>
      <c r="T746" s="308"/>
      <c r="U746" s="308"/>
      <c r="V746" s="308"/>
      <c r="W746" s="193">
        <v>22449.4</v>
      </c>
      <c r="X746" s="309"/>
      <c r="Y746" s="309"/>
      <c r="Z746" s="309"/>
      <c r="AA746" s="309"/>
      <c r="AB746" s="309"/>
      <c r="AC746" s="309"/>
      <c r="AD746" s="309"/>
      <c r="AE746" s="191"/>
    </row>
    <row r="747" spans="1:31" ht="21.75" customHeight="1" x14ac:dyDescent="0.2">
      <c r="A747" s="191"/>
      <c r="B747" s="312" t="s">
        <v>212</v>
      </c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235">
        <v>977</v>
      </c>
      <c r="O747" s="196">
        <v>7</v>
      </c>
      <c r="P747" s="196">
        <v>2</v>
      </c>
      <c r="Q747" s="195" t="s">
        <v>753</v>
      </c>
      <c r="R747" s="194" t="s">
        <v>211</v>
      </c>
      <c r="S747" s="308"/>
      <c r="T747" s="308"/>
      <c r="U747" s="308"/>
      <c r="V747" s="308"/>
      <c r="W747" s="193">
        <v>22449.4</v>
      </c>
      <c r="X747" s="309"/>
      <c r="Y747" s="309"/>
      <c r="Z747" s="309"/>
      <c r="AA747" s="309"/>
      <c r="AB747" s="309"/>
      <c r="AC747" s="309"/>
      <c r="AD747" s="309"/>
      <c r="AE747" s="191"/>
    </row>
    <row r="748" spans="1:31" ht="11.25" customHeight="1" x14ac:dyDescent="0.2">
      <c r="A748" s="191"/>
      <c r="B748" s="312" t="s">
        <v>371</v>
      </c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235">
        <v>977</v>
      </c>
      <c r="O748" s="196">
        <v>7</v>
      </c>
      <c r="P748" s="196">
        <v>2</v>
      </c>
      <c r="Q748" s="195" t="s">
        <v>753</v>
      </c>
      <c r="R748" s="194" t="s">
        <v>370</v>
      </c>
      <c r="S748" s="308"/>
      <c r="T748" s="308"/>
      <c r="U748" s="308"/>
      <c r="V748" s="308"/>
      <c r="W748" s="193">
        <v>22449.4</v>
      </c>
      <c r="X748" s="309"/>
      <c r="Y748" s="309"/>
      <c r="Z748" s="309"/>
      <c r="AA748" s="309"/>
      <c r="AB748" s="309"/>
      <c r="AC748" s="309"/>
      <c r="AD748" s="309"/>
      <c r="AE748" s="191"/>
    </row>
    <row r="749" spans="1:31" ht="11.25" customHeight="1" x14ac:dyDescent="0.2">
      <c r="A749" s="191"/>
      <c r="B749" s="312" t="s">
        <v>380</v>
      </c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235">
        <v>977</v>
      </c>
      <c r="O749" s="196">
        <v>7</v>
      </c>
      <c r="P749" s="196">
        <v>2</v>
      </c>
      <c r="Q749" s="195" t="s">
        <v>753</v>
      </c>
      <c r="R749" s="194" t="s">
        <v>378</v>
      </c>
      <c r="S749" s="308"/>
      <c r="T749" s="308"/>
      <c r="U749" s="308"/>
      <c r="V749" s="308"/>
      <c r="W749" s="193">
        <v>22449.4</v>
      </c>
      <c r="X749" s="309"/>
      <c r="Y749" s="309"/>
      <c r="Z749" s="309"/>
      <c r="AA749" s="309"/>
      <c r="AB749" s="309"/>
      <c r="AC749" s="309"/>
      <c r="AD749" s="309"/>
      <c r="AE749" s="191"/>
    </row>
    <row r="750" spans="1:31" ht="21.75" customHeight="1" x14ac:dyDescent="0.2">
      <c r="A750" s="191"/>
      <c r="B750" s="312" t="s">
        <v>304</v>
      </c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235">
        <v>977</v>
      </c>
      <c r="O750" s="196">
        <v>7</v>
      </c>
      <c r="P750" s="196">
        <v>2</v>
      </c>
      <c r="Q750" s="195" t="s">
        <v>303</v>
      </c>
      <c r="R750" s="194">
        <v>0</v>
      </c>
      <c r="S750" s="308"/>
      <c r="T750" s="308"/>
      <c r="U750" s="308"/>
      <c r="V750" s="308"/>
      <c r="W750" s="193">
        <v>4009.9</v>
      </c>
      <c r="X750" s="309"/>
      <c r="Y750" s="309"/>
      <c r="Z750" s="309"/>
      <c r="AA750" s="309"/>
      <c r="AB750" s="309"/>
      <c r="AC750" s="309"/>
      <c r="AD750" s="309"/>
      <c r="AE750" s="191"/>
    </row>
    <row r="751" spans="1:31" ht="11.25" customHeight="1" x14ac:dyDescent="0.2">
      <c r="A751" s="191"/>
      <c r="B751" s="312" t="s">
        <v>467</v>
      </c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235">
        <v>977</v>
      </c>
      <c r="O751" s="196">
        <v>7</v>
      </c>
      <c r="P751" s="196">
        <v>2</v>
      </c>
      <c r="Q751" s="195" t="s">
        <v>466</v>
      </c>
      <c r="R751" s="194">
        <v>0</v>
      </c>
      <c r="S751" s="308"/>
      <c r="T751" s="308"/>
      <c r="U751" s="308"/>
      <c r="V751" s="308"/>
      <c r="W751" s="193">
        <v>4009.9</v>
      </c>
      <c r="X751" s="309"/>
      <c r="Y751" s="309"/>
      <c r="Z751" s="309"/>
      <c r="AA751" s="309"/>
      <c r="AB751" s="309"/>
      <c r="AC751" s="309"/>
      <c r="AD751" s="309"/>
      <c r="AE751" s="191"/>
    </row>
    <row r="752" spans="1:31" ht="32.25" customHeight="1" x14ac:dyDescent="0.2">
      <c r="A752" s="191"/>
      <c r="B752" s="312" t="s">
        <v>465</v>
      </c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235">
        <v>977</v>
      </c>
      <c r="O752" s="196">
        <v>7</v>
      </c>
      <c r="P752" s="196">
        <v>2</v>
      </c>
      <c r="Q752" s="195" t="s">
        <v>464</v>
      </c>
      <c r="R752" s="194">
        <v>0</v>
      </c>
      <c r="S752" s="308"/>
      <c r="T752" s="308"/>
      <c r="U752" s="308"/>
      <c r="V752" s="308"/>
      <c r="W752" s="193">
        <v>4009.9</v>
      </c>
      <c r="X752" s="309"/>
      <c r="Y752" s="309"/>
      <c r="Z752" s="309"/>
      <c r="AA752" s="309"/>
      <c r="AB752" s="309"/>
      <c r="AC752" s="309"/>
      <c r="AD752" s="309"/>
      <c r="AE752" s="191"/>
    </row>
    <row r="753" spans="1:31" ht="21.75" customHeight="1" x14ac:dyDescent="0.2">
      <c r="A753" s="191"/>
      <c r="B753" s="312" t="s">
        <v>212</v>
      </c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235">
        <v>977</v>
      </c>
      <c r="O753" s="196">
        <v>7</v>
      </c>
      <c r="P753" s="196">
        <v>2</v>
      </c>
      <c r="Q753" s="195" t="s">
        <v>464</v>
      </c>
      <c r="R753" s="194" t="s">
        <v>211</v>
      </c>
      <c r="S753" s="308"/>
      <c r="T753" s="308"/>
      <c r="U753" s="308"/>
      <c r="V753" s="308"/>
      <c r="W753" s="193">
        <v>4009.9</v>
      </c>
      <c r="X753" s="309"/>
      <c r="Y753" s="309"/>
      <c r="Z753" s="309"/>
      <c r="AA753" s="309"/>
      <c r="AB753" s="309"/>
      <c r="AC753" s="309"/>
      <c r="AD753" s="309"/>
      <c r="AE753" s="191"/>
    </row>
    <row r="754" spans="1:31" ht="11.25" customHeight="1" x14ac:dyDescent="0.2">
      <c r="A754" s="191"/>
      <c r="B754" s="312" t="s">
        <v>371</v>
      </c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235">
        <v>977</v>
      </c>
      <c r="O754" s="196">
        <v>7</v>
      </c>
      <c r="P754" s="196">
        <v>2</v>
      </c>
      <c r="Q754" s="195" t="s">
        <v>464</v>
      </c>
      <c r="R754" s="194" t="s">
        <v>370</v>
      </c>
      <c r="S754" s="308"/>
      <c r="T754" s="308"/>
      <c r="U754" s="308"/>
      <c r="V754" s="308"/>
      <c r="W754" s="193">
        <v>4009.9</v>
      </c>
      <c r="X754" s="309"/>
      <c r="Y754" s="309"/>
      <c r="Z754" s="309"/>
      <c r="AA754" s="309"/>
      <c r="AB754" s="309"/>
      <c r="AC754" s="309"/>
      <c r="AD754" s="309"/>
      <c r="AE754" s="191"/>
    </row>
    <row r="755" spans="1:31" ht="11.25" customHeight="1" x14ac:dyDescent="0.2">
      <c r="A755" s="191"/>
      <c r="B755" s="312" t="s">
        <v>380</v>
      </c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235">
        <v>977</v>
      </c>
      <c r="O755" s="196">
        <v>7</v>
      </c>
      <c r="P755" s="196">
        <v>2</v>
      </c>
      <c r="Q755" s="195" t="s">
        <v>464</v>
      </c>
      <c r="R755" s="194" t="s">
        <v>378</v>
      </c>
      <c r="S755" s="308"/>
      <c r="T755" s="308"/>
      <c r="U755" s="308"/>
      <c r="V755" s="308"/>
      <c r="W755" s="193">
        <v>4009.9</v>
      </c>
      <c r="X755" s="309"/>
      <c r="Y755" s="309"/>
      <c r="Z755" s="309"/>
      <c r="AA755" s="309"/>
      <c r="AB755" s="309"/>
      <c r="AC755" s="309"/>
      <c r="AD755" s="309"/>
      <c r="AE755" s="191"/>
    </row>
    <row r="756" spans="1:31" ht="21.75" customHeight="1" x14ac:dyDescent="0.2">
      <c r="A756" s="191"/>
      <c r="B756" s="312" t="s">
        <v>304</v>
      </c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235">
        <v>977</v>
      </c>
      <c r="O756" s="196">
        <v>7</v>
      </c>
      <c r="P756" s="196">
        <v>2</v>
      </c>
      <c r="Q756" s="195" t="s">
        <v>303</v>
      </c>
      <c r="R756" s="194">
        <v>0</v>
      </c>
      <c r="S756" s="308"/>
      <c r="T756" s="308"/>
      <c r="U756" s="308"/>
      <c r="V756" s="308"/>
      <c r="W756" s="193">
        <v>40</v>
      </c>
      <c r="X756" s="309"/>
      <c r="Y756" s="309"/>
      <c r="Z756" s="309"/>
      <c r="AA756" s="309"/>
      <c r="AB756" s="309"/>
      <c r="AC756" s="309"/>
      <c r="AD756" s="309"/>
      <c r="AE756" s="191"/>
    </row>
    <row r="757" spans="1:31" ht="21.75" customHeight="1" x14ac:dyDescent="0.2">
      <c r="A757" s="191"/>
      <c r="B757" s="312" t="s">
        <v>463</v>
      </c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235">
        <v>977</v>
      </c>
      <c r="O757" s="196">
        <v>7</v>
      </c>
      <c r="P757" s="196">
        <v>2</v>
      </c>
      <c r="Q757" s="195" t="s">
        <v>462</v>
      </c>
      <c r="R757" s="194">
        <v>0</v>
      </c>
      <c r="S757" s="308"/>
      <c r="T757" s="308"/>
      <c r="U757" s="308"/>
      <c r="V757" s="308"/>
      <c r="W757" s="193">
        <v>40</v>
      </c>
      <c r="X757" s="309"/>
      <c r="Y757" s="309"/>
      <c r="Z757" s="309"/>
      <c r="AA757" s="309"/>
      <c r="AB757" s="309"/>
      <c r="AC757" s="309"/>
      <c r="AD757" s="309"/>
      <c r="AE757" s="191"/>
    </row>
    <row r="758" spans="1:31" ht="11.25" customHeight="1" x14ac:dyDescent="0.2">
      <c r="A758" s="191"/>
      <c r="B758" s="312" t="s">
        <v>455</v>
      </c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235">
        <v>977</v>
      </c>
      <c r="O758" s="196">
        <v>7</v>
      </c>
      <c r="P758" s="196">
        <v>2</v>
      </c>
      <c r="Q758" s="195" t="s">
        <v>461</v>
      </c>
      <c r="R758" s="194">
        <v>0</v>
      </c>
      <c r="S758" s="308"/>
      <c r="T758" s="308"/>
      <c r="U758" s="308"/>
      <c r="V758" s="308"/>
      <c r="W758" s="193">
        <v>40</v>
      </c>
      <c r="X758" s="309"/>
      <c r="Y758" s="309"/>
      <c r="Z758" s="309"/>
      <c r="AA758" s="309"/>
      <c r="AB758" s="309"/>
      <c r="AC758" s="309"/>
      <c r="AD758" s="309"/>
      <c r="AE758" s="191"/>
    </row>
    <row r="759" spans="1:31" ht="21.75" customHeight="1" x14ac:dyDescent="0.2">
      <c r="A759" s="191"/>
      <c r="B759" s="312" t="s">
        <v>212</v>
      </c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235">
        <v>977</v>
      </c>
      <c r="O759" s="196">
        <v>7</v>
      </c>
      <c r="P759" s="196">
        <v>2</v>
      </c>
      <c r="Q759" s="195" t="s">
        <v>461</v>
      </c>
      <c r="R759" s="194" t="s">
        <v>211</v>
      </c>
      <c r="S759" s="308"/>
      <c r="T759" s="308"/>
      <c r="U759" s="308"/>
      <c r="V759" s="308"/>
      <c r="W759" s="193">
        <v>40</v>
      </c>
      <c r="X759" s="309"/>
      <c r="Y759" s="309"/>
      <c r="Z759" s="309"/>
      <c r="AA759" s="309"/>
      <c r="AB759" s="309"/>
      <c r="AC759" s="309"/>
      <c r="AD759" s="309"/>
      <c r="AE759" s="191"/>
    </row>
    <row r="760" spans="1:31" ht="11.25" customHeight="1" x14ac:dyDescent="0.2">
      <c r="A760" s="191"/>
      <c r="B760" s="312" t="s">
        <v>371</v>
      </c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235">
        <v>977</v>
      </c>
      <c r="O760" s="196">
        <v>7</v>
      </c>
      <c r="P760" s="196">
        <v>2</v>
      </c>
      <c r="Q760" s="195" t="s">
        <v>461</v>
      </c>
      <c r="R760" s="194" t="s">
        <v>370</v>
      </c>
      <c r="S760" s="308"/>
      <c r="T760" s="308"/>
      <c r="U760" s="308"/>
      <c r="V760" s="308"/>
      <c r="W760" s="193">
        <v>40</v>
      </c>
      <c r="X760" s="309"/>
      <c r="Y760" s="309"/>
      <c r="Z760" s="309"/>
      <c r="AA760" s="309"/>
      <c r="AB760" s="309"/>
      <c r="AC760" s="309"/>
      <c r="AD760" s="309"/>
      <c r="AE760" s="191"/>
    </row>
    <row r="761" spans="1:31" ht="42.75" customHeight="1" x14ac:dyDescent="0.2">
      <c r="A761" s="191"/>
      <c r="B761" s="312" t="s">
        <v>369</v>
      </c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235">
        <v>977</v>
      </c>
      <c r="O761" s="196">
        <v>7</v>
      </c>
      <c r="P761" s="196">
        <v>2</v>
      </c>
      <c r="Q761" s="195" t="s">
        <v>461</v>
      </c>
      <c r="R761" s="194" t="s">
        <v>367</v>
      </c>
      <c r="S761" s="308"/>
      <c r="T761" s="308"/>
      <c r="U761" s="308"/>
      <c r="V761" s="308"/>
      <c r="W761" s="193">
        <v>40</v>
      </c>
      <c r="X761" s="309"/>
      <c r="Y761" s="309"/>
      <c r="Z761" s="309"/>
      <c r="AA761" s="309"/>
      <c r="AB761" s="309"/>
      <c r="AC761" s="309"/>
      <c r="AD761" s="309"/>
      <c r="AE761" s="191"/>
    </row>
    <row r="762" spans="1:31" ht="21.75" customHeight="1" x14ac:dyDescent="0.2">
      <c r="A762" s="191"/>
      <c r="B762" s="312" t="s">
        <v>304</v>
      </c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235">
        <v>977</v>
      </c>
      <c r="O762" s="196">
        <v>7</v>
      </c>
      <c r="P762" s="196">
        <v>2</v>
      </c>
      <c r="Q762" s="195" t="s">
        <v>303</v>
      </c>
      <c r="R762" s="194">
        <v>0</v>
      </c>
      <c r="S762" s="308"/>
      <c r="T762" s="308"/>
      <c r="U762" s="308"/>
      <c r="V762" s="308"/>
      <c r="W762" s="193">
        <v>115</v>
      </c>
      <c r="X762" s="309"/>
      <c r="Y762" s="309"/>
      <c r="Z762" s="309"/>
      <c r="AA762" s="309"/>
      <c r="AB762" s="309"/>
      <c r="AC762" s="309"/>
      <c r="AD762" s="309"/>
      <c r="AE762" s="191"/>
    </row>
    <row r="763" spans="1:31" ht="21.75" customHeight="1" x14ac:dyDescent="0.2">
      <c r="A763" s="191"/>
      <c r="B763" s="312" t="s">
        <v>460</v>
      </c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235">
        <v>977</v>
      </c>
      <c r="O763" s="196">
        <v>7</v>
      </c>
      <c r="P763" s="196">
        <v>2</v>
      </c>
      <c r="Q763" s="195" t="s">
        <v>459</v>
      </c>
      <c r="R763" s="194">
        <v>0</v>
      </c>
      <c r="S763" s="308"/>
      <c r="T763" s="308"/>
      <c r="U763" s="308"/>
      <c r="V763" s="308"/>
      <c r="W763" s="193">
        <v>115</v>
      </c>
      <c r="X763" s="309"/>
      <c r="Y763" s="309"/>
      <c r="Z763" s="309"/>
      <c r="AA763" s="309"/>
      <c r="AB763" s="309"/>
      <c r="AC763" s="309"/>
      <c r="AD763" s="309"/>
      <c r="AE763" s="191"/>
    </row>
    <row r="764" spans="1:31" ht="11.25" customHeight="1" x14ac:dyDescent="0.2">
      <c r="A764" s="191"/>
      <c r="B764" s="312" t="s">
        <v>455</v>
      </c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235">
        <v>977</v>
      </c>
      <c r="O764" s="196">
        <v>7</v>
      </c>
      <c r="P764" s="196">
        <v>2</v>
      </c>
      <c r="Q764" s="195" t="s">
        <v>458</v>
      </c>
      <c r="R764" s="194">
        <v>0</v>
      </c>
      <c r="S764" s="308"/>
      <c r="T764" s="308"/>
      <c r="U764" s="308"/>
      <c r="V764" s="308"/>
      <c r="W764" s="193">
        <v>115</v>
      </c>
      <c r="X764" s="309"/>
      <c r="Y764" s="309"/>
      <c r="Z764" s="309"/>
      <c r="AA764" s="309"/>
      <c r="AB764" s="309"/>
      <c r="AC764" s="309"/>
      <c r="AD764" s="309"/>
      <c r="AE764" s="191"/>
    </row>
    <row r="765" spans="1:31" ht="21.75" customHeight="1" x14ac:dyDescent="0.2">
      <c r="A765" s="191"/>
      <c r="B765" s="312" t="s">
        <v>212</v>
      </c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235">
        <v>977</v>
      </c>
      <c r="O765" s="196">
        <v>7</v>
      </c>
      <c r="P765" s="196">
        <v>2</v>
      </c>
      <c r="Q765" s="195" t="s">
        <v>458</v>
      </c>
      <c r="R765" s="194" t="s">
        <v>211</v>
      </c>
      <c r="S765" s="308"/>
      <c r="T765" s="308"/>
      <c r="U765" s="308"/>
      <c r="V765" s="308"/>
      <c r="W765" s="193">
        <v>115</v>
      </c>
      <c r="X765" s="309"/>
      <c r="Y765" s="309"/>
      <c r="Z765" s="309"/>
      <c r="AA765" s="309"/>
      <c r="AB765" s="309"/>
      <c r="AC765" s="309"/>
      <c r="AD765" s="309"/>
      <c r="AE765" s="191"/>
    </row>
    <row r="766" spans="1:31" ht="11.25" customHeight="1" x14ac:dyDescent="0.2">
      <c r="A766" s="191"/>
      <c r="B766" s="312" t="s">
        <v>371</v>
      </c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235">
        <v>977</v>
      </c>
      <c r="O766" s="196">
        <v>7</v>
      </c>
      <c r="P766" s="196">
        <v>2</v>
      </c>
      <c r="Q766" s="195" t="s">
        <v>458</v>
      </c>
      <c r="R766" s="194" t="s">
        <v>370</v>
      </c>
      <c r="S766" s="308"/>
      <c r="T766" s="308"/>
      <c r="U766" s="308"/>
      <c r="V766" s="308"/>
      <c r="W766" s="193">
        <v>115</v>
      </c>
      <c r="X766" s="309"/>
      <c r="Y766" s="309"/>
      <c r="Z766" s="309"/>
      <c r="AA766" s="309"/>
      <c r="AB766" s="309"/>
      <c r="AC766" s="309"/>
      <c r="AD766" s="309"/>
      <c r="AE766" s="191"/>
    </row>
    <row r="767" spans="1:31" ht="42.75" customHeight="1" x14ac:dyDescent="0.2">
      <c r="A767" s="191"/>
      <c r="B767" s="312" t="s">
        <v>369</v>
      </c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235">
        <v>977</v>
      </c>
      <c r="O767" s="196">
        <v>7</v>
      </c>
      <c r="P767" s="196">
        <v>2</v>
      </c>
      <c r="Q767" s="195" t="s">
        <v>458</v>
      </c>
      <c r="R767" s="194" t="s">
        <v>367</v>
      </c>
      <c r="S767" s="308"/>
      <c r="T767" s="308"/>
      <c r="U767" s="308"/>
      <c r="V767" s="308"/>
      <c r="W767" s="193">
        <v>115</v>
      </c>
      <c r="X767" s="309"/>
      <c r="Y767" s="309"/>
      <c r="Z767" s="309"/>
      <c r="AA767" s="309"/>
      <c r="AB767" s="309"/>
      <c r="AC767" s="309"/>
      <c r="AD767" s="309"/>
      <c r="AE767" s="191"/>
    </row>
    <row r="768" spans="1:31" ht="21.75" customHeight="1" x14ac:dyDescent="0.2">
      <c r="A768" s="191"/>
      <c r="B768" s="312" t="s">
        <v>304</v>
      </c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235">
        <v>977</v>
      </c>
      <c r="O768" s="196">
        <v>7</v>
      </c>
      <c r="P768" s="196">
        <v>2</v>
      </c>
      <c r="Q768" s="195" t="s">
        <v>303</v>
      </c>
      <c r="R768" s="194">
        <v>0</v>
      </c>
      <c r="S768" s="308"/>
      <c r="T768" s="308"/>
      <c r="U768" s="308"/>
      <c r="V768" s="308"/>
      <c r="W768" s="193">
        <v>20</v>
      </c>
      <c r="X768" s="309"/>
      <c r="Y768" s="309"/>
      <c r="Z768" s="309"/>
      <c r="AA768" s="309"/>
      <c r="AB768" s="309"/>
      <c r="AC768" s="309"/>
      <c r="AD768" s="309"/>
      <c r="AE768" s="191"/>
    </row>
    <row r="769" spans="1:31" ht="11.25" customHeight="1" x14ac:dyDescent="0.2">
      <c r="A769" s="191"/>
      <c r="B769" s="312" t="s">
        <v>457</v>
      </c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235">
        <v>977</v>
      </c>
      <c r="O769" s="196">
        <v>7</v>
      </c>
      <c r="P769" s="196">
        <v>2</v>
      </c>
      <c r="Q769" s="195" t="s">
        <v>456</v>
      </c>
      <c r="R769" s="194">
        <v>0</v>
      </c>
      <c r="S769" s="308"/>
      <c r="T769" s="308"/>
      <c r="U769" s="308"/>
      <c r="V769" s="308"/>
      <c r="W769" s="193">
        <v>20</v>
      </c>
      <c r="X769" s="309"/>
      <c r="Y769" s="309"/>
      <c r="Z769" s="309"/>
      <c r="AA769" s="309"/>
      <c r="AB769" s="309"/>
      <c r="AC769" s="309"/>
      <c r="AD769" s="309"/>
      <c r="AE769" s="191"/>
    </row>
    <row r="770" spans="1:31" ht="11.25" customHeight="1" x14ac:dyDescent="0.2">
      <c r="A770" s="191"/>
      <c r="B770" s="312" t="s">
        <v>455</v>
      </c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235">
        <v>977</v>
      </c>
      <c r="O770" s="196">
        <v>7</v>
      </c>
      <c r="P770" s="196">
        <v>2</v>
      </c>
      <c r="Q770" s="195" t="s">
        <v>454</v>
      </c>
      <c r="R770" s="194">
        <v>0</v>
      </c>
      <c r="S770" s="308"/>
      <c r="T770" s="308"/>
      <c r="U770" s="308"/>
      <c r="V770" s="308"/>
      <c r="W770" s="193">
        <v>20</v>
      </c>
      <c r="X770" s="309"/>
      <c r="Y770" s="309"/>
      <c r="Z770" s="309"/>
      <c r="AA770" s="309"/>
      <c r="AB770" s="309"/>
      <c r="AC770" s="309"/>
      <c r="AD770" s="309"/>
      <c r="AE770" s="191"/>
    </row>
    <row r="771" spans="1:31" ht="21.75" customHeight="1" x14ac:dyDescent="0.2">
      <c r="A771" s="191"/>
      <c r="B771" s="312" t="s">
        <v>212</v>
      </c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235">
        <v>977</v>
      </c>
      <c r="O771" s="196">
        <v>7</v>
      </c>
      <c r="P771" s="196">
        <v>2</v>
      </c>
      <c r="Q771" s="195" t="s">
        <v>454</v>
      </c>
      <c r="R771" s="194" t="s">
        <v>211</v>
      </c>
      <c r="S771" s="308"/>
      <c r="T771" s="308"/>
      <c r="U771" s="308"/>
      <c r="V771" s="308"/>
      <c r="W771" s="193">
        <v>20</v>
      </c>
      <c r="X771" s="309"/>
      <c r="Y771" s="309"/>
      <c r="Z771" s="309"/>
      <c r="AA771" s="309"/>
      <c r="AB771" s="309"/>
      <c r="AC771" s="309"/>
      <c r="AD771" s="309"/>
      <c r="AE771" s="191"/>
    </row>
    <row r="772" spans="1:31" ht="11.25" customHeight="1" x14ac:dyDescent="0.2">
      <c r="A772" s="191"/>
      <c r="B772" s="312" t="s">
        <v>371</v>
      </c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235">
        <v>977</v>
      </c>
      <c r="O772" s="196">
        <v>7</v>
      </c>
      <c r="P772" s="196">
        <v>2</v>
      </c>
      <c r="Q772" s="195" t="s">
        <v>454</v>
      </c>
      <c r="R772" s="194" t="s">
        <v>370</v>
      </c>
      <c r="S772" s="308"/>
      <c r="T772" s="308"/>
      <c r="U772" s="308"/>
      <c r="V772" s="308"/>
      <c r="W772" s="193">
        <v>20</v>
      </c>
      <c r="X772" s="309"/>
      <c r="Y772" s="309"/>
      <c r="Z772" s="309"/>
      <c r="AA772" s="309"/>
      <c r="AB772" s="309"/>
      <c r="AC772" s="309"/>
      <c r="AD772" s="309"/>
      <c r="AE772" s="191"/>
    </row>
    <row r="773" spans="1:31" ht="42.75" customHeight="1" x14ac:dyDescent="0.2">
      <c r="A773" s="191"/>
      <c r="B773" s="312" t="s">
        <v>369</v>
      </c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235">
        <v>977</v>
      </c>
      <c r="O773" s="196">
        <v>7</v>
      </c>
      <c r="P773" s="196">
        <v>2</v>
      </c>
      <c r="Q773" s="195" t="s">
        <v>454</v>
      </c>
      <c r="R773" s="194" t="s">
        <v>367</v>
      </c>
      <c r="S773" s="308"/>
      <c r="T773" s="308"/>
      <c r="U773" s="308"/>
      <c r="V773" s="308"/>
      <c r="W773" s="193">
        <v>20</v>
      </c>
      <c r="X773" s="309"/>
      <c r="Y773" s="309"/>
      <c r="Z773" s="309"/>
      <c r="AA773" s="309"/>
      <c r="AB773" s="309"/>
      <c r="AC773" s="309"/>
      <c r="AD773" s="309"/>
      <c r="AE773" s="191"/>
    </row>
    <row r="774" spans="1:31" ht="21.75" customHeight="1" x14ac:dyDescent="0.2">
      <c r="A774" s="191"/>
      <c r="B774" s="312" t="s">
        <v>304</v>
      </c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235">
        <v>977</v>
      </c>
      <c r="O774" s="196">
        <v>7</v>
      </c>
      <c r="P774" s="196">
        <v>2</v>
      </c>
      <c r="Q774" s="195" t="s">
        <v>303</v>
      </c>
      <c r="R774" s="194">
        <v>0</v>
      </c>
      <c r="S774" s="308"/>
      <c r="T774" s="308"/>
      <c r="U774" s="308"/>
      <c r="V774" s="308"/>
      <c r="W774" s="193">
        <v>480</v>
      </c>
      <c r="X774" s="309"/>
      <c r="Y774" s="309"/>
      <c r="Z774" s="309"/>
      <c r="AA774" s="309"/>
      <c r="AB774" s="309"/>
      <c r="AC774" s="309"/>
      <c r="AD774" s="309"/>
      <c r="AE774" s="191"/>
    </row>
    <row r="775" spans="1:31" ht="32.25" customHeight="1" x14ac:dyDescent="0.2">
      <c r="A775" s="191"/>
      <c r="B775" s="312" t="s">
        <v>453</v>
      </c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235">
        <v>977</v>
      </c>
      <c r="O775" s="196">
        <v>7</v>
      </c>
      <c r="P775" s="196">
        <v>2</v>
      </c>
      <c r="Q775" s="195" t="s">
        <v>452</v>
      </c>
      <c r="R775" s="194">
        <v>0</v>
      </c>
      <c r="S775" s="308"/>
      <c r="T775" s="308"/>
      <c r="U775" s="308"/>
      <c r="V775" s="308"/>
      <c r="W775" s="193">
        <v>480</v>
      </c>
      <c r="X775" s="309"/>
      <c r="Y775" s="309"/>
      <c r="Z775" s="309"/>
      <c r="AA775" s="309"/>
      <c r="AB775" s="309"/>
      <c r="AC775" s="309"/>
      <c r="AD775" s="309"/>
      <c r="AE775" s="191"/>
    </row>
    <row r="776" spans="1:31" ht="11.25" customHeight="1" x14ac:dyDescent="0.2">
      <c r="A776" s="191"/>
      <c r="B776" s="312" t="s">
        <v>451</v>
      </c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235">
        <v>977</v>
      </c>
      <c r="O776" s="196">
        <v>7</v>
      </c>
      <c r="P776" s="196">
        <v>2</v>
      </c>
      <c r="Q776" s="195" t="s">
        <v>450</v>
      </c>
      <c r="R776" s="194">
        <v>0</v>
      </c>
      <c r="S776" s="308"/>
      <c r="T776" s="308"/>
      <c r="U776" s="308"/>
      <c r="V776" s="308"/>
      <c r="W776" s="193">
        <v>480</v>
      </c>
      <c r="X776" s="309"/>
      <c r="Y776" s="309"/>
      <c r="Z776" s="309"/>
      <c r="AA776" s="309"/>
      <c r="AB776" s="309"/>
      <c r="AC776" s="309"/>
      <c r="AD776" s="309"/>
      <c r="AE776" s="191"/>
    </row>
    <row r="777" spans="1:31" ht="21.75" customHeight="1" x14ac:dyDescent="0.2">
      <c r="A777" s="191"/>
      <c r="B777" s="312" t="s">
        <v>212</v>
      </c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235">
        <v>977</v>
      </c>
      <c r="O777" s="196">
        <v>7</v>
      </c>
      <c r="P777" s="196">
        <v>2</v>
      </c>
      <c r="Q777" s="195" t="s">
        <v>450</v>
      </c>
      <c r="R777" s="194" t="s">
        <v>211</v>
      </c>
      <c r="S777" s="308"/>
      <c r="T777" s="308"/>
      <c r="U777" s="308"/>
      <c r="V777" s="308"/>
      <c r="W777" s="193">
        <v>480</v>
      </c>
      <c r="X777" s="309"/>
      <c r="Y777" s="309"/>
      <c r="Z777" s="309"/>
      <c r="AA777" s="309"/>
      <c r="AB777" s="309"/>
      <c r="AC777" s="309"/>
      <c r="AD777" s="309"/>
      <c r="AE777" s="191"/>
    </row>
    <row r="778" spans="1:31" ht="11.25" customHeight="1" x14ac:dyDescent="0.2">
      <c r="A778" s="191"/>
      <c r="B778" s="312" t="s">
        <v>371</v>
      </c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235">
        <v>977</v>
      </c>
      <c r="O778" s="196">
        <v>7</v>
      </c>
      <c r="P778" s="196">
        <v>2</v>
      </c>
      <c r="Q778" s="195" t="s">
        <v>450</v>
      </c>
      <c r="R778" s="194" t="s">
        <v>370</v>
      </c>
      <c r="S778" s="308"/>
      <c r="T778" s="308"/>
      <c r="U778" s="308"/>
      <c r="V778" s="308"/>
      <c r="W778" s="193">
        <v>480</v>
      </c>
      <c r="X778" s="309"/>
      <c r="Y778" s="309"/>
      <c r="Z778" s="309"/>
      <c r="AA778" s="309"/>
      <c r="AB778" s="309"/>
      <c r="AC778" s="309"/>
      <c r="AD778" s="309"/>
      <c r="AE778" s="191"/>
    </row>
    <row r="779" spans="1:31" ht="42.75" customHeight="1" x14ac:dyDescent="0.2">
      <c r="A779" s="191"/>
      <c r="B779" s="312" t="s">
        <v>369</v>
      </c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235">
        <v>977</v>
      </c>
      <c r="O779" s="196">
        <v>7</v>
      </c>
      <c r="P779" s="196">
        <v>2</v>
      </c>
      <c r="Q779" s="195" t="s">
        <v>450</v>
      </c>
      <c r="R779" s="194" t="s">
        <v>367</v>
      </c>
      <c r="S779" s="308"/>
      <c r="T779" s="308"/>
      <c r="U779" s="308"/>
      <c r="V779" s="308"/>
      <c r="W779" s="193">
        <v>480</v>
      </c>
      <c r="X779" s="309"/>
      <c r="Y779" s="309"/>
      <c r="Z779" s="309"/>
      <c r="AA779" s="309"/>
      <c r="AB779" s="309"/>
      <c r="AC779" s="309"/>
      <c r="AD779" s="309"/>
      <c r="AE779" s="191"/>
    </row>
    <row r="780" spans="1:31" ht="32.25" customHeight="1" x14ac:dyDescent="0.2">
      <c r="A780" s="191"/>
      <c r="B780" s="312" t="s">
        <v>374</v>
      </c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235">
        <v>977</v>
      </c>
      <c r="O780" s="196">
        <v>7</v>
      </c>
      <c r="P780" s="196">
        <v>2</v>
      </c>
      <c r="Q780" s="195" t="s">
        <v>373</v>
      </c>
      <c r="R780" s="194">
        <v>0</v>
      </c>
      <c r="S780" s="308"/>
      <c r="T780" s="308"/>
      <c r="U780" s="308"/>
      <c r="V780" s="308"/>
      <c r="W780" s="193">
        <v>670</v>
      </c>
      <c r="X780" s="309"/>
      <c r="Y780" s="309"/>
      <c r="Z780" s="309"/>
      <c r="AA780" s="309"/>
      <c r="AB780" s="309"/>
      <c r="AC780" s="309"/>
      <c r="AD780" s="309"/>
      <c r="AE780" s="191"/>
    </row>
    <row r="781" spans="1:31" ht="32.25" customHeight="1" x14ac:dyDescent="0.2">
      <c r="A781" s="191"/>
      <c r="B781" s="312" t="s">
        <v>372</v>
      </c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235">
        <v>977</v>
      </c>
      <c r="O781" s="196">
        <v>7</v>
      </c>
      <c r="P781" s="196">
        <v>2</v>
      </c>
      <c r="Q781" s="195" t="s">
        <v>368</v>
      </c>
      <c r="R781" s="194">
        <v>0</v>
      </c>
      <c r="S781" s="308"/>
      <c r="T781" s="308"/>
      <c r="U781" s="308"/>
      <c r="V781" s="308"/>
      <c r="W781" s="193">
        <v>670</v>
      </c>
      <c r="X781" s="309"/>
      <c r="Y781" s="309"/>
      <c r="Z781" s="309"/>
      <c r="AA781" s="309"/>
      <c r="AB781" s="309"/>
      <c r="AC781" s="309"/>
      <c r="AD781" s="309"/>
      <c r="AE781" s="191"/>
    </row>
    <row r="782" spans="1:31" ht="21.75" customHeight="1" x14ac:dyDescent="0.2">
      <c r="A782" s="191"/>
      <c r="B782" s="312" t="s">
        <v>212</v>
      </c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235">
        <v>977</v>
      </c>
      <c r="O782" s="196">
        <v>7</v>
      </c>
      <c r="P782" s="196">
        <v>2</v>
      </c>
      <c r="Q782" s="195" t="s">
        <v>368</v>
      </c>
      <c r="R782" s="194" t="s">
        <v>211</v>
      </c>
      <c r="S782" s="308"/>
      <c r="T782" s="308"/>
      <c r="U782" s="308"/>
      <c r="V782" s="308"/>
      <c r="W782" s="193">
        <v>670</v>
      </c>
      <c r="X782" s="309"/>
      <c r="Y782" s="309"/>
      <c r="Z782" s="309"/>
      <c r="AA782" s="309"/>
      <c r="AB782" s="309"/>
      <c r="AC782" s="309"/>
      <c r="AD782" s="309"/>
      <c r="AE782" s="191"/>
    </row>
    <row r="783" spans="1:31" ht="11.25" customHeight="1" x14ac:dyDescent="0.2">
      <c r="A783" s="191"/>
      <c r="B783" s="312" t="s">
        <v>371</v>
      </c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235">
        <v>977</v>
      </c>
      <c r="O783" s="196">
        <v>7</v>
      </c>
      <c r="P783" s="196">
        <v>2</v>
      </c>
      <c r="Q783" s="195" t="s">
        <v>368</v>
      </c>
      <c r="R783" s="194" t="s">
        <v>370</v>
      </c>
      <c r="S783" s="308"/>
      <c r="T783" s="308"/>
      <c r="U783" s="308"/>
      <c r="V783" s="308"/>
      <c r="W783" s="193">
        <v>670</v>
      </c>
      <c r="X783" s="309"/>
      <c r="Y783" s="309"/>
      <c r="Z783" s="309"/>
      <c r="AA783" s="309"/>
      <c r="AB783" s="309"/>
      <c r="AC783" s="309"/>
      <c r="AD783" s="309"/>
      <c r="AE783" s="191"/>
    </row>
    <row r="784" spans="1:31" ht="42.75" customHeight="1" x14ac:dyDescent="0.2">
      <c r="A784" s="191"/>
      <c r="B784" s="312" t="s">
        <v>369</v>
      </c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235">
        <v>977</v>
      </c>
      <c r="O784" s="196">
        <v>7</v>
      </c>
      <c r="P784" s="196">
        <v>2</v>
      </c>
      <c r="Q784" s="195" t="s">
        <v>368</v>
      </c>
      <c r="R784" s="194" t="s">
        <v>367</v>
      </c>
      <c r="S784" s="308"/>
      <c r="T784" s="308"/>
      <c r="U784" s="308"/>
      <c r="V784" s="308"/>
      <c r="W784" s="193">
        <v>670</v>
      </c>
      <c r="X784" s="309"/>
      <c r="Y784" s="309"/>
      <c r="Z784" s="309"/>
      <c r="AA784" s="309"/>
      <c r="AB784" s="309"/>
      <c r="AC784" s="309"/>
      <c r="AD784" s="309"/>
      <c r="AE784" s="191"/>
    </row>
    <row r="785" spans="1:31" ht="11.25" customHeight="1" x14ac:dyDescent="0.2">
      <c r="A785" s="191"/>
      <c r="B785" s="312" t="s">
        <v>449</v>
      </c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235">
        <v>977</v>
      </c>
      <c r="O785" s="196">
        <v>7</v>
      </c>
      <c r="P785" s="196">
        <v>3</v>
      </c>
      <c r="Q785" s="195">
        <v>0</v>
      </c>
      <c r="R785" s="194">
        <v>0</v>
      </c>
      <c r="S785" s="308"/>
      <c r="T785" s="308"/>
      <c r="U785" s="308"/>
      <c r="V785" s="308"/>
      <c r="W785" s="193">
        <v>5177.8</v>
      </c>
      <c r="X785" s="309"/>
      <c r="Y785" s="309"/>
      <c r="Z785" s="309"/>
      <c r="AA785" s="309"/>
      <c r="AB785" s="309"/>
      <c r="AC785" s="309"/>
      <c r="AD785" s="309"/>
      <c r="AE785" s="191"/>
    </row>
    <row r="786" spans="1:31" ht="21.75" customHeight="1" x14ac:dyDescent="0.2">
      <c r="A786" s="191"/>
      <c r="B786" s="312" t="s">
        <v>304</v>
      </c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235">
        <v>977</v>
      </c>
      <c r="O786" s="196">
        <v>7</v>
      </c>
      <c r="P786" s="196">
        <v>3</v>
      </c>
      <c r="Q786" s="195" t="s">
        <v>303</v>
      </c>
      <c r="R786" s="194">
        <v>0</v>
      </c>
      <c r="S786" s="308"/>
      <c r="T786" s="308"/>
      <c r="U786" s="308"/>
      <c r="V786" s="308"/>
      <c r="W786" s="193">
        <v>100</v>
      </c>
      <c r="X786" s="309"/>
      <c r="Y786" s="309"/>
      <c r="Z786" s="309"/>
      <c r="AA786" s="309"/>
      <c r="AB786" s="309"/>
      <c r="AC786" s="309"/>
      <c r="AD786" s="309"/>
      <c r="AE786" s="191"/>
    </row>
    <row r="787" spans="1:31" ht="21.75" customHeight="1" x14ac:dyDescent="0.2">
      <c r="A787" s="191"/>
      <c r="B787" s="312" t="s">
        <v>437</v>
      </c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235">
        <v>977</v>
      </c>
      <c r="O787" s="196">
        <v>7</v>
      </c>
      <c r="P787" s="196">
        <v>3</v>
      </c>
      <c r="Q787" s="195" t="s">
        <v>436</v>
      </c>
      <c r="R787" s="194">
        <v>0</v>
      </c>
      <c r="S787" s="308"/>
      <c r="T787" s="308"/>
      <c r="U787" s="308"/>
      <c r="V787" s="308"/>
      <c r="W787" s="193">
        <v>100</v>
      </c>
      <c r="X787" s="309"/>
      <c r="Y787" s="309"/>
      <c r="Z787" s="309"/>
      <c r="AA787" s="309"/>
      <c r="AB787" s="309"/>
      <c r="AC787" s="309"/>
      <c r="AD787" s="309"/>
      <c r="AE787" s="191"/>
    </row>
    <row r="788" spans="1:31" ht="21.75" customHeight="1" x14ac:dyDescent="0.2">
      <c r="A788" s="191"/>
      <c r="B788" s="312" t="s">
        <v>439</v>
      </c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235">
        <v>977</v>
      </c>
      <c r="O788" s="196">
        <v>7</v>
      </c>
      <c r="P788" s="196">
        <v>3</v>
      </c>
      <c r="Q788" s="195" t="s">
        <v>438</v>
      </c>
      <c r="R788" s="194">
        <v>0</v>
      </c>
      <c r="S788" s="308"/>
      <c r="T788" s="308"/>
      <c r="U788" s="308"/>
      <c r="V788" s="308"/>
      <c r="W788" s="193">
        <v>100</v>
      </c>
      <c r="X788" s="309"/>
      <c r="Y788" s="309"/>
      <c r="Z788" s="309"/>
      <c r="AA788" s="309"/>
      <c r="AB788" s="309"/>
      <c r="AC788" s="309"/>
      <c r="AD788" s="309"/>
      <c r="AE788" s="191"/>
    </row>
    <row r="789" spans="1:31" ht="21.75" customHeight="1" x14ac:dyDescent="0.2">
      <c r="A789" s="191"/>
      <c r="B789" s="312" t="s">
        <v>212</v>
      </c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235">
        <v>977</v>
      </c>
      <c r="O789" s="196">
        <v>7</v>
      </c>
      <c r="P789" s="196">
        <v>3</v>
      </c>
      <c r="Q789" s="195" t="s">
        <v>438</v>
      </c>
      <c r="R789" s="194" t="s">
        <v>211</v>
      </c>
      <c r="S789" s="308"/>
      <c r="T789" s="308"/>
      <c r="U789" s="308"/>
      <c r="V789" s="308"/>
      <c r="W789" s="193">
        <v>100</v>
      </c>
      <c r="X789" s="309"/>
      <c r="Y789" s="309"/>
      <c r="Z789" s="309"/>
      <c r="AA789" s="309"/>
      <c r="AB789" s="309"/>
      <c r="AC789" s="309"/>
      <c r="AD789" s="309"/>
      <c r="AE789" s="191"/>
    </row>
    <row r="790" spans="1:31" ht="11.25" customHeight="1" x14ac:dyDescent="0.2">
      <c r="A790" s="191"/>
      <c r="B790" s="312" t="s">
        <v>210</v>
      </c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235">
        <v>977</v>
      </c>
      <c r="O790" s="196">
        <v>7</v>
      </c>
      <c r="P790" s="196">
        <v>3</v>
      </c>
      <c r="Q790" s="195" t="s">
        <v>438</v>
      </c>
      <c r="R790" s="194" t="s">
        <v>209</v>
      </c>
      <c r="S790" s="308"/>
      <c r="T790" s="308"/>
      <c r="U790" s="308"/>
      <c r="V790" s="308"/>
      <c r="W790" s="193">
        <v>100</v>
      </c>
      <c r="X790" s="309"/>
      <c r="Y790" s="309"/>
      <c r="Z790" s="309"/>
      <c r="AA790" s="309"/>
      <c r="AB790" s="309"/>
      <c r="AC790" s="309"/>
      <c r="AD790" s="309"/>
      <c r="AE790" s="191"/>
    </row>
    <row r="791" spans="1:31" ht="42.75" customHeight="1" x14ac:dyDescent="0.2">
      <c r="A791" s="191"/>
      <c r="B791" s="312" t="s">
        <v>208</v>
      </c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235">
        <v>977</v>
      </c>
      <c r="O791" s="196">
        <v>7</v>
      </c>
      <c r="P791" s="196">
        <v>3</v>
      </c>
      <c r="Q791" s="195" t="s">
        <v>438</v>
      </c>
      <c r="R791" s="194" t="s">
        <v>206</v>
      </c>
      <c r="S791" s="308"/>
      <c r="T791" s="308"/>
      <c r="U791" s="308"/>
      <c r="V791" s="308"/>
      <c r="W791" s="193">
        <v>100</v>
      </c>
      <c r="X791" s="309"/>
      <c r="Y791" s="309"/>
      <c r="Z791" s="309"/>
      <c r="AA791" s="309"/>
      <c r="AB791" s="309"/>
      <c r="AC791" s="309"/>
      <c r="AD791" s="309"/>
      <c r="AE791" s="191"/>
    </row>
    <row r="792" spans="1:31" ht="21.75" customHeight="1" x14ac:dyDescent="0.2">
      <c r="A792" s="191"/>
      <c r="B792" s="312" t="s">
        <v>304</v>
      </c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235">
        <v>977</v>
      </c>
      <c r="O792" s="196">
        <v>7</v>
      </c>
      <c r="P792" s="196">
        <v>3</v>
      </c>
      <c r="Q792" s="195" t="s">
        <v>303</v>
      </c>
      <c r="R792" s="194">
        <v>0</v>
      </c>
      <c r="S792" s="308"/>
      <c r="T792" s="308"/>
      <c r="U792" s="308"/>
      <c r="V792" s="308"/>
      <c r="W792" s="193">
        <v>5077.8</v>
      </c>
      <c r="X792" s="309"/>
      <c r="Y792" s="309"/>
      <c r="Z792" s="309"/>
      <c r="AA792" s="309"/>
      <c r="AB792" s="309"/>
      <c r="AC792" s="309"/>
      <c r="AD792" s="309"/>
      <c r="AE792" s="191"/>
    </row>
    <row r="793" spans="1:31" ht="21.75" customHeight="1" x14ac:dyDescent="0.2">
      <c r="A793" s="191"/>
      <c r="B793" s="312" t="s">
        <v>437</v>
      </c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235">
        <v>977</v>
      </c>
      <c r="O793" s="196">
        <v>7</v>
      </c>
      <c r="P793" s="196">
        <v>3</v>
      </c>
      <c r="Q793" s="195" t="s">
        <v>436</v>
      </c>
      <c r="R793" s="194">
        <v>0</v>
      </c>
      <c r="S793" s="308"/>
      <c r="T793" s="308"/>
      <c r="U793" s="308"/>
      <c r="V793" s="308"/>
      <c r="W793" s="193">
        <v>5077.8</v>
      </c>
      <c r="X793" s="309"/>
      <c r="Y793" s="309"/>
      <c r="Z793" s="309"/>
      <c r="AA793" s="309"/>
      <c r="AB793" s="309"/>
      <c r="AC793" s="309"/>
      <c r="AD793" s="309"/>
      <c r="AE793" s="191"/>
    </row>
    <row r="794" spans="1:31" ht="21.75" customHeight="1" x14ac:dyDescent="0.2">
      <c r="A794" s="191"/>
      <c r="B794" s="312" t="s">
        <v>397</v>
      </c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235">
        <v>977</v>
      </c>
      <c r="O794" s="196">
        <v>7</v>
      </c>
      <c r="P794" s="196">
        <v>3</v>
      </c>
      <c r="Q794" s="195" t="s">
        <v>435</v>
      </c>
      <c r="R794" s="194">
        <v>0</v>
      </c>
      <c r="S794" s="308"/>
      <c r="T794" s="308"/>
      <c r="U794" s="308"/>
      <c r="V794" s="308"/>
      <c r="W794" s="193">
        <v>5077.8</v>
      </c>
      <c r="X794" s="309"/>
      <c r="Y794" s="309"/>
      <c r="Z794" s="309"/>
      <c r="AA794" s="309"/>
      <c r="AB794" s="309"/>
      <c r="AC794" s="309"/>
      <c r="AD794" s="309"/>
      <c r="AE794" s="191"/>
    </row>
    <row r="795" spans="1:31" ht="21.75" customHeight="1" x14ac:dyDescent="0.2">
      <c r="A795" s="191"/>
      <c r="B795" s="312" t="s">
        <v>212</v>
      </c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235">
        <v>977</v>
      </c>
      <c r="O795" s="196">
        <v>7</v>
      </c>
      <c r="P795" s="196">
        <v>3</v>
      </c>
      <c r="Q795" s="195" t="s">
        <v>435</v>
      </c>
      <c r="R795" s="194" t="s">
        <v>211</v>
      </c>
      <c r="S795" s="308"/>
      <c r="T795" s="308"/>
      <c r="U795" s="308"/>
      <c r="V795" s="308"/>
      <c r="W795" s="193">
        <v>5077.8</v>
      </c>
      <c r="X795" s="309"/>
      <c r="Y795" s="309"/>
      <c r="Z795" s="309"/>
      <c r="AA795" s="309"/>
      <c r="AB795" s="309"/>
      <c r="AC795" s="309"/>
      <c r="AD795" s="309"/>
      <c r="AE795" s="191"/>
    </row>
    <row r="796" spans="1:31" ht="11.25" customHeight="1" x14ac:dyDescent="0.2">
      <c r="A796" s="191"/>
      <c r="B796" s="312" t="s">
        <v>210</v>
      </c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235">
        <v>977</v>
      </c>
      <c r="O796" s="196">
        <v>7</v>
      </c>
      <c r="P796" s="196">
        <v>3</v>
      </c>
      <c r="Q796" s="195" t="s">
        <v>435</v>
      </c>
      <c r="R796" s="194" t="s">
        <v>209</v>
      </c>
      <c r="S796" s="308"/>
      <c r="T796" s="308"/>
      <c r="U796" s="308"/>
      <c r="V796" s="308"/>
      <c r="W796" s="193">
        <v>5077.8</v>
      </c>
      <c r="X796" s="309"/>
      <c r="Y796" s="309"/>
      <c r="Z796" s="309"/>
      <c r="AA796" s="309"/>
      <c r="AB796" s="309"/>
      <c r="AC796" s="309"/>
      <c r="AD796" s="309"/>
      <c r="AE796" s="191"/>
    </row>
    <row r="797" spans="1:31" ht="42.75" customHeight="1" x14ac:dyDescent="0.2">
      <c r="A797" s="191"/>
      <c r="B797" s="312" t="s">
        <v>208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235">
        <v>977</v>
      </c>
      <c r="O797" s="196">
        <v>7</v>
      </c>
      <c r="P797" s="196">
        <v>3</v>
      </c>
      <c r="Q797" s="195" t="s">
        <v>435</v>
      </c>
      <c r="R797" s="194" t="s">
        <v>206</v>
      </c>
      <c r="S797" s="308"/>
      <c r="T797" s="308"/>
      <c r="U797" s="308"/>
      <c r="V797" s="308"/>
      <c r="W797" s="193">
        <v>5077.8</v>
      </c>
      <c r="X797" s="309"/>
      <c r="Y797" s="309"/>
      <c r="Z797" s="309"/>
      <c r="AA797" s="309"/>
      <c r="AB797" s="309"/>
      <c r="AC797" s="309"/>
      <c r="AD797" s="309"/>
      <c r="AE797" s="191"/>
    </row>
    <row r="798" spans="1:31" ht="11.25" customHeight="1" x14ac:dyDescent="0.2">
      <c r="A798" s="191"/>
      <c r="B798" s="312" t="s">
        <v>434</v>
      </c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235">
        <v>977</v>
      </c>
      <c r="O798" s="196">
        <v>7</v>
      </c>
      <c r="P798" s="196">
        <v>7</v>
      </c>
      <c r="Q798" s="195">
        <v>0</v>
      </c>
      <c r="R798" s="194">
        <v>0</v>
      </c>
      <c r="S798" s="308"/>
      <c r="T798" s="308"/>
      <c r="U798" s="308"/>
      <c r="V798" s="308"/>
      <c r="W798" s="193">
        <v>3919</v>
      </c>
      <c r="X798" s="309"/>
      <c r="Y798" s="309"/>
      <c r="Z798" s="309"/>
      <c r="AA798" s="309"/>
      <c r="AB798" s="309"/>
      <c r="AC798" s="309"/>
      <c r="AD798" s="309"/>
      <c r="AE798" s="191"/>
    </row>
    <row r="799" spans="1:31" ht="21.75" customHeight="1" x14ac:dyDescent="0.2">
      <c r="A799" s="191"/>
      <c r="B799" s="312" t="s">
        <v>304</v>
      </c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235">
        <v>977</v>
      </c>
      <c r="O799" s="196">
        <v>7</v>
      </c>
      <c r="P799" s="196">
        <v>7</v>
      </c>
      <c r="Q799" s="195" t="s">
        <v>303</v>
      </c>
      <c r="R799" s="194">
        <v>0</v>
      </c>
      <c r="S799" s="308"/>
      <c r="T799" s="308"/>
      <c r="U799" s="308"/>
      <c r="V799" s="308"/>
      <c r="W799" s="193">
        <v>904</v>
      </c>
      <c r="X799" s="309"/>
      <c r="Y799" s="309"/>
      <c r="Z799" s="309"/>
      <c r="AA799" s="309"/>
      <c r="AB799" s="309"/>
      <c r="AC799" s="309"/>
      <c r="AD799" s="309"/>
      <c r="AE799" s="191"/>
    </row>
    <row r="800" spans="1:31" ht="21.75" customHeight="1" x14ac:dyDescent="0.2">
      <c r="A800" s="191"/>
      <c r="B800" s="312" t="s">
        <v>431</v>
      </c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235">
        <v>977</v>
      </c>
      <c r="O800" s="196">
        <v>7</v>
      </c>
      <c r="P800" s="196">
        <v>7</v>
      </c>
      <c r="Q800" s="195" t="s">
        <v>430</v>
      </c>
      <c r="R800" s="194">
        <v>0</v>
      </c>
      <c r="S800" s="308"/>
      <c r="T800" s="308"/>
      <c r="U800" s="308"/>
      <c r="V800" s="308"/>
      <c r="W800" s="193">
        <v>904</v>
      </c>
      <c r="X800" s="309"/>
      <c r="Y800" s="309"/>
      <c r="Z800" s="309"/>
      <c r="AA800" s="309"/>
      <c r="AB800" s="309"/>
      <c r="AC800" s="309"/>
      <c r="AD800" s="309"/>
      <c r="AE800" s="191"/>
    </row>
    <row r="801" spans="1:31" ht="21.75" customHeight="1" x14ac:dyDescent="0.2">
      <c r="A801" s="191"/>
      <c r="B801" s="312" t="s">
        <v>433</v>
      </c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235">
        <v>977</v>
      </c>
      <c r="O801" s="196">
        <v>7</v>
      </c>
      <c r="P801" s="196">
        <v>7</v>
      </c>
      <c r="Q801" s="195" t="s">
        <v>432</v>
      </c>
      <c r="R801" s="194">
        <v>0</v>
      </c>
      <c r="S801" s="308"/>
      <c r="T801" s="308"/>
      <c r="U801" s="308"/>
      <c r="V801" s="308"/>
      <c r="W801" s="193">
        <v>904</v>
      </c>
      <c r="X801" s="309"/>
      <c r="Y801" s="309"/>
      <c r="Z801" s="309"/>
      <c r="AA801" s="309"/>
      <c r="AB801" s="309"/>
      <c r="AC801" s="309"/>
      <c r="AD801" s="309"/>
      <c r="AE801" s="191"/>
    </row>
    <row r="802" spans="1:31" ht="21.75" customHeight="1" x14ac:dyDescent="0.2">
      <c r="A802" s="191"/>
      <c r="B802" s="312" t="s">
        <v>212</v>
      </c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235">
        <v>977</v>
      </c>
      <c r="O802" s="196">
        <v>7</v>
      </c>
      <c r="P802" s="196">
        <v>7</v>
      </c>
      <c r="Q802" s="195" t="s">
        <v>432</v>
      </c>
      <c r="R802" s="194" t="s">
        <v>211</v>
      </c>
      <c r="S802" s="308"/>
      <c r="T802" s="308"/>
      <c r="U802" s="308"/>
      <c r="V802" s="308"/>
      <c r="W802" s="193">
        <v>904</v>
      </c>
      <c r="X802" s="309"/>
      <c r="Y802" s="309"/>
      <c r="Z802" s="309"/>
      <c r="AA802" s="309"/>
      <c r="AB802" s="309"/>
      <c r="AC802" s="309"/>
      <c r="AD802" s="309"/>
      <c r="AE802" s="191"/>
    </row>
    <row r="803" spans="1:31" ht="11.25" customHeight="1" x14ac:dyDescent="0.2">
      <c r="A803" s="191"/>
      <c r="B803" s="312" t="s">
        <v>210</v>
      </c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235">
        <v>977</v>
      </c>
      <c r="O803" s="196">
        <v>7</v>
      </c>
      <c r="P803" s="196">
        <v>7</v>
      </c>
      <c r="Q803" s="195" t="s">
        <v>432</v>
      </c>
      <c r="R803" s="194" t="s">
        <v>209</v>
      </c>
      <c r="S803" s="308"/>
      <c r="T803" s="308"/>
      <c r="U803" s="308"/>
      <c r="V803" s="308"/>
      <c r="W803" s="193">
        <v>904</v>
      </c>
      <c r="X803" s="309"/>
      <c r="Y803" s="309"/>
      <c r="Z803" s="309"/>
      <c r="AA803" s="309"/>
      <c r="AB803" s="309"/>
      <c r="AC803" s="309"/>
      <c r="AD803" s="309"/>
      <c r="AE803" s="191"/>
    </row>
    <row r="804" spans="1:31" ht="42.75" customHeight="1" x14ac:dyDescent="0.2">
      <c r="A804" s="191"/>
      <c r="B804" s="312" t="s">
        <v>208</v>
      </c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235">
        <v>977</v>
      </c>
      <c r="O804" s="196">
        <v>7</v>
      </c>
      <c r="P804" s="196">
        <v>7</v>
      </c>
      <c r="Q804" s="195" t="s">
        <v>432</v>
      </c>
      <c r="R804" s="194" t="s">
        <v>206</v>
      </c>
      <c r="S804" s="308"/>
      <c r="T804" s="308"/>
      <c r="U804" s="308"/>
      <c r="V804" s="308"/>
      <c r="W804" s="193">
        <v>904</v>
      </c>
      <c r="X804" s="309"/>
      <c r="Y804" s="309"/>
      <c r="Z804" s="309"/>
      <c r="AA804" s="309"/>
      <c r="AB804" s="309"/>
      <c r="AC804" s="309"/>
      <c r="AD804" s="309"/>
      <c r="AE804" s="191"/>
    </row>
    <row r="805" spans="1:31" ht="21.75" customHeight="1" x14ac:dyDescent="0.2">
      <c r="A805" s="191"/>
      <c r="B805" s="312" t="s">
        <v>304</v>
      </c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235">
        <v>977</v>
      </c>
      <c r="O805" s="196">
        <v>7</v>
      </c>
      <c r="P805" s="196">
        <v>7</v>
      </c>
      <c r="Q805" s="195" t="s">
        <v>303</v>
      </c>
      <c r="R805" s="194">
        <v>0</v>
      </c>
      <c r="S805" s="308"/>
      <c r="T805" s="308"/>
      <c r="U805" s="308"/>
      <c r="V805" s="308"/>
      <c r="W805" s="193">
        <v>3015</v>
      </c>
      <c r="X805" s="309"/>
      <c r="Y805" s="309"/>
      <c r="Z805" s="309"/>
      <c r="AA805" s="309"/>
      <c r="AB805" s="309"/>
      <c r="AC805" s="309"/>
      <c r="AD805" s="309"/>
      <c r="AE805" s="191"/>
    </row>
    <row r="806" spans="1:31" ht="21.75" customHeight="1" x14ac:dyDescent="0.2">
      <c r="A806" s="191"/>
      <c r="B806" s="312" t="s">
        <v>431</v>
      </c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235">
        <v>977</v>
      </c>
      <c r="O806" s="196">
        <v>7</v>
      </c>
      <c r="P806" s="196">
        <v>7</v>
      </c>
      <c r="Q806" s="195" t="s">
        <v>430</v>
      </c>
      <c r="R806" s="194">
        <v>0</v>
      </c>
      <c r="S806" s="308"/>
      <c r="T806" s="308"/>
      <c r="U806" s="308"/>
      <c r="V806" s="308"/>
      <c r="W806" s="193">
        <v>3015</v>
      </c>
      <c r="X806" s="309"/>
      <c r="Y806" s="309"/>
      <c r="Z806" s="309"/>
      <c r="AA806" s="309"/>
      <c r="AB806" s="309"/>
      <c r="AC806" s="309"/>
      <c r="AD806" s="309"/>
      <c r="AE806" s="191"/>
    </row>
    <row r="807" spans="1:31" ht="21.75" customHeight="1" x14ac:dyDescent="0.2">
      <c r="A807" s="191"/>
      <c r="B807" s="312" t="s">
        <v>429</v>
      </c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235">
        <v>977</v>
      </c>
      <c r="O807" s="196">
        <v>7</v>
      </c>
      <c r="P807" s="196">
        <v>7</v>
      </c>
      <c r="Q807" s="195" t="s">
        <v>428</v>
      </c>
      <c r="R807" s="194">
        <v>0</v>
      </c>
      <c r="S807" s="308"/>
      <c r="T807" s="308"/>
      <c r="U807" s="308"/>
      <c r="V807" s="308"/>
      <c r="W807" s="193">
        <v>3015</v>
      </c>
      <c r="X807" s="309"/>
      <c r="Y807" s="309"/>
      <c r="Z807" s="309"/>
      <c r="AA807" s="309"/>
      <c r="AB807" s="309"/>
      <c r="AC807" s="309"/>
      <c r="AD807" s="309"/>
      <c r="AE807" s="191"/>
    </row>
    <row r="808" spans="1:31" ht="21.75" customHeight="1" x14ac:dyDescent="0.2">
      <c r="A808" s="191"/>
      <c r="B808" s="312" t="s">
        <v>212</v>
      </c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235">
        <v>977</v>
      </c>
      <c r="O808" s="196">
        <v>7</v>
      </c>
      <c r="P808" s="196">
        <v>7</v>
      </c>
      <c r="Q808" s="195" t="s">
        <v>428</v>
      </c>
      <c r="R808" s="194" t="s">
        <v>211</v>
      </c>
      <c r="S808" s="308"/>
      <c r="T808" s="308"/>
      <c r="U808" s="308"/>
      <c r="V808" s="308"/>
      <c r="W808" s="193">
        <v>3015</v>
      </c>
      <c r="X808" s="309"/>
      <c r="Y808" s="309"/>
      <c r="Z808" s="309"/>
      <c r="AA808" s="309"/>
      <c r="AB808" s="309"/>
      <c r="AC808" s="309"/>
      <c r="AD808" s="309"/>
      <c r="AE808" s="191"/>
    </row>
    <row r="809" spans="1:31" ht="11.25" customHeight="1" x14ac:dyDescent="0.2">
      <c r="A809" s="191"/>
      <c r="B809" s="312" t="s">
        <v>371</v>
      </c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235">
        <v>977</v>
      </c>
      <c r="O809" s="196">
        <v>7</v>
      </c>
      <c r="P809" s="196">
        <v>7</v>
      </c>
      <c r="Q809" s="195" t="s">
        <v>428</v>
      </c>
      <c r="R809" s="194" t="s">
        <v>370</v>
      </c>
      <c r="S809" s="308"/>
      <c r="T809" s="308"/>
      <c r="U809" s="308"/>
      <c r="V809" s="308"/>
      <c r="W809" s="193">
        <v>1015</v>
      </c>
      <c r="X809" s="309"/>
      <c r="Y809" s="309"/>
      <c r="Z809" s="309"/>
      <c r="AA809" s="309"/>
      <c r="AB809" s="309"/>
      <c r="AC809" s="309"/>
      <c r="AD809" s="309"/>
      <c r="AE809" s="191"/>
    </row>
    <row r="810" spans="1:31" ht="42.75" customHeight="1" x14ac:dyDescent="0.2">
      <c r="A810" s="191"/>
      <c r="B810" s="312" t="s">
        <v>369</v>
      </c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235">
        <v>977</v>
      </c>
      <c r="O810" s="196">
        <v>7</v>
      </c>
      <c r="P810" s="196">
        <v>7</v>
      </c>
      <c r="Q810" s="195" t="s">
        <v>428</v>
      </c>
      <c r="R810" s="194" t="s">
        <v>367</v>
      </c>
      <c r="S810" s="308"/>
      <c r="T810" s="308"/>
      <c r="U810" s="308"/>
      <c r="V810" s="308"/>
      <c r="W810" s="193">
        <v>1015</v>
      </c>
      <c r="X810" s="309"/>
      <c r="Y810" s="309"/>
      <c r="Z810" s="309"/>
      <c r="AA810" s="309"/>
      <c r="AB810" s="309"/>
      <c r="AC810" s="309"/>
      <c r="AD810" s="309"/>
      <c r="AE810" s="191"/>
    </row>
    <row r="811" spans="1:31" ht="11.25" customHeight="1" x14ac:dyDescent="0.2">
      <c r="A811" s="191"/>
      <c r="B811" s="312" t="s">
        <v>210</v>
      </c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235">
        <v>977</v>
      </c>
      <c r="O811" s="196">
        <v>7</v>
      </c>
      <c r="P811" s="196">
        <v>7</v>
      </c>
      <c r="Q811" s="195" t="s">
        <v>428</v>
      </c>
      <c r="R811" s="194" t="s">
        <v>209</v>
      </c>
      <c r="S811" s="308"/>
      <c r="T811" s="308"/>
      <c r="U811" s="308"/>
      <c r="V811" s="308"/>
      <c r="W811" s="193">
        <v>2000</v>
      </c>
      <c r="X811" s="309"/>
      <c r="Y811" s="309"/>
      <c r="Z811" s="309"/>
      <c r="AA811" s="309"/>
      <c r="AB811" s="309"/>
      <c r="AC811" s="309"/>
      <c r="AD811" s="309"/>
      <c r="AE811" s="191"/>
    </row>
    <row r="812" spans="1:31" ht="42.75" customHeight="1" x14ac:dyDescent="0.2">
      <c r="A812" s="191"/>
      <c r="B812" s="312" t="s">
        <v>208</v>
      </c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235">
        <v>977</v>
      </c>
      <c r="O812" s="196">
        <v>7</v>
      </c>
      <c r="P812" s="196">
        <v>7</v>
      </c>
      <c r="Q812" s="195" t="s">
        <v>428</v>
      </c>
      <c r="R812" s="194" t="s">
        <v>206</v>
      </c>
      <c r="S812" s="308"/>
      <c r="T812" s="308"/>
      <c r="U812" s="308"/>
      <c r="V812" s="308"/>
      <c r="W812" s="193">
        <v>2000</v>
      </c>
      <c r="X812" s="309"/>
      <c r="Y812" s="309"/>
      <c r="Z812" s="309"/>
      <c r="AA812" s="309"/>
      <c r="AB812" s="309"/>
      <c r="AC812" s="309"/>
      <c r="AD812" s="309"/>
      <c r="AE812" s="191"/>
    </row>
    <row r="813" spans="1:31" ht="11.25" customHeight="1" x14ac:dyDescent="0.2">
      <c r="A813" s="191"/>
      <c r="B813" s="312" t="s">
        <v>419</v>
      </c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235">
        <v>977</v>
      </c>
      <c r="O813" s="196">
        <v>7</v>
      </c>
      <c r="P813" s="196">
        <v>9</v>
      </c>
      <c r="Q813" s="195">
        <v>0</v>
      </c>
      <c r="R813" s="194">
        <v>0</v>
      </c>
      <c r="S813" s="308"/>
      <c r="T813" s="308"/>
      <c r="U813" s="308"/>
      <c r="V813" s="308"/>
      <c r="W813" s="193">
        <v>30851.439999999999</v>
      </c>
      <c r="X813" s="309"/>
      <c r="Y813" s="309"/>
      <c r="Z813" s="309"/>
      <c r="AA813" s="309"/>
      <c r="AB813" s="309"/>
      <c r="AC813" s="309"/>
      <c r="AD813" s="309"/>
      <c r="AE813" s="191"/>
    </row>
    <row r="814" spans="1:31" ht="21.75" customHeight="1" x14ac:dyDescent="0.2">
      <c r="A814" s="191"/>
      <c r="B814" s="312" t="s">
        <v>304</v>
      </c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235">
        <v>977</v>
      </c>
      <c r="O814" s="196">
        <v>7</v>
      </c>
      <c r="P814" s="196">
        <v>9</v>
      </c>
      <c r="Q814" s="195" t="s">
        <v>303</v>
      </c>
      <c r="R814" s="194">
        <v>0</v>
      </c>
      <c r="S814" s="308"/>
      <c r="T814" s="308"/>
      <c r="U814" s="308"/>
      <c r="V814" s="308"/>
      <c r="W814" s="193">
        <v>2075.65</v>
      </c>
      <c r="X814" s="309"/>
      <c r="Y814" s="309"/>
      <c r="Z814" s="309"/>
      <c r="AA814" s="309"/>
      <c r="AB814" s="309"/>
      <c r="AC814" s="309"/>
      <c r="AD814" s="309"/>
      <c r="AE814" s="191"/>
    </row>
    <row r="815" spans="1:31" ht="11.25" customHeight="1" x14ac:dyDescent="0.2">
      <c r="A815" s="191"/>
      <c r="B815" s="312" t="s">
        <v>411</v>
      </c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235">
        <v>977</v>
      </c>
      <c r="O815" s="196">
        <v>7</v>
      </c>
      <c r="P815" s="196">
        <v>9</v>
      </c>
      <c r="Q815" s="195" t="s">
        <v>410</v>
      </c>
      <c r="R815" s="194">
        <v>0</v>
      </c>
      <c r="S815" s="308"/>
      <c r="T815" s="308"/>
      <c r="U815" s="308"/>
      <c r="V815" s="308"/>
      <c r="W815" s="193">
        <v>2075.65</v>
      </c>
      <c r="X815" s="309"/>
      <c r="Y815" s="309"/>
      <c r="Z815" s="309"/>
      <c r="AA815" s="309"/>
      <c r="AB815" s="309"/>
      <c r="AC815" s="309"/>
      <c r="AD815" s="309"/>
      <c r="AE815" s="191"/>
    </row>
    <row r="816" spans="1:31" ht="21.75" customHeight="1" x14ac:dyDescent="0.2">
      <c r="A816" s="191"/>
      <c r="B816" s="312" t="s">
        <v>418</v>
      </c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235">
        <v>977</v>
      </c>
      <c r="O816" s="196">
        <v>7</v>
      </c>
      <c r="P816" s="196">
        <v>9</v>
      </c>
      <c r="Q816" s="195" t="s">
        <v>413</v>
      </c>
      <c r="R816" s="194">
        <v>0</v>
      </c>
      <c r="S816" s="308"/>
      <c r="T816" s="308"/>
      <c r="U816" s="308"/>
      <c r="V816" s="308"/>
      <c r="W816" s="193">
        <v>1976.73</v>
      </c>
      <c r="X816" s="309"/>
      <c r="Y816" s="309"/>
      <c r="Z816" s="309"/>
      <c r="AA816" s="309"/>
      <c r="AB816" s="309"/>
      <c r="AC816" s="309"/>
      <c r="AD816" s="309"/>
      <c r="AE816" s="191"/>
    </row>
    <row r="817" spans="1:31" ht="42.75" customHeight="1" x14ac:dyDescent="0.2">
      <c r="A817" s="191"/>
      <c r="B817" s="312" t="s">
        <v>263</v>
      </c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235">
        <v>977</v>
      </c>
      <c r="O817" s="196">
        <v>7</v>
      </c>
      <c r="P817" s="196">
        <v>9</v>
      </c>
      <c r="Q817" s="195" t="s">
        <v>413</v>
      </c>
      <c r="R817" s="194" t="s">
        <v>262</v>
      </c>
      <c r="S817" s="308"/>
      <c r="T817" s="308"/>
      <c r="U817" s="308"/>
      <c r="V817" s="308"/>
      <c r="W817" s="193">
        <v>66</v>
      </c>
      <c r="X817" s="309"/>
      <c r="Y817" s="309"/>
      <c r="Z817" s="309"/>
      <c r="AA817" s="309"/>
      <c r="AB817" s="309"/>
      <c r="AC817" s="309"/>
      <c r="AD817" s="309"/>
      <c r="AE817" s="191"/>
    </row>
    <row r="818" spans="1:31" ht="11.25" customHeight="1" x14ac:dyDescent="0.2">
      <c r="A818" s="191"/>
      <c r="B818" s="312" t="s">
        <v>336</v>
      </c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235">
        <v>977</v>
      </c>
      <c r="O818" s="196">
        <v>7</v>
      </c>
      <c r="P818" s="196">
        <v>9</v>
      </c>
      <c r="Q818" s="195" t="s">
        <v>413</v>
      </c>
      <c r="R818" s="194" t="s">
        <v>335</v>
      </c>
      <c r="S818" s="308"/>
      <c r="T818" s="308"/>
      <c r="U818" s="308"/>
      <c r="V818" s="308"/>
      <c r="W818" s="193">
        <v>56</v>
      </c>
      <c r="X818" s="309"/>
      <c r="Y818" s="309"/>
      <c r="Z818" s="309"/>
      <c r="AA818" s="309"/>
      <c r="AB818" s="309"/>
      <c r="AC818" s="309"/>
      <c r="AD818" s="309"/>
      <c r="AE818" s="191"/>
    </row>
    <row r="819" spans="1:31" ht="21.75" customHeight="1" x14ac:dyDescent="0.2">
      <c r="A819" s="191"/>
      <c r="B819" s="312" t="s">
        <v>417</v>
      </c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235">
        <v>977</v>
      </c>
      <c r="O819" s="196">
        <v>7</v>
      </c>
      <c r="P819" s="196">
        <v>9</v>
      </c>
      <c r="Q819" s="195" t="s">
        <v>413</v>
      </c>
      <c r="R819" s="194" t="s">
        <v>416</v>
      </c>
      <c r="S819" s="308"/>
      <c r="T819" s="308"/>
      <c r="U819" s="308"/>
      <c r="V819" s="308"/>
      <c r="W819" s="193">
        <v>56</v>
      </c>
      <c r="X819" s="309"/>
      <c r="Y819" s="309"/>
      <c r="Z819" s="309"/>
      <c r="AA819" s="309"/>
      <c r="AB819" s="309"/>
      <c r="AC819" s="309"/>
      <c r="AD819" s="309"/>
      <c r="AE819" s="191"/>
    </row>
    <row r="820" spans="1:31" ht="21.75" customHeight="1" x14ac:dyDescent="0.2">
      <c r="A820" s="191"/>
      <c r="B820" s="312" t="s">
        <v>261</v>
      </c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235">
        <v>977</v>
      </c>
      <c r="O820" s="196">
        <v>7</v>
      </c>
      <c r="P820" s="196">
        <v>9</v>
      </c>
      <c r="Q820" s="195" t="s">
        <v>413</v>
      </c>
      <c r="R820" s="194" t="s">
        <v>260</v>
      </c>
      <c r="S820" s="308"/>
      <c r="T820" s="308"/>
      <c r="U820" s="308"/>
      <c r="V820" s="308"/>
      <c r="W820" s="193">
        <v>10</v>
      </c>
      <c r="X820" s="309"/>
      <c r="Y820" s="309"/>
      <c r="Z820" s="309"/>
      <c r="AA820" s="309"/>
      <c r="AB820" s="309"/>
      <c r="AC820" s="309"/>
      <c r="AD820" s="309"/>
      <c r="AE820" s="191"/>
    </row>
    <row r="821" spans="1:31" ht="21.75" customHeight="1" x14ac:dyDescent="0.2">
      <c r="A821" s="191"/>
      <c r="B821" s="312" t="s">
        <v>279</v>
      </c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235">
        <v>977</v>
      </c>
      <c r="O821" s="196">
        <v>7</v>
      </c>
      <c r="P821" s="196">
        <v>9</v>
      </c>
      <c r="Q821" s="195" t="s">
        <v>413</v>
      </c>
      <c r="R821" s="194" t="s">
        <v>278</v>
      </c>
      <c r="S821" s="308"/>
      <c r="T821" s="308"/>
      <c r="U821" s="308"/>
      <c r="V821" s="308"/>
      <c r="W821" s="193">
        <v>10</v>
      </c>
      <c r="X821" s="309"/>
      <c r="Y821" s="309"/>
      <c r="Z821" s="309"/>
      <c r="AA821" s="309"/>
      <c r="AB821" s="309"/>
      <c r="AC821" s="309"/>
      <c r="AD821" s="309"/>
      <c r="AE821" s="191"/>
    </row>
    <row r="822" spans="1:31" ht="21.75" customHeight="1" x14ac:dyDescent="0.2">
      <c r="A822" s="191"/>
      <c r="B822" s="312" t="s">
        <v>223</v>
      </c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235">
        <v>977</v>
      </c>
      <c r="O822" s="196">
        <v>7</v>
      </c>
      <c r="P822" s="196">
        <v>9</v>
      </c>
      <c r="Q822" s="195" t="s">
        <v>413</v>
      </c>
      <c r="R822" s="194" t="s">
        <v>222</v>
      </c>
      <c r="S822" s="308"/>
      <c r="T822" s="308"/>
      <c r="U822" s="308"/>
      <c r="V822" s="308"/>
      <c r="W822" s="193">
        <v>1854.13</v>
      </c>
      <c r="X822" s="309"/>
      <c r="Y822" s="309"/>
      <c r="Z822" s="309"/>
      <c r="AA822" s="309"/>
      <c r="AB822" s="309"/>
      <c r="AC822" s="309"/>
      <c r="AD822" s="309"/>
      <c r="AE822" s="191"/>
    </row>
    <row r="823" spans="1:31" ht="21.75" customHeight="1" x14ac:dyDescent="0.2">
      <c r="A823" s="191"/>
      <c r="B823" s="312" t="s">
        <v>221</v>
      </c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235">
        <v>977</v>
      </c>
      <c r="O823" s="196">
        <v>7</v>
      </c>
      <c r="P823" s="196">
        <v>9</v>
      </c>
      <c r="Q823" s="195" t="s">
        <v>413</v>
      </c>
      <c r="R823" s="194" t="s">
        <v>220</v>
      </c>
      <c r="S823" s="308"/>
      <c r="T823" s="308"/>
      <c r="U823" s="308"/>
      <c r="V823" s="308"/>
      <c r="W823" s="193">
        <v>1854.13</v>
      </c>
      <c r="X823" s="309"/>
      <c r="Y823" s="309"/>
      <c r="Z823" s="309"/>
      <c r="AA823" s="309"/>
      <c r="AB823" s="309"/>
      <c r="AC823" s="309"/>
      <c r="AD823" s="309"/>
      <c r="AE823" s="191"/>
    </row>
    <row r="824" spans="1:31" ht="21.75" customHeight="1" x14ac:dyDescent="0.2">
      <c r="A824" s="191"/>
      <c r="B824" s="312" t="s">
        <v>253</v>
      </c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235">
        <v>977</v>
      </c>
      <c r="O824" s="196">
        <v>7</v>
      </c>
      <c r="P824" s="196">
        <v>9</v>
      </c>
      <c r="Q824" s="195" t="s">
        <v>413</v>
      </c>
      <c r="R824" s="194" t="s">
        <v>252</v>
      </c>
      <c r="S824" s="308"/>
      <c r="T824" s="308"/>
      <c r="U824" s="308"/>
      <c r="V824" s="308"/>
      <c r="W824" s="193">
        <v>825</v>
      </c>
      <c r="X824" s="309"/>
      <c r="Y824" s="309"/>
      <c r="Z824" s="309"/>
      <c r="AA824" s="309"/>
      <c r="AB824" s="309"/>
      <c r="AC824" s="309"/>
      <c r="AD824" s="309"/>
      <c r="AE824" s="191"/>
    </row>
    <row r="825" spans="1:31" ht="11.25" customHeight="1" x14ac:dyDescent="0.2">
      <c r="A825" s="191"/>
      <c r="B825" s="312" t="s">
        <v>219</v>
      </c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235">
        <v>977</v>
      </c>
      <c r="O825" s="196">
        <v>7</v>
      </c>
      <c r="P825" s="196">
        <v>9</v>
      </c>
      <c r="Q825" s="195" t="s">
        <v>413</v>
      </c>
      <c r="R825" s="194" t="s">
        <v>218</v>
      </c>
      <c r="S825" s="308"/>
      <c r="T825" s="308"/>
      <c r="U825" s="308"/>
      <c r="V825" s="308"/>
      <c r="W825" s="193">
        <v>1029.1300000000001</v>
      </c>
      <c r="X825" s="309"/>
      <c r="Y825" s="309"/>
      <c r="Z825" s="309"/>
      <c r="AA825" s="309"/>
      <c r="AB825" s="309"/>
      <c r="AC825" s="309"/>
      <c r="AD825" s="309"/>
      <c r="AE825" s="191"/>
    </row>
    <row r="826" spans="1:31" ht="11.25" customHeight="1" x14ac:dyDescent="0.2">
      <c r="A826" s="191"/>
      <c r="B826" s="312" t="s">
        <v>277</v>
      </c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235">
        <v>977</v>
      </c>
      <c r="O826" s="196">
        <v>7</v>
      </c>
      <c r="P826" s="196">
        <v>9</v>
      </c>
      <c r="Q826" s="195" t="s">
        <v>413</v>
      </c>
      <c r="R826" s="194" t="s">
        <v>276</v>
      </c>
      <c r="S826" s="308"/>
      <c r="T826" s="308"/>
      <c r="U826" s="308"/>
      <c r="V826" s="308"/>
      <c r="W826" s="193">
        <v>56.6</v>
      </c>
      <c r="X826" s="309"/>
      <c r="Y826" s="309"/>
      <c r="Z826" s="309"/>
      <c r="AA826" s="309"/>
      <c r="AB826" s="309"/>
      <c r="AC826" s="309"/>
      <c r="AD826" s="309"/>
      <c r="AE826" s="191"/>
    </row>
    <row r="827" spans="1:31" ht="11.25" customHeight="1" x14ac:dyDescent="0.2">
      <c r="A827" s="191"/>
      <c r="B827" s="312" t="s">
        <v>275</v>
      </c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235">
        <v>977</v>
      </c>
      <c r="O827" s="196">
        <v>7</v>
      </c>
      <c r="P827" s="196">
        <v>9</v>
      </c>
      <c r="Q827" s="195" t="s">
        <v>413</v>
      </c>
      <c r="R827" s="194" t="s">
        <v>274</v>
      </c>
      <c r="S827" s="308"/>
      <c r="T827" s="308"/>
      <c r="U827" s="308"/>
      <c r="V827" s="308"/>
      <c r="W827" s="193">
        <v>56.6</v>
      </c>
      <c r="X827" s="309"/>
      <c r="Y827" s="309"/>
      <c r="Z827" s="309"/>
      <c r="AA827" s="309"/>
      <c r="AB827" s="309"/>
      <c r="AC827" s="309"/>
      <c r="AD827" s="309"/>
      <c r="AE827" s="191"/>
    </row>
    <row r="828" spans="1:31" ht="11.25" customHeight="1" x14ac:dyDescent="0.2">
      <c r="A828" s="191"/>
      <c r="B828" s="312" t="s">
        <v>415</v>
      </c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235">
        <v>977</v>
      </c>
      <c r="O828" s="196">
        <v>7</v>
      </c>
      <c r="P828" s="196">
        <v>9</v>
      </c>
      <c r="Q828" s="195" t="s">
        <v>413</v>
      </c>
      <c r="R828" s="194" t="s">
        <v>414</v>
      </c>
      <c r="S828" s="308"/>
      <c r="T828" s="308"/>
      <c r="U828" s="308"/>
      <c r="V828" s="308"/>
      <c r="W828" s="193">
        <v>5.6</v>
      </c>
      <c r="X828" s="309"/>
      <c r="Y828" s="309"/>
      <c r="Z828" s="309"/>
      <c r="AA828" s="309"/>
      <c r="AB828" s="309"/>
      <c r="AC828" s="309"/>
      <c r="AD828" s="309"/>
      <c r="AE828" s="191"/>
    </row>
    <row r="829" spans="1:31" ht="11.25" customHeight="1" x14ac:dyDescent="0.2">
      <c r="A829" s="191"/>
      <c r="B829" s="312" t="s">
        <v>273</v>
      </c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235">
        <v>977</v>
      </c>
      <c r="O829" s="196">
        <v>7</v>
      </c>
      <c r="P829" s="196">
        <v>9</v>
      </c>
      <c r="Q829" s="195" t="s">
        <v>413</v>
      </c>
      <c r="R829" s="194" t="s">
        <v>272</v>
      </c>
      <c r="S829" s="308"/>
      <c r="T829" s="308"/>
      <c r="U829" s="308"/>
      <c r="V829" s="308"/>
      <c r="W829" s="193">
        <v>13.8</v>
      </c>
      <c r="X829" s="309"/>
      <c r="Y829" s="309"/>
      <c r="Z829" s="309"/>
      <c r="AA829" s="309"/>
      <c r="AB829" s="309"/>
      <c r="AC829" s="309"/>
      <c r="AD829" s="309"/>
      <c r="AE829" s="191"/>
    </row>
    <row r="830" spans="1:31" ht="11.25" customHeight="1" x14ac:dyDescent="0.2">
      <c r="A830" s="191"/>
      <c r="B830" s="312" t="s">
        <v>271</v>
      </c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235">
        <v>977</v>
      </c>
      <c r="O830" s="196">
        <v>7</v>
      </c>
      <c r="P830" s="196">
        <v>9</v>
      </c>
      <c r="Q830" s="195" t="s">
        <v>413</v>
      </c>
      <c r="R830" s="194" t="s">
        <v>269</v>
      </c>
      <c r="S830" s="308"/>
      <c r="T830" s="308"/>
      <c r="U830" s="308"/>
      <c r="V830" s="308"/>
      <c r="W830" s="193">
        <v>37.200000000000003</v>
      </c>
      <c r="X830" s="309"/>
      <c r="Y830" s="309"/>
      <c r="Z830" s="309"/>
      <c r="AA830" s="309"/>
      <c r="AB830" s="309"/>
      <c r="AC830" s="309"/>
      <c r="AD830" s="309"/>
      <c r="AE830" s="191"/>
    </row>
    <row r="831" spans="1:31" ht="21.75" customHeight="1" x14ac:dyDescent="0.2">
      <c r="A831" s="191"/>
      <c r="B831" s="312" t="s">
        <v>231</v>
      </c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235">
        <v>977</v>
      </c>
      <c r="O831" s="196">
        <v>7</v>
      </c>
      <c r="P831" s="196">
        <v>9</v>
      </c>
      <c r="Q831" s="195" t="s">
        <v>412</v>
      </c>
      <c r="R831" s="194">
        <v>0</v>
      </c>
      <c r="S831" s="308"/>
      <c r="T831" s="308"/>
      <c r="U831" s="308"/>
      <c r="V831" s="308"/>
      <c r="W831" s="193">
        <v>98.92</v>
      </c>
      <c r="X831" s="309"/>
      <c r="Y831" s="309"/>
      <c r="Z831" s="309"/>
      <c r="AA831" s="309"/>
      <c r="AB831" s="309"/>
      <c r="AC831" s="309"/>
      <c r="AD831" s="309"/>
      <c r="AE831" s="191"/>
    </row>
    <row r="832" spans="1:31" ht="21.75" customHeight="1" x14ac:dyDescent="0.2">
      <c r="A832" s="191"/>
      <c r="B832" s="312" t="s">
        <v>223</v>
      </c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235">
        <v>977</v>
      </c>
      <c r="O832" s="196">
        <v>7</v>
      </c>
      <c r="P832" s="196">
        <v>9</v>
      </c>
      <c r="Q832" s="195" t="s">
        <v>412</v>
      </c>
      <c r="R832" s="194" t="s">
        <v>222</v>
      </c>
      <c r="S832" s="308"/>
      <c r="T832" s="308"/>
      <c r="U832" s="308"/>
      <c r="V832" s="308"/>
      <c r="W832" s="193">
        <v>98.92</v>
      </c>
      <c r="X832" s="309"/>
      <c r="Y832" s="309"/>
      <c r="Z832" s="309"/>
      <c r="AA832" s="309"/>
      <c r="AB832" s="309"/>
      <c r="AC832" s="309"/>
      <c r="AD832" s="309"/>
      <c r="AE832" s="191"/>
    </row>
    <row r="833" spans="1:31" ht="21.75" customHeight="1" x14ac:dyDescent="0.2">
      <c r="A833" s="191"/>
      <c r="B833" s="312" t="s">
        <v>221</v>
      </c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235">
        <v>977</v>
      </c>
      <c r="O833" s="196">
        <v>7</v>
      </c>
      <c r="P833" s="196">
        <v>9</v>
      </c>
      <c r="Q833" s="195" t="s">
        <v>412</v>
      </c>
      <c r="R833" s="194" t="s">
        <v>220</v>
      </c>
      <c r="S833" s="308"/>
      <c r="T833" s="308"/>
      <c r="U833" s="308"/>
      <c r="V833" s="308"/>
      <c r="W833" s="193">
        <v>98.92</v>
      </c>
      <c r="X833" s="309"/>
      <c r="Y833" s="309"/>
      <c r="Z833" s="309"/>
      <c r="AA833" s="309"/>
      <c r="AB833" s="309"/>
      <c r="AC833" s="309"/>
      <c r="AD833" s="309"/>
      <c r="AE833" s="191"/>
    </row>
    <row r="834" spans="1:31" ht="11.25" customHeight="1" x14ac:dyDescent="0.2">
      <c r="A834" s="191"/>
      <c r="B834" s="312" t="s">
        <v>731</v>
      </c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235">
        <v>977</v>
      </c>
      <c r="O834" s="196">
        <v>7</v>
      </c>
      <c r="P834" s="196">
        <v>9</v>
      </c>
      <c r="Q834" s="195" t="s">
        <v>412</v>
      </c>
      <c r="R834" s="194" t="s">
        <v>730</v>
      </c>
      <c r="S834" s="308"/>
      <c r="T834" s="308"/>
      <c r="U834" s="308"/>
      <c r="V834" s="308"/>
      <c r="W834" s="193">
        <v>98.92</v>
      </c>
      <c r="X834" s="309"/>
      <c r="Y834" s="309"/>
      <c r="Z834" s="309"/>
      <c r="AA834" s="309"/>
      <c r="AB834" s="309"/>
      <c r="AC834" s="309"/>
      <c r="AD834" s="309"/>
      <c r="AE834" s="191"/>
    </row>
    <row r="835" spans="1:31" ht="21.75" customHeight="1" x14ac:dyDescent="0.2">
      <c r="A835" s="191"/>
      <c r="B835" s="312" t="s">
        <v>304</v>
      </c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235">
        <v>977</v>
      </c>
      <c r="O835" s="196">
        <v>7</v>
      </c>
      <c r="P835" s="196">
        <v>9</v>
      </c>
      <c r="Q835" s="195" t="s">
        <v>303</v>
      </c>
      <c r="R835" s="194">
        <v>0</v>
      </c>
      <c r="S835" s="308"/>
      <c r="T835" s="308"/>
      <c r="U835" s="308"/>
      <c r="V835" s="308"/>
      <c r="W835" s="193">
        <v>1195.0899999999999</v>
      </c>
      <c r="X835" s="309"/>
      <c r="Y835" s="309"/>
      <c r="Z835" s="309"/>
      <c r="AA835" s="309"/>
      <c r="AB835" s="309"/>
      <c r="AC835" s="309"/>
      <c r="AD835" s="309"/>
      <c r="AE835" s="191"/>
    </row>
    <row r="836" spans="1:31" ht="11.25" customHeight="1" x14ac:dyDescent="0.2">
      <c r="A836" s="191"/>
      <c r="B836" s="312" t="s">
        <v>411</v>
      </c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235">
        <v>977</v>
      </c>
      <c r="O836" s="196">
        <v>7</v>
      </c>
      <c r="P836" s="196">
        <v>9</v>
      </c>
      <c r="Q836" s="195" t="s">
        <v>410</v>
      </c>
      <c r="R836" s="194">
        <v>0</v>
      </c>
      <c r="S836" s="308"/>
      <c r="T836" s="308"/>
      <c r="U836" s="308"/>
      <c r="V836" s="308"/>
      <c r="W836" s="193">
        <v>1195.0899999999999</v>
      </c>
      <c r="X836" s="309"/>
      <c r="Y836" s="309"/>
      <c r="Z836" s="309"/>
      <c r="AA836" s="309"/>
      <c r="AB836" s="309"/>
      <c r="AC836" s="309"/>
      <c r="AD836" s="309"/>
      <c r="AE836" s="191"/>
    </row>
    <row r="837" spans="1:31" ht="21.75" customHeight="1" x14ac:dyDescent="0.2">
      <c r="A837" s="191"/>
      <c r="B837" s="312" t="s">
        <v>359</v>
      </c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235">
        <v>977</v>
      </c>
      <c r="O837" s="196">
        <v>7</v>
      </c>
      <c r="P837" s="196">
        <v>9</v>
      </c>
      <c r="Q837" s="195" t="s">
        <v>409</v>
      </c>
      <c r="R837" s="194">
        <v>0</v>
      </c>
      <c r="S837" s="308"/>
      <c r="T837" s="308"/>
      <c r="U837" s="308"/>
      <c r="V837" s="308"/>
      <c r="W837" s="193">
        <v>819.1</v>
      </c>
      <c r="X837" s="309"/>
      <c r="Y837" s="309"/>
      <c r="Z837" s="309"/>
      <c r="AA837" s="309"/>
      <c r="AB837" s="309"/>
      <c r="AC837" s="309"/>
      <c r="AD837" s="309"/>
      <c r="AE837" s="191"/>
    </row>
    <row r="838" spans="1:31" ht="42.75" customHeight="1" x14ac:dyDescent="0.2">
      <c r="A838" s="191"/>
      <c r="B838" s="312" t="s">
        <v>263</v>
      </c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235">
        <v>977</v>
      </c>
      <c r="O838" s="196">
        <v>7</v>
      </c>
      <c r="P838" s="196">
        <v>9</v>
      </c>
      <c r="Q838" s="195" t="s">
        <v>409</v>
      </c>
      <c r="R838" s="194" t="s">
        <v>262</v>
      </c>
      <c r="S838" s="308"/>
      <c r="T838" s="308"/>
      <c r="U838" s="308"/>
      <c r="V838" s="308"/>
      <c r="W838" s="193">
        <v>819.1</v>
      </c>
      <c r="X838" s="309"/>
      <c r="Y838" s="309"/>
      <c r="Z838" s="309"/>
      <c r="AA838" s="309"/>
      <c r="AB838" s="309"/>
      <c r="AC838" s="309"/>
      <c r="AD838" s="309"/>
      <c r="AE838" s="191"/>
    </row>
    <row r="839" spans="1:31" ht="21.75" customHeight="1" x14ac:dyDescent="0.2">
      <c r="A839" s="191"/>
      <c r="B839" s="312" t="s">
        <v>261</v>
      </c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235">
        <v>977</v>
      </c>
      <c r="O839" s="196">
        <v>7</v>
      </c>
      <c r="P839" s="196">
        <v>9</v>
      </c>
      <c r="Q839" s="195" t="s">
        <v>409</v>
      </c>
      <c r="R839" s="194" t="s">
        <v>260</v>
      </c>
      <c r="S839" s="308"/>
      <c r="T839" s="308"/>
      <c r="U839" s="308"/>
      <c r="V839" s="308"/>
      <c r="W839" s="193">
        <v>819.1</v>
      </c>
      <c r="X839" s="309"/>
      <c r="Y839" s="309"/>
      <c r="Z839" s="309"/>
      <c r="AA839" s="309"/>
      <c r="AB839" s="309"/>
      <c r="AC839" s="309"/>
      <c r="AD839" s="309"/>
      <c r="AE839" s="191"/>
    </row>
    <row r="840" spans="1:31" ht="32.25" customHeight="1" x14ac:dyDescent="0.2">
      <c r="A840" s="191"/>
      <c r="B840" s="312" t="s">
        <v>259</v>
      </c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235">
        <v>977</v>
      </c>
      <c r="O840" s="196">
        <v>7</v>
      </c>
      <c r="P840" s="196">
        <v>9</v>
      </c>
      <c r="Q840" s="195" t="s">
        <v>409</v>
      </c>
      <c r="R840" s="194" t="s">
        <v>258</v>
      </c>
      <c r="S840" s="308"/>
      <c r="T840" s="308"/>
      <c r="U840" s="308"/>
      <c r="V840" s="308"/>
      <c r="W840" s="193">
        <v>629.1</v>
      </c>
      <c r="X840" s="309"/>
      <c r="Y840" s="309"/>
      <c r="Z840" s="309"/>
      <c r="AA840" s="309"/>
      <c r="AB840" s="309"/>
      <c r="AC840" s="309"/>
      <c r="AD840" s="309"/>
      <c r="AE840" s="191"/>
    </row>
    <row r="841" spans="1:31" ht="32.25" customHeight="1" x14ac:dyDescent="0.2">
      <c r="A841" s="191"/>
      <c r="B841" s="312" t="s">
        <v>257</v>
      </c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235">
        <v>977</v>
      </c>
      <c r="O841" s="196">
        <v>7</v>
      </c>
      <c r="P841" s="196">
        <v>9</v>
      </c>
      <c r="Q841" s="195" t="s">
        <v>409</v>
      </c>
      <c r="R841" s="194" t="s">
        <v>255</v>
      </c>
      <c r="S841" s="308"/>
      <c r="T841" s="308"/>
      <c r="U841" s="308"/>
      <c r="V841" s="308"/>
      <c r="W841" s="193">
        <v>190</v>
      </c>
      <c r="X841" s="309"/>
      <c r="Y841" s="309"/>
      <c r="Z841" s="309"/>
      <c r="AA841" s="309"/>
      <c r="AB841" s="309"/>
      <c r="AC841" s="309"/>
      <c r="AD841" s="309"/>
      <c r="AE841" s="191"/>
    </row>
    <row r="842" spans="1:31" ht="21.75" customHeight="1" x14ac:dyDescent="0.2">
      <c r="A842" s="191"/>
      <c r="B842" s="312" t="s">
        <v>226</v>
      </c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235">
        <v>977</v>
      </c>
      <c r="O842" s="196">
        <v>7</v>
      </c>
      <c r="P842" s="196">
        <v>9</v>
      </c>
      <c r="Q842" s="195" t="s">
        <v>408</v>
      </c>
      <c r="R842" s="194">
        <v>0</v>
      </c>
      <c r="S842" s="308"/>
      <c r="T842" s="308"/>
      <c r="U842" s="308"/>
      <c r="V842" s="308"/>
      <c r="W842" s="193">
        <v>375.99</v>
      </c>
      <c r="X842" s="309"/>
      <c r="Y842" s="309"/>
      <c r="Z842" s="309"/>
      <c r="AA842" s="309"/>
      <c r="AB842" s="309"/>
      <c r="AC842" s="309"/>
      <c r="AD842" s="309"/>
      <c r="AE842" s="191"/>
    </row>
    <row r="843" spans="1:31" ht="21.75" customHeight="1" x14ac:dyDescent="0.2">
      <c r="A843" s="191"/>
      <c r="B843" s="312" t="s">
        <v>223</v>
      </c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235">
        <v>977</v>
      </c>
      <c r="O843" s="196">
        <v>7</v>
      </c>
      <c r="P843" s="196">
        <v>9</v>
      </c>
      <c r="Q843" s="195" t="s">
        <v>408</v>
      </c>
      <c r="R843" s="194" t="s">
        <v>222</v>
      </c>
      <c r="S843" s="308"/>
      <c r="T843" s="308"/>
      <c r="U843" s="308"/>
      <c r="V843" s="308"/>
      <c r="W843" s="193">
        <v>375.99</v>
      </c>
      <c r="X843" s="309"/>
      <c r="Y843" s="309"/>
      <c r="Z843" s="309"/>
      <c r="AA843" s="309"/>
      <c r="AB843" s="309"/>
      <c r="AC843" s="309"/>
      <c r="AD843" s="309"/>
      <c r="AE843" s="191"/>
    </row>
    <row r="844" spans="1:31" ht="21.75" customHeight="1" x14ac:dyDescent="0.2">
      <c r="A844" s="191"/>
      <c r="B844" s="312" t="s">
        <v>221</v>
      </c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235">
        <v>977</v>
      </c>
      <c r="O844" s="196">
        <v>7</v>
      </c>
      <c r="P844" s="196">
        <v>9</v>
      </c>
      <c r="Q844" s="195" t="s">
        <v>408</v>
      </c>
      <c r="R844" s="194" t="s">
        <v>220</v>
      </c>
      <c r="S844" s="308"/>
      <c r="T844" s="308"/>
      <c r="U844" s="308"/>
      <c r="V844" s="308"/>
      <c r="W844" s="193">
        <v>375.99</v>
      </c>
      <c r="X844" s="309"/>
      <c r="Y844" s="309"/>
      <c r="Z844" s="309"/>
      <c r="AA844" s="309"/>
      <c r="AB844" s="309"/>
      <c r="AC844" s="309"/>
      <c r="AD844" s="309"/>
      <c r="AE844" s="191"/>
    </row>
    <row r="845" spans="1:31" ht="11.25" customHeight="1" x14ac:dyDescent="0.2">
      <c r="A845" s="191"/>
      <c r="B845" s="312" t="s">
        <v>731</v>
      </c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235">
        <v>977</v>
      </c>
      <c r="O845" s="196">
        <v>7</v>
      </c>
      <c r="P845" s="196">
        <v>9</v>
      </c>
      <c r="Q845" s="195" t="s">
        <v>408</v>
      </c>
      <c r="R845" s="194" t="s">
        <v>730</v>
      </c>
      <c r="S845" s="308"/>
      <c r="T845" s="308"/>
      <c r="U845" s="308"/>
      <c r="V845" s="308"/>
      <c r="W845" s="193">
        <v>375.99</v>
      </c>
      <c r="X845" s="309"/>
      <c r="Y845" s="309"/>
      <c r="Z845" s="309"/>
      <c r="AA845" s="309"/>
      <c r="AB845" s="309"/>
      <c r="AC845" s="309"/>
      <c r="AD845" s="309"/>
      <c r="AE845" s="191"/>
    </row>
    <row r="846" spans="1:31" ht="21.75" customHeight="1" x14ac:dyDescent="0.2">
      <c r="A846" s="191"/>
      <c r="B846" s="312" t="s">
        <v>304</v>
      </c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235">
        <v>977</v>
      </c>
      <c r="O846" s="196">
        <v>7</v>
      </c>
      <c r="P846" s="196">
        <v>9</v>
      </c>
      <c r="Q846" s="195" t="s">
        <v>303</v>
      </c>
      <c r="R846" s="194">
        <v>0</v>
      </c>
      <c r="S846" s="308"/>
      <c r="T846" s="308"/>
      <c r="U846" s="308"/>
      <c r="V846" s="308"/>
      <c r="W846" s="193">
        <v>3993.5</v>
      </c>
      <c r="X846" s="309"/>
      <c r="Y846" s="309"/>
      <c r="Z846" s="309"/>
      <c r="AA846" s="309"/>
      <c r="AB846" s="309"/>
      <c r="AC846" s="309"/>
      <c r="AD846" s="309"/>
      <c r="AE846" s="191"/>
    </row>
    <row r="847" spans="1:31" ht="11.25" customHeight="1" x14ac:dyDescent="0.2">
      <c r="A847" s="191"/>
      <c r="B847" s="312" t="s">
        <v>411</v>
      </c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235">
        <v>977</v>
      </c>
      <c r="O847" s="196">
        <v>7</v>
      </c>
      <c r="P847" s="196">
        <v>9</v>
      </c>
      <c r="Q847" s="195" t="s">
        <v>410</v>
      </c>
      <c r="R847" s="194">
        <v>0</v>
      </c>
      <c r="S847" s="308"/>
      <c r="T847" s="308"/>
      <c r="U847" s="308"/>
      <c r="V847" s="308"/>
      <c r="W847" s="193">
        <v>3993.5</v>
      </c>
      <c r="X847" s="309"/>
      <c r="Y847" s="309"/>
      <c r="Z847" s="309"/>
      <c r="AA847" s="309"/>
      <c r="AB847" s="309"/>
      <c r="AC847" s="309"/>
      <c r="AD847" s="309"/>
      <c r="AE847" s="191"/>
    </row>
    <row r="848" spans="1:31" ht="21.75" customHeight="1" x14ac:dyDescent="0.2">
      <c r="A848" s="191"/>
      <c r="B848" s="312" t="s">
        <v>359</v>
      </c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235">
        <v>977</v>
      </c>
      <c r="O848" s="196">
        <v>7</v>
      </c>
      <c r="P848" s="196">
        <v>9</v>
      </c>
      <c r="Q848" s="195" t="s">
        <v>752</v>
      </c>
      <c r="R848" s="194">
        <v>0</v>
      </c>
      <c r="S848" s="308"/>
      <c r="T848" s="308"/>
      <c r="U848" s="308"/>
      <c r="V848" s="308"/>
      <c r="W848" s="193">
        <v>3993.5</v>
      </c>
      <c r="X848" s="309"/>
      <c r="Y848" s="309"/>
      <c r="Z848" s="309"/>
      <c r="AA848" s="309"/>
      <c r="AB848" s="309"/>
      <c r="AC848" s="309"/>
      <c r="AD848" s="309"/>
      <c r="AE848" s="191"/>
    </row>
    <row r="849" spans="1:31" ht="42.75" customHeight="1" x14ac:dyDescent="0.2">
      <c r="A849" s="191"/>
      <c r="B849" s="312" t="s">
        <v>263</v>
      </c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235">
        <v>977</v>
      </c>
      <c r="O849" s="196">
        <v>7</v>
      </c>
      <c r="P849" s="196">
        <v>9</v>
      </c>
      <c r="Q849" s="195" t="s">
        <v>752</v>
      </c>
      <c r="R849" s="194" t="s">
        <v>262</v>
      </c>
      <c r="S849" s="308"/>
      <c r="T849" s="308"/>
      <c r="U849" s="308"/>
      <c r="V849" s="308"/>
      <c r="W849" s="193">
        <v>3993.5</v>
      </c>
      <c r="X849" s="309"/>
      <c r="Y849" s="309"/>
      <c r="Z849" s="309"/>
      <c r="AA849" s="309"/>
      <c r="AB849" s="309"/>
      <c r="AC849" s="309"/>
      <c r="AD849" s="309"/>
      <c r="AE849" s="191"/>
    </row>
    <row r="850" spans="1:31" ht="11.25" customHeight="1" x14ac:dyDescent="0.2">
      <c r="A850" s="191"/>
      <c r="B850" s="312" t="s">
        <v>336</v>
      </c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235">
        <v>977</v>
      </c>
      <c r="O850" s="196">
        <v>7</v>
      </c>
      <c r="P850" s="196">
        <v>9</v>
      </c>
      <c r="Q850" s="195" t="s">
        <v>752</v>
      </c>
      <c r="R850" s="194" t="s">
        <v>335</v>
      </c>
      <c r="S850" s="308"/>
      <c r="T850" s="308"/>
      <c r="U850" s="308"/>
      <c r="V850" s="308"/>
      <c r="W850" s="193">
        <v>3993.5</v>
      </c>
      <c r="X850" s="309"/>
      <c r="Y850" s="309"/>
      <c r="Z850" s="309"/>
      <c r="AA850" s="309"/>
      <c r="AB850" s="309"/>
      <c r="AC850" s="309"/>
      <c r="AD850" s="309"/>
      <c r="AE850" s="191"/>
    </row>
    <row r="851" spans="1:31" ht="11.25" customHeight="1" x14ac:dyDescent="0.2">
      <c r="A851" s="191"/>
      <c r="B851" s="312" t="s">
        <v>334</v>
      </c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235">
        <v>977</v>
      </c>
      <c r="O851" s="196">
        <v>7</v>
      </c>
      <c r="P851" s="196">
        <v>9</v>
      </c>
      <c r="Q851" s="195" t="s">
        <v>752</v>
      </c>
      <c r="R851" s="194" t="s">
        <v>333</v>
      </c>
      <c r="S851" s="308"/>
      <c r="T851" s="308"/>
      <c r="U851" s="308"/>
      <c r="V851" s="308"/>
      <c r="W851" s="193">
        <v>3067.2</v>
      </c>
      <c r="X851" s="309"/>
      <c r="Y851" s="309"/>
      <c r="Z851" s="309"/>
      <c r="AA851" s="309"/>
      <c r="AB851" s="309"/>
      <c r="AC851" s="309"/>
      <c r="AD851" s="309"/>
      <c r="AE851" s="191"/>
    </row>
    <row r="852" spans="1:31" ht="32.25" customHeight="1" x14ac:dyDescent="0.2">
      <c r="A852" s="191"/>
      <c r="B852" s="312" t="s">
        <v>332</v>
      </c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235">
        <v>977</v>
      </c>
      <c r="O852" s="196">
        <v>7</v>
      </c>
      <c r="P852" s="196">
        <v>9</v>
      </c>
      <c r="Q852" s="195" t="s">
        <v>752</v>
      </c>
      <c r="R852" s="194" t="s">
        <v>330</v>
      </c>
      <c r="S852" s="308"/>
      <c r="T852" s="308"/>
      <c r="U852" s="308"/>
      <c r="V852" s="308"/>
      <c r="W852" s="193">
        <v>926.3</v>
      </c>
      <c r="X852" s="309"/>
      <c r="Y852" s="309"/>
      <c r="Z852" s="309"/>
      <c r="AA852" s="309"/>
      <c r="AB852" s="309"/>
      <c r="AC852" s="309"/>
      <c r="AD852" s="309"/>
      <c r="AE852" s="191"/>
    </row>
    <row r="853" spans="1:31" ht="21.75" customHeight="1" x14ac:dyDescent="0.2">
      <c r="A853" s="191"/>
      <c r="B853" s="312" t="s">
        <v>304</v>
      </c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235">
        <v>977</v>
      </c>
      <c r="O853" s="196">
        <v>7</v>
      </c>
      <c r="P853" s="196">
        <v>9</v>
      </c>
      <c r="Q853" s="195" t="s">
        <v>303</v>
      </c>
      <c r="R853" s="194">
        <v>0</v>
      </c>
      <c r="S853" s="308"/>
      <c r="T853" s="308"/>
      <c r="U853" s="308"/>
      <c r="V853" s="308"/>
      <c r="W853" s="193">
        <v>3830.1</v>
      </c>
      <c r="X853" s="309"/>
      <c r="Y853" s="309"/>
      <c r="Z853" s="309"/>
      <c r="AA853" s="309"/>
      <c r="AB853" s="309"/>
      <c r="AC853" s="309"/>
      <c r="AD853" s="309"/>
      <c r="AE853" s="191"/>
    </row>
    <row r="854" spans="1:31" ht="11.25" customHeight="1" x14ac:dyDescent="0.2">
      <c r="A854" s="191"/>
      <c r="B854" s="312" t="s">
        <v>411</v>
      </c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235">
        <v>977</v>
      </c>
      <c r="O854" s="196">
        <v>7</v>
      </c>
      <c r="P854" s="196">
        <v>9</v>
      </c>
      <c r="Q854" s="195" t="s">
        <v>410</v>
      </c>
      <c r="R854" s="194">
        <v>0</v>
      </c>
      <c r="S854" s="308"/>
      <c r="T854" s="308"/>
      <c r="U854" s="308"/>
      <c r="V854" s="308"/>
      <c r="W854" s="193">
        <v>3830.1</v>
      </c>
      <c r="X854" s="309"/>
      <c r="Y854" s="309"/>
      <c r="Z854" s="309"/>
      <c r="AA854" s="309"/>
      <c r="AB854" s="309"/>
      <c r="AC854" s="309"/>
      <c r="AD854" s="309"/>
      <c r="AE854" s="191"/>
    </row>
    <row r="855" spans="1:31" ht="21.75" customHeight="1" x14ac:dyDescent="0.2">
      <c r="A855" s="191"/>
      <c r="B855" s="312" t="s">
        <v>359</v>
      </c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235">
        <v>977</v>
      </c>
      <c r="O855" s="196">
        <v>7</v>
      </c>
      <c r="P855" s="196">
        <v>9</v>
      </c>
      <c r="Q855" s="195" t="s">
        <v>751</v>
      </c>
      <c r="R855" s="194">
        <v>0</v>
      </c>
      <c r="S855" s="308"/>
      <c r="T855" s="308"/>
      <c r="U855" s="308"/>
      <c r="V855" s="308"/>
      <c r="W855" s="193">
        <v>3830.1</v>
      </c>
      <c r="X855" s="309"/>
      <c r="Y855" s="309"/>
      <c r="Z855" s="309"/>
      <c r="AA855" s="309"/>
      <c r="AB855" s="309"/>
      <c r="AC855" s="309"/>
      <c r="AD855" s="309"/>
      <c r="AE855" s="191"/>
    </row>
    <row r="856" spans="1:31" ht="42.75" customHeight="1" x14ac:dyDescent="0.2">
      <c r="A856" s="191"/>
      <c r="B856" s="312" t="s">
        <v>263</v>
      </c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235">
        <v>977</v>
      </c>
      <c r="O856" s="196">
        <v>7</v>
      </c>
      <c r="P856" s="196">
        <v>9</v>
      </c>
      <c r="Q856" s="195" t="s">
        <v>751</v>
      </c>
      <c r="R856" s="194" t="s">
        <v>262</v>
      </c>
      <c r="S856" s="308"/>
      <c r="T856" s="308"/>
      <c r="U856" s="308"/>
      <c r="V856" s="308"/>
      <c r="W856" s="193">
        <v>3830.1</v>
      </c>
      <c r="X856" s="309"/>
      <c r="Y856" s="309"/>
      <c r="Z856" s="309"/>
      <c r="AA856" s="309"/>
      <c r="AB856" s="309"/>
      <c r="AC856" s="309"/>
      <c r="AD856" s="309"/>
      <c r="AE856" s="191"/>
    </row>
    <row r="857" spans="1:31" ht="11.25" customHeight="1" x14ac:dyDescent="0.2">
      <c r="A857" s="191"/>
      <c r="B857" s="312" t="s">
        <v>336</v>
      </c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235">
        <v>977</v>
      </c>
      <c r="O857" s="196">
        <v>7</v>
      </c>
      <c r="P857" s="196">
        <v>9</v>
      </c>
      <c r="Q857" s="195" t="s">
        <v>751</v>
      </c>
      <c r="R857" s="194" t="s">
        <v>335</v>
      </c>
      <c r="S857" s="308"/>
      <c r="T857" s="308"/>
      <c r="U857" s="308"/>
      <c r="V857" s="308"/>
      <c r="W857" s="193">
        <v>3830.1</v>
      </c>
      <c r="X857" s="309"/>
      <c r="Y857" s="309"/>
      <c r="Z857" s="309"/>
      <c r="AA857" s="309"/>
      <c r="AB857" s="309"/>
      <c r="AC857" s="309"/>
      <c r="AD857" s="309"/>
      <c r="AE857" s="191"/>
    </row>
    <row r="858" spans="1:31" ht="11.25" customHeight="1" x14ac:dyDescent="0.2">
      <c r="A858" s="191"/>
      <c r="B858" s="312" t="s">
        <v>334</v>
      </c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235">
        <v>977</v>
      </c>
      <c r="O858" s="196">
        <v>7</v>
      </c>
      <c r="P858" s="196">
        <v>9</v>
      </c>
      <c r="Q858" s="195" t="s">
        <v>751</v>
      </c>
      <c r="R858" s="194" t="s">
        <v>333</v>
      </c>
      <c r="S858" s="308"/>
      <c r="T858" s="308"/>
      <c r="U858" s="308"/>
      <c r="V858" s="308"/>
      <c r="W858" s="193">
        <v>2941.3</v>
      </c>
      <c r="X858" s="309"/>
      <c r="Y858" s="309"/>
      <c r="Z858" s="309"/>
      <c r="AA858" s="309"/>
      <c r="AB858" s="309"/>
      <c r="AC858" s="309"/>
      <c r="AD858" s="309"/>
      <c r="AE858" s="191"/>
    </row>
    <row r="859" spans="1:31" ht="32.25" customHeight="1" x14ac:dyDescent="0.2">
      <c r="A859" s="191"/>
      <c r="B859" s="312" t="s">
        <v>332</v>
      </c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235">
        <v>977</v>
      </c>
      <c r="O859" s="196">
        <v>7</v>
      </c>
      <c r="P859" s="196">
        <v>9</v>
      </c>
      <c r="Q859" s="195" t="s">
        <v>751</v>
      </c>
      <c r="R859" s="194" t="s">
        <v>330</v>
      </c>
      <c r="S859" s="308"/>
      <c r="T859" s="308"/>
      <c r="U859" s="308"/>
      <c r="V859" s="308"/>
      <c r="W859" s="193">
        <v>888.8</v>
      </c>
      <c r="X859" s="309"/>
      <c r="Y859" s="309"/>
      <c r="Z859" s="309"/>
      <c r="AA859" s="309"/>
      <c r="AB859" s="309"/>
      <c r="AC859" s="309"/>
      <c r="AD859" s="309"/>
      <c r="AE859" s="191"/>
    </row>
    <row r="860" spans="1:31" ht="21.75" customHeight="1" x14ac:dyDescent="0.2">
      <c r="A860" s="191"/>
      <c r="B860" s="312" t="s">
        <v>304</v>
      </c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235">
        <v>977</v>
      </c>
      <c r="O860" s="196">
        <v>7</v>
      </c>
      <c r="P860" s="196">
        <v>9</v>
      </c>
      <c r="Q860" s="195" t="s">
        <v>303</v>
      </c>
      <c r="R860" s="194">
        <v>0</v>
      </c>
      <c r="S860" s="308"/>
      <c r="T860" s="308"/>
      <c r="U860" s="308"/>
      <c r="V860" s="308"/>
      <c r="W860" s="193">
        <v>2742.1</v>
      </c>
      <c r="X860" s="309"/>
      <c r="Y860" s="309"/>
      <c r="Z860" s="309"/>
      <c r="AA860" s="309"/>
      <c r="AB860" s="309"/>
      <c r="AC860" s="309"/>
      <c r="AD860" s="309"/>
      <c r="AE860" s="191"/>
    </row>
    <row r="861" spans="1:31" ht="11.25" customHeight="1" x14ac:dyDescent="0.2">
      <c r="A861" s="191"/>
      <c r="B861" s="312" t="s">
        <v>411</v>
      </c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235">
        <v>977</v>
      </c>
      <c r="O861" s="196">
        <v>7</v>
      </c>
      <c r="P861" s="196">
        <v>9</v>
      </c>
      <c r="Q861" s="195" t="s">
        <v>410</v>
      </c>
      <c r="R861" s="194">
        <v>0</v>
      </c>
      <c r="S861" s="308"/>
      <c r="T861" s="308"/>
      <c r="U861" s="308"/>
      <c r="V861" s="308"/>
      <c r="W861" s="193">
        <v>2742.1</v>
      </c>
      <c r="X861" s="309"/>
      <c r="Y861" s="309"/>
      <c r="Z861" s="309"/>
      <c r="AA861" s="309"/>
      <c r="AB861" s="309"/>
      <c r="AC861" s="309"/>
      <c r="AD861" s="309"/>
      <c r="AE861" s="191"/>
    </row>
    <row r="862" spans="1:31" ht="21.75" customHeight="1" x14ac:dyDescent="0.2">
      <c r="A862" s="191"/>
      <c r="B862" s="312" t="s">
        <v>359</v>
      </c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235">
        <v>977</v>
      </c>
      <c r="O862" s="196">
        <v>7</v>
      </c>
      <c r="P862" s="196">
        <v>9</v>
      </c>
      <c r="Q862" s="195" t="s">
        <v>750</v>
      </c>
      <c r="R862" s="194">
        <v>0</v>
      </c>
      <c r="S862" s="308"/>
      <c r="T862" s="308"/>
      <c r="U862" s="308"/>
      <c r="V862" s="308"/>
      <c r="W862" s="193">
        <v>2742.1</v>
      </c>
      <c r="X862" s="309"/>
      <c r="Y862" s="309"/>
      <c r="Z862" s="309"/>
      <c r="AA862" s="309"/>
      <c r="AB862" s="309"/>
      <c r="AC862" s="309"/>
      <c r="AD862" s="309"/>
      <c r="AE862" s="191"/>
    </row>
    <row r="863" spans="1:31" ht="42.75" customHeight="1" x14ac:dyDescent="0.2">
      <c r="A863" s="191"/>
      <c r="B863" s="312" t="s">
        <v>263</v>
      </c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235">
        <v>977</v>
      </c>
      <c r="O863" s="196">
        <v>7</v>
      </c>
      <c r="P863" s="196">
        <v>9</v>
      </c>
      <c r="Q863" s="195" t="s">
        <v>750</v>
      </c>
      <c r="R863" s="194" t="s">
        <v>262</v>
      </c>
      <c r="S863" s="308"/>
      <c r="T863" s="308"/>
      <c r="U863" s="308"/>
      <c r="V863" s="308"/>
      <c r="W863" s="193">
        <v>2742.1</v>
      </c>
      <c r="X863" s="309"/>
      <c r="Y863" s="309"/>
      <c r="Z863" s="309"/>
      <c r="AA863" s="309"/>
      <c r="AB863" s="309"/>
      <c r="AC863" s="309"/>
      <c r="AD863" s="309"/>
      <c r="AE863" s="191"/>
    </row>
    <row r="864" spans="1:31" ht="11.25" customHeight="1" x14ac:dyDescent="0.2">
      <c r="A864" s="191"/>
      <c r="B864" s="312" t="s">
        <v>336</v>
      </c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235">
        <v>977</v>
      </c>
      <c r="O864" s="196">
        <v>7</v>
      </c>
      <c r="P864" s="196">
        <v>9</v>
      </c>
      <c r="Q864" s="195" t="s">
        <v>750</v>
      </c>
      <c r="R864" s="194" t="s">
        <v>335</v>
      </c>
      <c r="S864" s="308"/>
      <c r="T864" s="308"/>
      <c r="U864" s="308"/>
      <c r="V864" s="308"/>
      <c r="W864" s="193">
        <v>2742.1</v>
      </c>
      <c r="X864" s="309"/>
      <c r="Y864" s="309"/>
      <c r="Z864" s="309"/>
      <c r="AA864" s="309"/>
      <c r="AB864" s="309"/>
      <c r="AC864" s="309"/>
      <c r="AD864" s="309"/>
      <c r="AE864" s="191"/>
    </row>
    <row r="865" spans="1:31" ht="11.25" customHeight="1" x14ac:dyDescent="0.2">
      <c r="A865" s="191"/>
      <c r="B865" s="312" t="s">
        <v>334</v>
      </c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235">
        <v>977</v>
      </c>
      <c r="O865" s="196">
        <v>7</v>
      </c>
      <c r="P865" s="196">
        <v>9</v>
      </c>
      <c r="Q865" s="195" t="s">
        <v>750</v>
      </c>
      <c r="R865" s="194" t="s">
        <v>333</v>
      </c>
      <c r="S865" s="308"/>
      <c r="T865" s="308"/>
      <c r="U865" s="308"/>
      <c r="V865" s="308"/>
      <c r="W865" s="193">
        <v>2106.1</v>
      </c>
      <c r="X865" s="309"/>
      <c r="Y865" s="309"/>
      <c r="Z865" s="309"/>
      <c r="AA865" s="309"/>
      <c r="AB865" s="309"/>
      <c r="AC865" s="309"/>
      <c r="AD865" s="309"/>
      <c r="AE865" s="191"/>
    </row>
    <row r="866" spans="1:31" ht="32.25" customHeight="1" x14ac:dyDescent="0.2">
      <c r="A866" s="191"/>
      <c r="B866" s="312" t="s">
        <v>332</v>
      </c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235">
        <v>977</v>
      </c>
      <c r="O866" s="196">
        <v>7</v>
      </c>
      <c r="P866" s="196">
        <v>9</v>
      </c>
      <c r="Q866" s="195" t="s">
        <v>750</v>
      </c>
      <c r="R866" s="194" t="s">
        <v>330</v>
      </c>
      <c r="S866" s="308"/>
      <c r="T866" s="308"/>
      <c r="U866" s="308"/>
      <c r="V866" s="308"/>
      <c r="W866" s="193">
        <v>636</v>
      </c>
      <c r="X866" s="309"/>
      <c r="Y866" s="309"/>
      <c r="Z866" s="309"/>
      <c r="AA866" s="309"/>
      <c r="AB866" s="309"/>
      <c r="AC866" s="309"/>
      <c r="AD866" s="309"/>
      <c r="AE866" s="191"/>
    </row>
    <row r="867" spans="1:31" ht="21.75" customHeight="1" x14ac:dyDescent="0.2">
      <c r="A867" s="191"/>
      <c r="B867" s="312" t="s">
        <v>304</v>
      </c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235">
        <v>977</v>
      </c>
      <c r="O867" s="196">
        <v>7</v>
      </c>
      <c r="P867" s="196">
        <v>9</v>
      </c>
      <c r="Q867" s="195" t="s">
        <v>303</v>
      </c>
      <c r="R867" s="194">
        <v>0</v>
      </c>
      <c r="S867" s="308"/>
      <c r="T867" s="308"/>
      <c r="U867" s="308"/>
      <c r="V867" s="308"/>
      <c r="W867" s="193">
        <v>1918.5</v>
      </c>
      <c r="X867" s="309"/>
      <c r="Y867" s="309"/>
      <c r="Z867" s="309"/>
      <c r="AA867" s="309"/>
      <c r="AB867" s="309"/>
      <c r="AC867" s="309"/>
      <c r="AD867" s="309"/>
      <c r="AE867" s="191"/>
    </row>
    <row r="868" spans="1:31" ht="11.25" customHeight="1" x14ac:dyDescent="0.2">
      <c r="A868" s="191"/>
      <c r="B868" s="312" t="s">
        <v>411</v>
      </c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235">
        <v>977</v>
      </c>
      <c r="O868" s="196">
        <v>7</v>
      </c>
      <c r="P868" s="196">
        <v>9</v>
      </c>
      <c r="Q868" s="195" t="s">
        <v>410</v>
      </c>
      <c r="R868" s="194">
        <v>0</v>
      </c>
      <c r="S868" s="308"/>
      <c r="T868" s="308"/>
      <c r="U868" s="308"/>
      <c r="V868" s="308"/>
      <c r="W868" s="193">
        <v>1918.5</v>
      </c>
      <c r="X868" s="309"/>
      <c r="Y868" s="309"/>
      <c r="Z868" s="309"/>
      <c r="AA868" s="309"/>
      <c r="AB868" s="309"/>
      <c r="AC868" s="309"/>
      <c r="AD868" s="309"/>
      <c r="AE868" s="191"/>
    </row>
    <row r="869" spans="1:31" ht="21.75" customHeight="1" x14ac:dyDescent="0.2">
      <c r="A869" s="191"/>
      <c r="B869" s="312" t="s">
        <v>359</v>
      </c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235">
        <v>977</v>
      </c>
      <c r="O869" s="196">
        <v>7</v>
      </c>
      <c r="P869" s="196">
        <v>9</v>
      </c>
      <c r="Q869" s="195" t="s">
        <v>749</v>
      </c>
      <c r="R869" s="194">
        <v>0</v>
      </c>
      <c r="S869" s="308"/>
      <c r="T869" s="308"/>
      <c r="U869" s="308"/>
      <c r="V869" s="308"/>
      <c r="W869" s="193">
        <v>1918.5</v>
      </c>
      <c r="X869" s="309"/>
      <c r="Y869" s="309"/>
      <c r="Z869" s="309"/>
      <c r="AA869" s="309"/>
      <c r="AB869" s="309"/>
      <c r="AC869" s="309"/>
      <c r="AD869" s="309"/>
      <c r="AE869" s="191"/>
    </row>
    <row r="870" spans="1:31" ht="42.75" customHeight="1" x14ac:dyDescent="0.2">
      <c r="A870" s="191"/>
      <c r="B870" s="312" t="s">
        <v>263</v>
      </c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235">
        <v>977</v>
      </c>
      <c r="O870" s="196">
        <v>7</v>
      </c>
      <c r="P870" s="196">
        <v>9</v>
      </c>
      <c r="Q870" s="195" t="s">
        <v>749</v>
      </c>
      <c r="R870" s="194" t="s">
        <v>262</v>
      </c>
      <c r="S870" s="308"/>
      <c r="T870" s="308"/>
      <c r="U870" s="308"/>
      <c r="V870" s="308"/>
      <c r="W870" s="193">
        <v>1918.5</v>
      </c>
      <c r="X870" s="309"/>
      <c r="Y870" s="309"/>
      <c r="Z870" s="309"/>
      <c r="AA870" s="309"/>
      <c r="AB870" s="309"/>
      <c r="AC870" s="309"/>
      <c r="AD870" s="309"/>
      <c r="AE870" s="191"/>
    </row>
    <row r="871" spans="1:31" ht="11.25" customHeight="1" x14ac:dyDescent="0.2">
      <c r="A871" s="191"/>
      <c r="B871" s="312" t="s">
        <v>336</v>
      </c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235">
        <v>977</v>
      </c>
      <c r="O871" s="196">
        <v>7</v>
      </c>
      <c r="P871" s="196">
        <v>9</v>
      </c>
      <c r="Q871" s="195" t="s">
        <v>749</v>
      </c>
      <c r="R871" s="194" t="s">
        <v>335</v>
      </c>
      <c r="S871" s="308"/>
      <c r="T871" s="308"/>
      <c r="U871" s="308"/>
      <c r="V871" s="308"/>
      <c r="W871" s="193">
        <v>1918.5</v>
      </c>
      <c r="X871" s="309"/>
      <c r="Y871" s="309"/>
      <c r="Z871" s="309"/>
      <c r="AA871" s="309"/>
      <c r="AB871" s="309"/>
      <c r="AC871" s="309"/>
      <c r="AD871" s="309"/>
      <c r="AE871" s="191"/>
    </row>
    <row r="872" spans="1:31" ht="11.25" customHeight="1" x14ac:dyDescent="0.2">
      <c r="A872" s="191"/>
      <c r="B872" s="312" t="s">
        <v>334</v>
      </c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235">
        <v>977</v>
      </c>
      <c r="O872" s="196">
        <v>7</v>
      </c>
      <c r="P872" s="196">
        <v>9</v>
      </c>
      <c r="Q872" s="195" t="s">
        <v>749</v>
      </c>
      <c r="R872" s="194" t="s">
        <v>333</v>
      </c>
      <c r="S872" s="308"/>
      <c r="T872" s="308"/>
      <c r="U872" s="308"/>
      <c r="V872" s="308"/>
      <c r="W872" s="193">
        <v>1473.5</v>
      </c>
      <c r="X872" s="309"/>
      <c r="Y872" s="309"/>
      <c r="Z872" s="309"/>
      <c r="AA872" s="309"/>
      <c r="AB872" s="309"/>
      <c r="AC872" s="309"/>
      <c r="AD872" s="309"/>
      <c r="AE872" s="191"/>
    </row>
    <row r="873" spans="1:31" ht="32.25" customHeight="1" x14ac:dyDescent="0.2">
      <c r="A873" s="191"/>
      <c r="B873" s="312" t="s">
        <v>332</v>
      </c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235">
        <v>977</v>
      </c>
      <c r="O873" s="196">
        <v>7</v>
      </c>
      <c r="P873" s="196">
        <v>9</v>
      </c>
      <c r="Q873" s="195" t="s">
        <v>749</v>
      </c>
      <c r="R873" s="194" t="s">
        <v>330</v>
      </c>
      <c r="S873" s="308"/>
      <c r="T873" s="308"/>
      <c r="U873" s="308"/>
      <c r="V873" s="308"/>
      <c r="W873" s="193">
        <v>445</v>
      </c>
      <c r="X873" s="309"/>
      <c r="Y873" s="309"/>
      <c r="Z873" s="309"/>
      <c r="AA873" s="309"/>
      <c r="AB873" s="309"/>
      <c r="AC873" s="309"/>
      <c r="AD873" s="309"/>
      <c r="AE873" s="191"/>
    </row>
    <row r="874" spans="1:31" ht="21.75" customHeight="1" x14ac:dyDescent="0.2">
      <c r="A874" s="191"/>
      <c r="B874" s="312" t="s">
        <v>304</v>
      </c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235">
        <v>977</v>
      </c>
      <c r="O874" s="196">
        <v>7</v>
      </c>
      <c r="P874" s="196">
        <v>9</v>
      </c>
      <c r="Q874" s="195" t="s">
        <v>303</v>
      </c>
      <c r="R874" s="194">
        <v>0</v>
      </c>
      <c r="S874" s="308"/>
      <c r="T874" s="308"/>
      <c r="U874" s="308"/>
      <c r="V874" s="308"/>
      <c r="W874" s="193">
        <v>7525.3</v>
      </c>
      <c r="X874" s="309"/>
      <c r="Y874" s="309"/>
      <c r="Z874" s="309"/>
      <c r="AA874" s="309"/>
      <c r="AB874" s="309"/>
      <c r="AC874" s="309"/>
      <c r="AD874" s="309"/>
      <c r="AE874" s="191"/>
    </row>
    <row r="875" spans="1:31" ht="11.25" customHeight="1" x14ac:dyDescent="0.2">
      <c r="A875" s="191"/>
      <c r="B875" s="312" t="s">
        <v>411</v>
      </c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235">
        <v>977</v>
      </c>
      <c r="O875" s="196">
        <v>7</v>
      </c>
      <c r="P875" s="196">
        <v>9</v>
      </c>
      <c r="Q875" s="195" t="s">
        <v>410</v>
      </c>
      <c r="R875" s="194">
        <v>0</v>
      </c>
      <c r="S875" s="308"/>
      <c r="T875" s="308"/>
      <c r="U875" s="308"/>
      <c r="V875" s="308"/>
      <c r="W875" s="193">
        <v>7525.3</v>
      </c>
      <c r="X875" s="309"/>
      <c r="Y875" s="309"/>
      <c r="Z875" s="309"/>
      <c r="AA875" s="309"/>
      <c r="AB875" s="309"/>
      <c r="AC875" s="309"/>
      <c r="AD875" s="309"/>
      <c r="AE875" s="191"/>
    </row>
    <row r="876" spans="1:31" ht="21.75" customHeight="1" x14ac:dyDescent="0.2">
      <c r="A876" s="191"/>
      <c r="B876" s="312" t="s">
        <v>359</v>
      </c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235">
        <v>977</v>
      </c>
      <c r="O876" s="196">
        <v>7</v>
      </c>
      <c r="P876" s="196">
        <v>9</v>
      </c>
      <c r="Q876" s="195" t="s">
        <v>748</v>
      </c>
      <c r="R876" s="194">
        <v>0</v>
      </c>
      <c r="S876" s="308"/>
      <c r="T876" s="308"/>
      <c r="U876" s="308"/>
      <c r="V876" s="308"/>
      <c r="W876" s="193">
        <v>7525.3</v>
      </c>
      <c r="X876" s="309"/>
      <c r="Y876" s="309"/>
      <c r="Z876" s="309"/>
      <c r="AA876" s="309"/>
      <c r="AB876" s="309"/>
      <c r="AC876" s="309"/>
      <c r="AD876" s="309"/>
      <c r="AE876" s="191"/>
    </row>
    <row r="877" spans="1:31" ht="42.75" customHeight="1" x14ac:dyDescent="0.2">
      <c r="A877" s="191"/>
      <c r="B877" s="312" t="s">
        <v>263</v>
      </c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235">
        <v>977</v>
      </c>
      <c r="O877" s="196">
        <v>7</v>
      </c>
      <c r="P877" s="196">
        <v>9</v>
      </c>
      <c r="Q877" s="195" t="s">
        <v>748</v>
      </c>
      <c r="R877" s="194" t="s">
        <v>262</v>
      </c>
      <c r="S877" s="308"/>
      <c r="T877" s="308"/>
      <c r="U877" s="308"/>
      <c r="V877" s="308"/>
      <c r="W877" s="193">
        <v>7525.3</v>
      </c>
      <c r="X877" s="309"/>
      <c r="Y877" s="309"/>
      <c r="Z877" s="309"/>
      <c r="AA877" s="309"/>
      <c r="AB877" s="309"/>
      <c r="AC877" s="309"/>
      <c r="AD877" s="309"/>
      <c r="AE877" s="191"/>
    </row>
    <row r="878" spans="1:31" ht="11.25" customHeight="1" x14ac:dyDescent="0.2">
      <c r="A878" s="191"/>
      <c r="B878" s="312" t="s">
        <v>336</v>
      </c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235">
        <v>977</v>
      </c>
      <c r="O878" s="196">
        <v>7</v>
      </c>
      <c r="P878" s="196">
        <v>9</v>
      </c>
      <c r="Q878" s="195" t="s">
        <v>748</v>
      </c>
      <c r="R878" s="194" t="s">
        <v>335</v>
      </c>
      <c r="S878" s="308"/>
      <c r="T878" s="308"/>
      <c r="U878" s="308"/>
      <c r="V878" s="308"/>
      <c r="W878" s="193">
        <v>7525.3</v>
      </c>
      <c r="X878" s="309"/>
      <c r="Y878" s="309"/>
      <c r="Z878" s="309"/>
      <c r="AA878" s="309"/>
      <c r="AB878" s="309"/>
      <c r="AC878" s="309"/>
      <c r="AD878" s="309"/>
      <c r="AE878" s="191"/>
    </row>
    <row r="879" spans="1:31" ht="11.25" customHeight="1" x14ac:dyDescent="0.2">
      <c r="A879" s="191"/>
      <c r="B879" s="312" t="s">
        <v>334</v>
      </c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235">
        <v>977</v>
      </c>
      <c r="O879" s="196">
        <v>7</v>
      </c>
      <c r="P879" s="196">
        <v>9</v>
      </c>
      <c r="Q879" s="195" t="s">
        <v>748</v>
      </c>
      <c r="R879" s="194" t="s">
        <v>333</v>
      </c>
      <c r="S879" s="308"/>
      <c r="T879" s="308"/>
      <c r="U879" s="308"/>
      <c r="V879" s="308"/>
      <c r="W879" s="193">
        <v>5779.8</v>
      </c>
      <c r="X879" s="309"/>
      <c r="Y879" s="309"/>
      <c r="Z879" s="309"/>
      <c r="AA879" s="309"/>
      <c r="AB879" s="309"/>
      <c r="AC879" s="309"/>
      <c r="AD879" s="309"/>
      <c r="AE879" s="191"/>
    </row>
    <row r="880" spans="1:31" ht="32.25" customHeight="1" x14ac:dyDescent="0.2">
      <c r="A880" s="191"/>
      <c r="B880" s="312" t="s">
        <v>332</v>
      </c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235">
        <v>977</v>
      </c>
      <c r="O880" s="196">
        <v>7</v>
      </c>
      <c r="P880" s="196">
        <v>9</v>
      </c>
      <c r="Q880" s="195" t="s">
        <v>748</v>
      </c>
      <c r="R880" s="194" t="s">
        <v>330</v>
      </c>
      <c r="S880" s="308"/>
      <c r="T880" s="308"/>
      <c r="U880" s="308"/>
      <c r="V880" s="308"/>
      <c r="W880" s="193">
        <v>1745.5</v>
      </c>
      <c r="X880" s="309"/>
      <c r="Y880" s="309"/>
      <c r="Z880" s="309"/>
      <c r="AA880" s="309"/>
      <c r="AB880" s="309"/>
      <c r="AC880" s="309"/>
      <c r="AD880" s="309"/>
      <c r="AE880" s="191"/>
    </row>
    <row r="881" spans="1:31" ht="21.75" customHeight="1" x14ac:dyDescent="0.2">
      <c r="A881" s="191"/>
      <c r="B881" s="312" t="s">
        <v>304</v>
      </c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235">
        <v>977</v>
      </c>
      <c r="O881" s="196">
        <v>7</v>
      </c>
      <c r="P881" s="196">
        <v>9</v>
      </c>
      <c r="Q881" s="195" t="s">
        <v>303</v>
      </c>
      <c r="R881" s="194">
        <v>0</v>
      </c>
      <c r="S881" s="308"/>
      <c r="T881" s="308"/>
      <c r="U881" s="308"/>
      <c r="V881" s="308"/>
      <c r="W881" s="193">
        <v>5361.3</v>
      </c>
      <c r="X881" s="309"/>
      <c r="Y881" s="309"/>
      <c r="Z881" s="309"/>
      <c r="AA881" s="309"/>
      <c r="AB881" s="309"/>
      <c r="AC881" s="309"/>
      <c r="AD881" s="309"/>
      <c r="AE881" s="191"/>
    </row>
    <row r="882" spans="1:31" ht="11.25" customHeight="1" x14ac:dyDescent="0.2">
      <c r="A882" s="191"/>
      <c r="B882" s="312" t="s">
        <v>411</v>
      </c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235">
        <v>977</v>
      </c>
      <c r="O882" s="196">
        <v>7</v>
      </c>
      <c r="P882" s="196">
        <v>9</v>
      </c>
      <c r="Q882" s="195" t="s">
        <v>410</v>
      </c>
      <c r="R882" s="194">
        <v>0</v>
      </c>
      <c r="S882" s="308"/>
      <c r="T882" s="308"/>
      <c r="U882" s="308"/>
      <c r="V882" s="308"/>
      <c r="W882" s="193">
        <v>5361.3</v>
      </c>
      <c r="X882" s="309"/>
      <c r="Y882" s="309"/>
      <c r="Z882" s="309"/>
      <c r="AA882" s="309"/>
      <c r="AB882" s="309"/>
      <c r="AC882" s="309"/>
      <c r="AD882" s="309"/>
      <c r="AE882" s="191"/>
    </row>
    <row r="883" spans="1:31" ht="21.75" customHeight="1" x14ac:dyDescent="0.2">
      <c r="A883" s="191"/>
      <c r="B883" s="312" t="s">
        <v>359</v>
      </c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235">
        <v>977</v>
      </c>
      <c r="O883" s="196">
        <v>7</v>
      </c>
      <c r="P883" s="196">
        <v>9</v>
      </c>
      <c r="Q883" s="195" t="s">
        <v>747</v>
      </c>
      <c r="R883" s="194">
        <v>0</v>
      </c>
      <c r="S883" s="308"/>
      <c r="T883" s="308"/>
      <c r="U883" s="308"/>
      <c r="V883" s="308"/>
      <c r="W883" s="193">
        <v>5361.3</v>
      </c>
      <c r="X883" s="309"/>
      <c r="Y883" s="309"/>
      <c r="Z883" s="309"/>
      <c r="AA883" s="309"/>
      <c r="AB883" s="309"/>
      <c r="AC883" s="309"/>
      <c r="AD883" s="309"/>
      <c r="AE883" s="191"/>
    </row>
    <row r="884" spans="1:31" ht="42.75" customHeight="1" x14ac:dyDescent="0.2">
      <c r="A884" s="191"/>
      <c r="B884" s="312" t="s">
        <v>263</v>
      </c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235">
        <v>977</v>
      </c>
      <c r="O884" s="196">
        <v>7</v>
      </c>
      <c r="P884" s="196">
        <v>9</v>
      </c>
      <c r="Q884" s="195" t="s">
        <v>747</v>
      </c>
      <c r="R884" s="194" t="s">
        <v>262</v>
      </c>
      <c r="S884" s="308"/>
      <c r="T884" s="308"/>
      <c r="U884" s="308"/>
      <c r="V884" s="308"/>
      <c r="W884" s="193">
        <v>5361.3</v>
      </c>
      <c r="X884" s="309"/>
      <c r="Y884" s="309"/>
      <c r="Z884" s="309"/>
      <c r="AA884" s="309"/>
      <c r="AB884" s="309"/>
      <c r="AC884" s="309"/>
      <c r="AD884" s="309"/>
      <c r="AE884" s="191"/>
    </row>
    <row r="885" spans="1:31" ht="11.25" customHeight="1" x14ac:dyDescent="0.2">
      <c r="A885" s="191"/>
      <c r="B885" s="312" t="s">
        <v>336</v>
      </c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235">
        <v>977</v>
      </c>
      <c r="O885" s="196">
        <v>7</v>
      </c>
      <c r="P885" s="196">
        <v>9</v>
      </c>
      <c r="Q885" s="195" t="s">
        <v>747</v>
      </c>
      <c r="R885" s="194" t="s">
        <v>335</v>
      </c>
      <c r="S885" s="308"/>
      <c r="T885" s="308"/>
      <c r="U885" s="308"/>
      <c r="V885" s="308"/>
      <c r="W885" s="193">
        <v>5361.3</v>
      </c>
      <c r="X885" s="309"/>
      <c r="Y885" s="309"/>
      <c r="Z885" s="309"/>
      <c r="AA885" s="309"/>
      <c r="AB885" s="309"/>
      <c r="AC885" s="309"/>
      <c r="AD885" s="309"/>
      <c r="AE885" s="191"/>
    </row>
    <row r="886" spans="1:31" ht="11.25" customHeight="1" x14ac:dyDescent="0.2">
      <c r="A886" s="191"/>
      <c r="B886" s="312" t="s">
        <v>334</v>
      </c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235">
        <v>977</v>
      </c>
      <c r="O886" s="196">
        <v>7</v>
      </c>
      <c r="P886" s="196">
        <v>9</v>
      </c>
      <c r="Q886" s="195" t="s">
        <v>747</v>
      </c>
      <c r="R886" s="194" t="s">
        <v>333</v>
      </c>
      <c r="S886" s="308"/>
      <c r="T886" s="308"/>
      <c r="U886" s="308"/>
      <c r="V886" s="308"/>
      <c r="W886" s="193">
        <v>4117.7</v>
      </c>
      <c r="X886" s="309"/>
      <c r="Y886" s="309"/>
      <c r="Z886" s="309"/>
      <c r="AA886" s="309"/>
      <c r="AB886" s="309"/>
      <c r="AC886" s="309"/>
      <c r="AD886" s="309"/>
      <c r="AE886" s="191"/>
    </row>
    <row r="887" spans="1:31" ht="32.25" customHeight="1" x14ac:dyDescent="0.2">
      <c r="A887" s="191"/>
      <c r="B887" s="312" t="s">
        <v>332</v>
      </c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235">
        <v>977</v>
      </c>
      <c r="O887" s="196">
        <v>7</v>
      </c>
      <c r="P887" s="196">
        <v>9</v>
      </c>
      <c r="Q887" s="195" t="s">
        <v>747</v>
      </c>
      <c r="R887" s="194" t="s">
        <v>330</v>
      </c>
      <c r="S887" s="308"/>
      <c r="T887" s="308"/>
      <c r="U887" s="308"/>
      <c r="V887" s="308"/>
      <c r="W887" s="193">
        <v>1243.5999999999999</v>
      </c>
      <c r="X887" s="309"/>
      <c r="Y887" s="309"/>
      <c r="Z887" s="309"/>
      <c r="AA887" s="309"/>
      <c r="AB887" s="309"/>
      <c r="AC887" s="309"/>
      <c r="AD887" s="309"/>
      <c r="AE887" s="191"/>
    </row>
    <row r="888" spans="1:31" ht="21.75" customHeight="1" x14ac:dyDescent="0.2">
      <c r="A888" s="191"/>
      <c r="B888" s="312" t="s">
        <v>304</v>
      </c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235">
        <v>977</v>
      </c>
      <c r="O888" s="196">
        <v>7</v>
      </c>
      <c r="P888" s="196">
        <v>9</v>
      </c>
      <c r="Q888" s="195" t="s">
        <v>303</v>
      </c>
      <c r="R888" s="194">
        <v>0</v>
      </c>
      <c r="S888" s="308"/>
      <c r="T888" s="308"/>
      <c r="U888" s="308"/>
      <c r="V888" s="308"/>
      <c r="W888" s="193">
        <v>2097.9</v>
      </c>
      <c r="X888" s="309"/>
      <c r="Y888" s="309"/>
      <c r="Z888" s="309"/>
      <c r="AA888" s="309"/>
      <c r="AB888" s="309"/>
      <c r="AC888" s="309"/>
      <c r="AD888" s="309"/>
      <c r="AE888" s="191"/>
    </row>
    <row r="889" spans="1:31" ht="11.25" customHeight="1" x14ac:dyDescent="0.2">
      <c r="A889" s="191"/>
      <c r="B889" s="312" t="s">
        <v>411</v>
      </c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235">
        <v>977</v>
      </c>
      <c r="O889" s="196">
        <v>7</v>
      </c>
      <c r="P889" s="196">
        <v>9</v>
      </c>
      <c r="Q889" s="195" t="s">
        <v>410</v>
      </c>
      <c r="R889" s="194">
        <v>0</v>
      </c>
      <c r="S889" s="308"/>
      <c r="T889" s="308"/>
      <c r="U889" s="308"/>
      <c r="V889" s="308"/>
      <c r="W889" s="193">
        <v>2097.9</v>
      </c>
      <c r="X889" s="309"/>
      <c r="Y889" s="309"/>
      <c r="Z889" s="309"/>
      <c r="AA889" s="309"/>
      <c r="AB889" s="309"/>
      <c r="AC889" s="309"/>
      <c r="AD889" s="309"/>
      <c r="AE889" s="191"/>
    </row>
    <row r="890" spans="1:31" ht="21.75" customHeight="1" x14ac:dyDescent="0.2">
      <c r="A890" s="191"/>
      <c r="B890" s="312" t="s">
        <v>746</v>
      </c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235">
        <v>977</v>
      </c>
      <c r="O890" s="196">
        <v>7</v>
      </c>
      <c r="P890" s="196">
        <v>9</v>
      </c>
      <c r="Q890" s="195" t="s">
        <v>745</v>
      </c>
      <c r="R890" s="194">
        <v>0</v>
      </c>
      <c r="S890" s="308"/>
      <c r="T890" s="308"/>
      <c r="U890" s="308"/>
      <c r="V890" s="308"/>
      <c r="W890" s="193">
        <v>2097.9</v>
      </c>
      <c r="X890" s="309"/>
      <c r="Y890" s="309"/>
      <c r="Z890" s="309"/>
      <c r="AA890" s="309"/>
      <c r="AB890" s="309"/>
      <c r="AC890" s="309"/>
      <c r="AD890" s="309"/>
      <c r="AE890" s="191"/>
    </row>
    <row r="891" spans="1:31" ht="42.75" customHeight="1" x14ac:dyDescent="0.2">
      <c r="A891" s="191"/>
      <c r="B891" s="312" t="s">
        <v>263</v>
      </c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235">
        <v>977</v>
      </c>
      <c r="O891" s="196">
        <v>7</v>
      </c>
      <c r="P891" s="196">
        <v>9</v>
      </c>
      <c r="Q891" s="195" t="s">
        <v>745</v>
      </c>
      <c r="R891" s="194" t="s">
        <v>262</v>
      </c>
      <c r="S891" s="308"/>
      <c r="T891" s="308"/>
      <c r="U891" s="308"/>
      <c r="V891" s="308"/>
      <c r="W891" s="193">
        <v>2097.9</v>
      </c>
      <c r="X891" s="309"/>
      <c r="Y891" s="309"/>
      <c r="Z891" s="309"/>
      <c r="AA891" s="309"/>
      <c r="AB891" s="309"/>
      <c r="AC891" s="309"/>
      <c r="AD891" s="309"/>
      <c r="AE891" s="191"/>
    </row>
    <row r="892" spans="1:31" ht="11.25" customHeight="1" x14ac:dyDescent="0.2">
      <c r="A892" s="191"/>
      <c r="B892" s="312" t="s">
        <v>336</v>
      </c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235">
        <v>977</v>
      </c>
      <c r="O892" s="196">
        <v>7</v>
      </c>
      <c r="P892" s="196">
        <v>9</v>
      </c>
      <c r="Q892" s="195" t="s">
        <v>745</v>
      </c>
      <c r="R892" s="194" t="s">
        <v>335</v>
      </c>
      <c r="S892" s="308"/>
      <c r="T892" s="308"/>
      <c r="U892" s="308"/>
      <c r="V892" s="308"/>
      <c r="W892" s="193">
        <v>2097.9</v>
      </c>
      <c r="X892" s="309"/>
      <c r="Y892" s="309"/>
      <c r="Z892" s="309"/>
      <c r="AA892" s="309"/>
      <c r="AB892" s="309"/>
      <c r="AC892" s="309"/>
      <c r="AD892" s="309"/>
      <c r="AE892" s="191"/>
    </row>
    <row r="893" spans="1:31" ht="11.25" customHeight="1" x14ac:dyDescent="0.2">
      <c r="A893" s="191"/>
      <c r="B893" s="312" t="s">
        <v>334</v>
      </c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235">
        <v>977</v>
      </c>
      <c r="O893" s="196">
        <v>7</v>
      </c>
      <c r="P893" s="196">
        <v>9</v>
      </c>
      <c r="Q893" s="195" t="s">
        <v>745</v>
      </c>
      <c r="R893" s="194" t="s">
        <v>333</v>
      </c>
      <c r="S893" s="308"/>
      <c r="T893" s="308"/>
      <c r="U893" s="308"/>
      <c r="V893" s="308"/>
      <c r="W893" s="193">
        <v>1611.3</v>
      </c>
      <c r="X893" s="309"/>
      <c r="Y893" s="309"/>
      <c r="Z893" s="309"/>
      <c r="AA893" s="309"/>
      <c r="AB893" s="309"/>
      <c r="AC893" s="309"/>
      <c r="AD893" s="309"/>
      <c r="AE893" s="191"/>
    </row>
    <row r="894" spans="1:31" ht="32.25" customHeight="1" x14ac:dyDescent="0.2">
      <c r="A894" s="191"/>
      <c r="B894" s="312" t="s">
        <v>332</v>
      </c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235">
        <v>977</v>
      </c>
      <c r="O894" s="196">
        <v>7</v>
      </c>
      <c r="P894" s="196">
        <v>9</v>
      </c>
      <c r="Q894" s="195" t="s">
        <v>745</v>
      </c>
      <c r="R894" s="194" t="s">
        <v>330</v>
      </c>
      <c r="S894" s="308"/>
      <c r="T894" s="308"/>
      <c r="U894" s="308"/>
      <c r="V894" s="308"/>
      <c r="W894" s="193">
        <v>486.6</v>
      </c>
      <c r="X894" s="309"/>
      <c r="Y894" s="309"/>
      <c r="Z894" s="309"/>
      <c r="AA894" s="309"/>
      <c r="AB894" s="309"/>
      <c r="AC894" s="309"/>
      <c r="AD894" s="309"/>
      <c r="AE894" s="191"/>
    </row>
    <row r="895" spans="1:31" ht="21.75" customHeight="1" x14ac:dyDescent="0.2">
      <c r="A895" s="191"/>
      <c r="B895" s="312" t="s">
        <v>250</v>
      </c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235">
        <v>977</v>
      </c>
      <c r="O895" s="196">
        <v>7</v>
      </c>
      <c r="P895" s="196">
        <v>9</v>
      </c>
      <c r="Q895" s="195" t="s">
        <v>249</v>
      </c>
      <c r="R895" s="194">
        <v>0</v>
      </c>
      <c r="S895" s="308"/>
      <c r="T895" s="308"/>
      <c r="U895" s="308"/>
      <c r="V895" s="308"/>
      <c r="W895" s="193">
        <v>112</v>
      </c>
      <c r="X895" s="309"/>
      <c r="Y895" s="309"/>
      <c r="Z895" s="309"/>
      <c r="AA895" s="309"/>
      <c r="AB895" s="309"/>
      <c r="AC895" s="309"/>
      <c r="AD895" s="309"/>
      <c r="AE895" s="191"/>
    </row>
    <row r="896" spans="1:31" ht="21.75" customHeight="1" x14ac:dyDescent="0.2">
      <c r="A896" s="191"/>
      <c r="B896" s="312" t="s">
        <v>697</v>
      </c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235">
        <v>977</v>
      </c>
      <c r="O896" s="196">
        <v>7</v>
      </c>
      <c r="P896" s="196">
        <v>9</v>
      </c>
      <c r="Q896" s="195" t="s">
        <v>248</v>
      </c>
      <c r="R896" s="194">
        <v>0</v>
      </c>
      <c r="S896" s="308"/>
      <c r="T896" s="308"/>
      <c r="U896" s="308"/>
      <c r="V896" s="308"/>
      <c r="W896" s="193">
        <v>112</v>
      </c>
      <c r="X896" s="309"/>
      <c r="Y896" s="309"/>
      <c r="Z896" s="309"/>
      <c r="AA896" s="309"/>
      <c r="AB896" s="309"/>
      <c r="AC896" s="309"/>
      <c r="AD896" s="309"/>
      <c r="AE896" s="191"/>
    </row>
    <row r="897" spans="1:31" ht="21.75" customHeight="1" x14ac:dyDescent="0.2">
      <c r="A897" s="191"/>
      <c r="B897" s="312" t="s">
        <v>223</v>
      </c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235">
        <v>977</v>
      </c>
      <c r="O897" s="196">
        <v>7</v>
      </c>
      <c r="P897" s="196">
        <v>9</v>
      </c>
      <c r="Q897" s="195" t="s">
        <v>248</v>
      </c>
      <c r="R897" s="194" t="s">
        <v>222</v>
      </c>
      <c r="S897" s="308"/>
      <c r="T897" s="308"/>
      <c r="U897" s="308"/>
      <c r="V897" s="308"/>
      <c r="W897" s="193">
        <v>112</v>
      </c>
      <c r="X897" s="309"/>
      <c r="Y897" s="309"/>
      <c r="Z897" s="309"/>
      <c r="AA897" s="309"/>
      <c r="AB897" s="309"/>
      <c r="AC897" s="309"/>
      <c r="AD897" s="309"/>
      <c r="AE897" s="191"/>
    </row>
    <row r="898" spans="1:31" ht="21.75" customHeight="1" x14ac:dyDescent="0.2">
      <c r="A898" s="191"/>
      <c r="B898" s="312" t="s">
        <v>221</v>
      </c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235">
        <v>977</v>
      </c>
      <c r="O898" s="196">
        <v>7</v>
      </c>
      <c r="P898" s="196">
        <v>9</v>
      </c>
      <c r="Q898" s="195" t="s">
        <v>248</v>
      </c>
      <c r="R898" s="194" t="s">
        <v>220</v>
      </c>
      <c r="S898" s="308"/>
      <c r="T898" s="308"/>
      <c r="U898" s="308"/>
      <c r="V898" s="308"/>
      <c r="W898" s="193">
        <v>112</v>
      </c>
      <c r="X898" s="309"/>
      <c r="Y898" s="309"/>
      <c r="Z898" s="309"/>
      <c r="AA898" s="309"/>
      <c r="AB898" s="309"/>
      <c r="AC898" s="309"/>
      <c r="AD898" s="309"/>
      <c r="AE898" s="191"/>
    </row>
    <row r="899" spans="1:31" ht="11.25" customHeight="1" x14ac:dyDescent="0.2">
      <c r="A899" s="191"/>
      <c r="B899" s="312" t="s">
        <v>219</v>
      </c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235">
        <v>977</v>
      </c>
      <c r="O899" s="196">
        <v>7</v>
      </c>
      <c r="P899" s="196">
        <v>9</v>
      </c>
      <c r="Q899" s="195" t="s">
        <v>248</v>
      </c>
      <c r="R899" s="194" t="s">
        <v>218</v>
      </c>
      <c r="S899" s="308"/>
      <c r="T899" s="308"/>
      <c r="U899" s="308"/>
      <c r="V899" s="308"/>
      <c r="W899" s="193">
        <v>112</v>
      </c>
      <c r="X899" s="309"/>
      <c r="Y899" s="309"/>
      <c r="Z899" s="309"/>
      <c r="AA899" s="309"/>
      <c r="AB899" s="309"/>
      <c r="AC899" s="309"/>
      <c r="AD899" s="309"/>
      <c r="AE899" s="191"/>
    </row>
    <row r="900" spans="1:31" ht="11.25" customHeight="1" x14ac:dyDescent="0.2">
      <c r="A900" s="191"/>
      <c r="B900" s="312" t="s">
        <v>403</v>
      </c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235">
        <v>977</v>
      </c>
      <c r="O900" s="196">
        <v>8</v>
      </c>
      <c r="P900" s="196">
        <v>0</v>
      </c>
      <c r="Q900" s="195">
        <v>0</v>
      </c>
      <c r="R900" s="194">
        <v>0</v>
      </c>
      <c r="S900" s="308"/>
      <c r="T900" s="308"/>
      <c r="U900" s="308"/>
      <c r="V900" s="308"/>
      <c r="W900" s="193">
        <v>1715</v>
      </c>
      <c r="X900" s="309"/>
      <c r="Y900" s="309"/>
      <c r="Z900" s="309"/>
      <c r="AA900" s="309"/>
      <c r="AB900" s="309"/>
      <c r="AC900" s="309"/>
      <c r="AD900" s="309"/>
      <c r="AE900" s="191"/>
    </row>
    <row r="901" spans="1:31" ht="11.25" customHeight="1" x14ac:dyDescent="0.2">
      <c r="A901" s="191"/>
      <c r="B901" s="312" t="s">
        <v>402</v>
      </c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235">
        <v>977</v>
      </c>
      <c r="O901" s="196">
        <v>8</v>
      </c>
      <c r="P901" s="196">
        <v>1</v>
      </c>
      <c r="Q901" s="195">
        <v>0</v>
      </c>
      <c r="R901" s="194">
        <v>0</v>
      </c>
      <c r="S901" s="308"/>
      <c r="T901" s="308"/>
      <c r="U901" s="308"/>
      <c r="V901" s="308"/>
      <c r="W901" s="193">
        <v>1715</v>
      </c>
      <c r="X901" s="309"/>
      <c r="Y901" s="309"/>
      <c r="Z901" s="309"/>
      <c r="AA901" s="309"/>
      <c r="AB901" s="309"/>
      <c r="AC901" s="309"/>
      <c r="AD901" s="309"/>
      <c r="AE901" s="191"/>
    </row>
    <row r="902" spans="1:31" ht="32.25" customHeight="1" x14ac:dyDescent="0.2">
      <c r="A902" s="191"/>
      <c r="B902" s="312" t="s">
        <v>374</v>
      </c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235">
        <v>977</v>
      </c>
      <c r="O902" s="196">
        <v>8</v>
      </c>
      <c r="P902" s="196">
        <v>1</v>
      </c>
      <c r="Q902" s="195" t="s">
        <v>373</v>
      </c>
      <c r="R902" s="194">
        <v>0</v>
      </c>
      <c r="S902" s="308"/>
      <c r="T902" s="308"/>
      <c r="U902" s="308"/>
      <c r="V902" s="308"/>
      <c r="W902" s="193">
        <v>1715</v>
      </c>
      <c r="X902" s="309"/>
      <c r="Y902" s="309"/>
      <c r="Z902" s="309"/>
      <c r="AA902" s="309"/>
      <c r="AB902" s="309"/>
      <c r="AC902" s="309"/>
      <c r="AD902" s="309"/>
      <c r="AE902" s="191"/>
    </row>
    <row r="903" spans="1:31" ht="32.25" customHeight="1" x14ac:dyDescent="0.2">
      <c r="A903" s="191"/>
      <c r="B903" s="312" t="s">
        <v>372</v>
      </c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235">
        <v>977</v>
      </c>
      <c r="O903" s="196">
        <v>8</v>
      </c>
      <c r="P903" s="196">
        <v>1</v>
      </c>
      <c r="Q903" s="195" t="s">
        <v>368</v>
      </c>
      <c r="R903" s="194">
        <v>0</v>
      </c>
      <c r="S903" s="308"/>
      <c r="T903" s="308"/>
      <c r="U903" s="308"/>
      <c r="V903" s="308"/>
      <c r="W903" s="193">
        <v>1715</v>
      </c>
      <c r="X903" s="309"/>
      <c r="Y903" s="309"/>
      <c r="Z903" s="309"/>
      <c r="AA903" s="309"/>
      <c r="AB903" s="309"/>
      <c r="AC903" s="309"/>
      <c r="AD903" s="309"/>
      <c r="AE903" s="191"/>
    </row>
    <row r="904" spans="1:31" ht="21.75" customHeight="1" x14ac:dyDescent="0.2">
      <c r="A904" s="191"/>
      <c r="B904" s="312" t="s">
        <v>212</v>
      </c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235">
        <v>977</v>
      </c>
      <c r="O904" s="196">
        <v>8</v>
      </c>
      <c r="P904" s="196">
        <v>1</v>
      </c>
      <c r="Q904" s="195" t="s">
        <v>368</v>
      </c>
      <c r="R904" s="194" t="s">
        <v>211</v>
      </c>
      <c r="S904" s="308"/>
      <c r="T904" s="308"/>
      <c r="U904" s="308"/>
      <c r="V904" s="308"/>
      <c r="W904" s="193">
        <v>1715</v>
      </c>
      <c r="X904" s="309"/>
      <c r="Y904" s="309"/>
      <c r="Z904" s="309"/>
      <c r="AA904" s="309"/>
      <c r="AB904" s="309"/>
      <c r="AC904" s="309"/>
      <c r="AD904" s="309"/>
      <c r="AE904" s="191"/>
    </row>
    <row r="905" spans="1:31" ht="11.25" customHeight="1" x14ac:dyDescent="0.2">
      <c r="A905" s="191"/>
      <c r="B905" s="312" t="s">
        <v>371</v>
      </c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235">
        <v>977</v>
      </c>
      <c r="O905" s="196">
        <v>8</v>
      </c>
      <c r="P905" s="196">
        <v>1</v>
      </c>
      <c r="Q905" s="195" t="s">
        <v>368</v>
      </c>
      <c r="R905" s="194" t="s">
        <v>370</v>
      </c>
      <c r="S905" s="308"/>
      <c r="T905" s="308"/>
      <c r="U905" s="308"/>
      <c r="V905" s="308"/>
      <c r="W905" s="193">
        <v>1715</v>
      </c>
      <c r="X905" s="309"/>
      <c r="Y905" s="309"/>
      <c r="Z905" s="309"/>
      <c r="AA905" s="309"/>
      <c r="AB905" s="309"/>
      <c r="AC905" s="309"/>
      <c r="AD905" s="309"/>
      <c r="AE905" s="191"/>
    </row>
    <row r="906" spans="1:31" ht="42.75" customHeight="1" x14ac:dyDescent="0.2">
      <c r="A906" s="191"/>
      <c r="B906" s="312" t="s">
        <v>369</v>
      </c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235">
        <v>977</v>
      </c>
      <c r="O906" s="196">
        <v>8</v>
      </c>
      <c r="P906" s="196">
        <v>1</v>
      </c>
      <c r="Q906" s="195" t="s">
        <v>368</v>
      </c>
      <c r="R906" s="194" t="s">
        <v>367</v>
      </c>
      <c r="S906" s="308"/>
      <c r="T906" s="308"/>
      <c r="U906" s="308"/>
      <c r="V906" s="308"/>
      <c r="W906" s="193">
        <v>1715</v>
      </c>
      <c r="X906" s="309"/>
      <c r="Y906" s="309"/>
      <c r="Z906" s="309"/>
      <c r="AA906" s="309"/>
      <c r="AB906" s="309"/>
      <c r="AC906" s="309"/>
      <c r="AD906" s="309"/>
      <c r="AE906" s="191"/>
    </row>
    <row r="907" spans="1:31" ht="11.25" customHeight="1" x14ac:dyDescent="0.2">
      <c r="A907" s="191"/>
      <c r="B907" s="312" t="s">
        <v>347</v>
      </c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235">
        <v>977</v>
      </c>
      <c r="O907" s="196">
        <v>10</v>
      </c>
      <c r="P907" s="196">
        <v>0</v>
      </c>
      <c r="Q907" s="195">
        <v>0</v>
      </c>
      <c r="R907" s="194">
        <v>0</v>
      </c>
      <c r="S907" s="308"/>
      <c r="T907" s="308"/>
      <c r="U907" s="308"/>
      <c r="V907" s="308"/>
      <c r="W907" s="193">
        <v>10020.5</v>
      </c>
      <c r="X907" s="309"/>
      <c r="Y907" s="309"/>
      <c r="Z907" s="309"/>
      <c r="AA907" s="309"/>
      <c r="AB907" s="309"/>
      <c r="AC907" s="309"/>
      <c r="AD907" s="309"/>
      <c r="AE907" s="191"/>
    </row>
    <row r="908" spans="1:31" ht="11.25" customHeight="1" x14ac:dyDescent="0.2">
      <c r="A908" s="191"/>
      <c r="B908" s="312" t="s">
        <v>307</v>
      </c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235">
        <v>977</v>
      </c>
      <c r="O908" s="196">
        <v>10</v>
      </c>
      <c r="P908" s="196">
        <v>4</v>
      </c>
      <c r="Q908" s="195">
        <v>0</v>
      </c>
      <c r="R908" s="194">
        <v>0</v>
      </c>
      <c r="S908" s="308"/>
      <c r="T908" s="308"/>
      <c r="U908" s="308"/>
      <c r="V908" s="308"/>
      <c r="W908" s="193">
        <v>10020.5</v>
      </c>
      <c r="X908" s="309"/>
      <c r="Y908" s="309"/>
      <c r="Z908" s="309"/>
      <c r="AA908" s="309"/>
      <c r="AB908" s="309"/>
      <c r="AC908" s="309"/>
      <c r="AD908" s="309"/>
      <c r="AE908" s="191"/>
    </row>
    <row r="909" spans="1:31" ht="21.75" customHeight="1" x14ac:dyDescent="0.2">
      <c r="A909" s="191"/>
      <c r="B909" s="312" t="s">
        <v>304</v>
      </c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235">
        <v>977</v>
      </c>
      <c r="O909" s="196">
        <v>10</v>
      </c>
      <c r="P909" s="196">
        <v>4</v>
      </c>
      <c r="Q909" s="195" t="s">
        <v>303</v>
      </c>
      <c r="R909" s="194">
        <v>0</v>
      </c>
      <c r="S909" s="308"/>
      <c r="T909" s="308"/>
      <c r="U909" s="308"/>
      <c r="V909" s="308"/>
      <c r="W909" s="193">
        <v>10020.5</v>
      </c>
      <c r="X909" s="309"/>
      <c r="Y909" s="309"/>
      <c r="Z909" s="309"/>
      <c r="AA909" s="309"/>
      <c r="AB909" s="309"/>
      <c r="AC909" s="309"/>
      <c r="AD909" s="309"/>
      <c r="AE909" s="191"/>
    </row>
    <row r="910" spans="1:31" ht="21.75" customHeight="1" x14ac:dyDescent="0.2">
      <c r="A910" s="191"/>
      <c r="B910" s="312" t="s">
        <v>302</v>
      </c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235">
        <v>977</v>
      </c>
      <c r="O910" s="196">
        <v>10</v>
      </c>
      <c r="P910" s="196">
        <v>4</v>
      </c>
      <c r="Q910" s="195" t="s">
        <v>301</v>
      </c>
      <c r="R910" s="194">
        <v>0</v>
      </c>
      <c r="S910" s="308"/>
      <c r="T910" s="308"/>
      <c r="U910" s="308"/>
      <c r="V910" s="308"/>
      <c r="W910" s="193">
        <v>10020.5</v>
      </c>
      <c r="X910" s="309"/>
      <c r="Y910" s="309"/>
      <c r="Z910" s="309"/>
      <c r="AA910" s="309"/>
      <c r="AB910" s="309"/>
      <c r="AC910" s="309"/>
      <c r="AD910" s="309"/>
      <c r="AE910" s="191"/>
    </row>
    <row r="911" spans="1:31" ht="32.25" customHeight="1" x14ac:dyDescent="0.2">
      <c r="A911" s="191"/>
      <c r="B911" s="312" t="s">
        <v>300</v>
      </c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235">
        <v>977</v>
      </c>
      <c r="O911" s="196">
        <v>10</v>
      </c>
      <c r="P911" s="196">
        <v>4</v>
      </c>
      <c r="Q911" s="195" t="s">
        <v>299</v>
      </c>
      <c r="R911" s="194">
        <v>0</v>
      </c>
      <c r="S911" s="308"/>
      <c r="T911" s="308"/>
      <c r="U911" s="308"/>
      <c r="V911" s="308"/>
      <c r="W911" s="193">
        <v>10020.5</v>
      </c>
      <c r="X911" s="309"/>
      <c r="Y911" s="309"/>
      <c r="Z911" s="309"/>
      <c r="AA911" s="309"/>
      <c r="AB911" s="309"/>
      <c r="AC911" s="309"/>
      <c r="AD911" s="309"/>
      <c r="AE911" s="191"/>
    </row>
    <row r="912" spans="1:31" ht="11.25" customHeight="1" x14ac:dyDescent="0.2">
      <c r="A912" s="191"/>
      <c r="B912" s="312" t="s">
        <v>242</v>
      </c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235">
        <v>977</v>
      </c>
      <c r="O912" s="196">
        <v>10</v>
      </c>
      <c r="P912" s="196">
        <v>4</v>
      </c>
      <c r="Q912" s="195" t="s">
        <v>299</v>
      </c>
      <c r="R912" s="194" t="s">
        <v>241</v>
      </c>
      <c r="S912" s="308"/>
      <c r="T912" s="308"/>
      <c r="U912" s="308"/>
      <c r="V912" s="308"/>
      <c r="W912" s="193">
        <v>10020.5</v>
      </c>
      <c r="X912" s="309"/>
      <c r="Y912" s="309"/>
      <c r="Z912" s="309"/>
      <c r="AA912" s="309"/>
      <c r="AB912" s="309"/>
      <c r="AC912" s="309"/>
      <c r="AD912" s="309"/>
      <c r="AE912" s="191"/>
    </row>
    <row r="913" spans="1:31" ht="11.25" customHeight="1" x14ac:dyDescent="0.2">
      <c r="A913" s="191"/>
      <c r="B913" s="312" t="s">
        <v>293</v>
      </c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235">
        <v>977</v>
      </c>
      <c r="O913" s="196">
        <v>10</v>
      </c>
      <c r="P913" s="196">
        <v>4</v>
      </c>
      <c r="Q913" s="195" t="s">
        <v>299</v>
      </c>
      <c r="R913" s="194" t="s">
        <v>292</v>
      </c>
      <c r="S913" s="308"/>
      <c r="T913" s="308"/>
      <c r="U913" s="308"/>
      <c r="V913" s="308"/>
      <c r="W913" s="193">
        <v>10020.5</v>
      </c>
      <c r="X913" s="309"/>
      <c r="Y913" s="309"/>
      <c r="Z913" s="309"/>
      <c r="AA913" s="309"/>
      <c r="AB913" s="309"/>
      <c r="AC913" s="309"/>
      <c r="AD913" s="309"/>
      <c r="AE913" s="191"/>
    </row>
    <row r="914" spans="1:31" ht="21.75" customHeight="1" x14ac:dyDescent="0.2">
      <c r="A914" s="191"/>
      <c r="B914" s="312" t="s">
        <v>291</v>
      </c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235">
        <v>977</v>
      </c>
      <c r="O914" s="196">
        <v>10</v>
      </c>
      <c r="P914" s="196">
        <v>4</v>
      </c>
      <c r="Q914" s="195" t="s">
        <v>299</v>
      </c>
      <c r="R914" s="194" t="s">
        <v>289</v>
      </c>
      <c r="S914" s="308"/>
      <c r="T914" s="308"/>
      <c r="U914" s="308"/>
      <c r="V914" s="308"/>
      <c r="W914" s="193">
        <v>10020.5</v>
      </c>
      <c r="X914" s="309"/>
      <c r="Y914" s="309"/>
      <c r="Z914" s="309"/>
      <c r="AA914" s="309"/>
      <c r="AB914" s="309"/>
      <c r="AC914" s="309"/>
      <c r="AD914" s="309"/>
      <c r="AE914" s="191"/>
    </row>
    <row r="915" spans="1:31" ht="11.25" customHeight="1" x14ac:dyDescent="0.2">
      <c r="A915" s="191"/>
      <c r="B915" s="312" t="s">
        <v>673</v>
      </c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235">
        <v>982</v>
      </c>
      <c r="O915" s="196">
        <v>0</v>
      </c>
      <c r="P915" s="196">
        <v>0</v>
      </c>
      <c r="Q915" s="195">
        <v>0</v>
      </c>
      <c r="R915" s="194">
        <v>0</v>
      </c>
      <c r="S915" s="308"/>
      <c r="T915" s="308"/>
      <c r="U915" s="308"/>
      <c r="V915" s="308"/>
      <c r="W915" s="193">
        <v>7200.06</v>
      </c>
      <c r="X915" s="309"/>
      <c r="Y915" s="309"/>
      <c r="Z915" s="309"/>
      <c r="AA915" s="309"/>
      <c r="AB915" s="309"/>
      <c r="AC915" s="309"/>
      <c r="AD915" s="309"/>
      <c r="AE915" s="191"/>
    </row>
    <row r="916" spans="1:31" ht="11.25" customHeight="1" x14ac:dyDescent="0.2">
      <c r="A916" s="191"/>
      <c r="B916" s="312" t="s">
        <v>585</v>
      </c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235">
        <v>982</v>
      </c>
      <c r="O916" s="196">
        <v>4</v>
      </c>
      <c r="P916" s="196">
        <v>0</v>
      </c>
      <c r="Q916" s="195">
        <v>0</v>
      </c>
      <c r="R916" s="194">
        <v>0</v>
      </c>
      <c r="S916" s="308"/>
      <c r="T916" s="308"/>
      <c r="U916" s="308"/>
      <c r="V916" s="308"/>
      <c r="W916" s="193">
        <v>7200.06</v>
      </c>
      <c r="X916" s="309"/>
      <c r="Y916" s="309"/>
      <c r="Z916" s="309"/>
      <c r="AA916" s="309"/>
      <c r="AB916" s="309"/>
      <c r="AC916" s="309"/>
      <c r="AD916" s="309"/>
      <c r="AE916" s="191"/>
    </row>
    <row r="917" spans="1:31" ht="11.25" customHeight="1" x14ac:dyDescent="0.2">
      <c r="A917" s="191"/>
      <c r="B917" s="312" t="s">
        <v>575</v>
      </c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235">
        <v>982</v>
      </c>
      <c r="O917" s="196">
        <v>4</v>
      </c>
      <c r="P917" s="196">
        <v>5</v>
      </c>
      <c r="Q917" s="195">
        <v>0</v>
      </c>
      <c r="R917" s="194">
        <v>0</v>
      </c>
      <c r="S917" s="308"/>
      <c r="T917" s="308"/>
      <c r="U917" s="308"/>
      <c r="V917" s="308"/>
      <c r="W917" s="193">
        <v>7200.06</v>
      </c>
      <c r="X917" s="309"/>
      <c r="Y917" s="309"/>
      <c r="Z917" s="309"/>
      <c r="AA917" s="309"/>
      <c r="AB917" s="309"/>
      <c r="AC917" s="309"/>
      <c r="AD917" s="309"/>
      <c r="AE917" s="191"/>
    </row>
    <row r="918" spans="1:31" ht="32.25" customHeight="1" x14ac:dyDescent="0.2">
      <c r="A918" s="191"/>
      <c r="B918" s="312" t="s">
        <v>498</v>
      </c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235">
        <v>982</v>
      </c>
      <c r="O918" s="196">
        <v>4</v>
      </c>
      <c r="P918" s="196">
        <v>5</v>
      </c>
      <c r="Q918" s="195" t="s">
        <v>497</v>
      </c>
      <c r="R918" s="194">
        <v>0</v>
      </c>
      <c r="S918" s="308"/>
      <c r="T918" s="308"/>
      <c r="U918" s="308"/>
      <c r="V918" s="308"/>
      <c r="W918" s="193">
        <v>220</v>
      </c>
      <c r="X918" s="309"/>
      <c r="Y918" s="309"/>
      <c r="Z918" s="309"/>
      <c r="AA918" s="309"/>
      <c r="AB918" s="309"/>
      <c r="AC918" s="309"/>
      <c r="AD918" s="309"/>
      <c r="AE918" s="191"/>
    </row>
    <row r="919" spans="1:31" ht="21.75" customHeight="1" x14ac:dyDescent="0.2">
      <c r="A919" s="191"/>
      <c r="B919" s="312" t="s">
        <v>574</v>
      </c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235">
        <v>982</v>
      </c>
      <c r="O919" s="196">
        <v>4</v>
      </c>
      <c r="P919" s="196">
        <v>5</v>
      </c>
      <c r="Q919" s="195" t="s">
        <v>573</v>
      </c>
      <c r="R919" s="194">
        <v>0</v>
      </c>
      <c r="S919" s="308"/>
      <c r="T919" s="308"/>
      <c r="U919" s="308"/>
      <c r="V919" s="308"/>
      <c r="W919" s="193">
        <v>220</v>
      </c>
      <c r="X919" s="309"/>
      <c r="Y919" s="309"/>
      <c r="Z919" s="309"/>
      <c r="AA919" s="309"/>
      <c r="AB919" s="309"/>
      <c r="AC919" s="309"/>
      <c r="AD919" s="309"/>
      <c r="AE919" s="191"/>
    </row>
    <row r="920" spans="1:31" ht="11.25" customHeight="1" x14ac:dyDescent="0.2">
      <c r="A920" s="191"/>
      <c r="B920" s="312" t="s">
        <v>549</v>
      </c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235">
        <v>982</v>
      </c>
      <c r="O920" s="196">
        <v>4</v>
      </c>
      <c r="P920" s="196">
        <v>5</v>
      </c>
      <c r="Q920" s="195" t="s">
        <v>572</v>
      </c>
      <c r="R920" s="194">
        <v>0</v>
      </c>
      <c r="S920" s="308"/>
      <c r="T920" s="308"/>
      <c r="U920" s="308"/>
      <c r="V920" s="308"/>
      <c r="W920" s="193">
        <v>220</v>
      </c>
      <c r="X920" s="309"/>
      <c r="Y920" s="309"/>
      <c r="Z920" s="309"/>
      <c r="AA920" s="309"/>
      <c r="AB920" s="309"/>
      <c r="AC920" s="309"/>
      <c r="AD920" s="309"/>
      <c r="AE920" s="191"/>
    </row>
    <row r="921" spans="1:31" ht="11.25" customHeight="1" x14ac:dyDescent="0.2">
      <c r="A921" s="191"/>
      <c r="B921" s="312" t="s">
        <v>277</v>
      </c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235">
        <v>982</v>
      </c>
      <c r="O921" s="196">
        <v>4</v>
      </c>
      <c r="P921" s="196">
        <v>5</v>
      </c>
      <c r="Q921" s="195" t="s">
        <v>572</v>
      </c>
      <c r="R921" s="194" t="s">
        <v>276</v>
      </c>
      <c r="S921" s="308"/>
      <c r="T921" s="308"/>
      <c r="U921" s="308"/>
      <c r="V921" s="308"/>
      <c r="W921" s="193">
        <v>220</v>
      </c>
      <c r="X921" s="309"/>
      <c r="Y921" s="309"/>
      <c r="Z921" s="309"/>
      <c r="AA921" s="309"/>
      <c r="AB921" s="309"/>
      <c r="AC921" s="309"/>
      <c r="AD921" s="309"/>
      <c r="AE921" s="191"/>
    </row>
    <row r="922" spans="1:31" ht="32.25" customHeight="1" x14ac:dyDescent="0.2">
      <c r="A922" s="191"/>
      <c r="B922" s="312" t="s">
        <v>542</v>
      </c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235">
        <v>982</v>
      </c>
      <c r="O922" s="196">
        <v>4</v>
      </c>
      <c r="P922" s="196">
        <v>5</v>
      </c>
      <c r="Q922" s="195" t="s">
        <v>572</v>
      </c>
      <c r="R922" s="194" t="s">
        <v>541</v>
      </c>
      <c r="S922" s="308"/>
      <c r="T922" s="308"/>
      <c r="U922" s="308"/>
      <c r="V922" s="308"/>
      <c r="W922" s="193">
        <v>220</v>
      </c>
      <c r="X922" s="309"/>
      <c r="Y922" s="309"/>
      <c r="Z922" s="309"/>
      <c r="AA922" s="309"/>
      <c r="AB922" s="309"/>
      <c r="AC922" s="309"/>
      <c r="AD922" s="309"/>
      <c r="AE922" s="191"/>
    </row>
    <row r="923" spans="1:31" ht="63.75" customHeight="1" x14ac:dyDescent="0.2">
      <c r="A923" s="191"/>
      <c r="B923" s="312" t="s">
        <v>540</v>
      </c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235">
        <v>982</v>
      </c>
      <c r="O923" s="196">
        <v>4</v>
      </c>
      <c r="P923" s="196">
        <v>5</v>
      </c>
      <c r="Q923" s="195" t="s">
        <v>572</v>
      </c>
      <c r="R923" s="194" t="s">
        <v>539</v>
      </c>
      <c r="S923" s="308"/>
      <c r="T923" s="308"/>
      <c r="U923" s="308"/>
      <c r="V923" s="308"/>
      <c r="W923" s="193">
        <v>220</v>
      </c>
      <c r="X923" s="309"/>
      <c r="Y923" s="309"/>
      <c r="Z923" s="309"/>
      <c r="AA923" s="309"/>
      <c r="AB923" s="309"/>
      <c r="AC923" s="309"/>
      <c r="AD923" s="309"/>
      <c r="AE923" s="191"/>
    </row>
    <row r="924" spans="1:31" ht="32.25" customHeight="1" x14ac:dyDescent="0.2">
      <c r="A924" s="191"/>
      <c r="B924" s="312" t="s">
        <v>498</v>
      </c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235">
        <v>982</v>
      </c>
      <c r="O924" s="196">
        <v>4</v>
      </c>
      <c r="P924" s="196">
        <v>5</v>
      </c>
      <c r="Q924" s="195" t="s">
        <v>497</v>
      </c>
      <c r="R924" s="194">
        <v>0</v>
      </c>
      <c r="S924" s="308"/>
      <c r="T924" s="308"/>
      <c r="U924" s="308"/>
      <c r="V924" s="308"/>
      <c r="W924" s="193">
        <v>260</v>
      </c>
      <c r="X924" s="309"/>
      <c r="Y924" s="309"/>
      <c r="Z924" s="309"/>
      <c r="AA924" s="309"/>
      <c r="AB924" s="309"/>
      <c r="AC924" s="309"/>
      <c r="AD924" s="309"/>
      <c r="AE924" s="191"/>
    </row>
    <row r="925" spans="1:31" ht="21.75" customHeight="1" x14ac:dyDescent="0.2">
      <c r="A925" s="191"/>
      <c r="B925" s="312" t="s">
        <v>571</v>
      </c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235">
        <v>982</v>
      </c>
      <c r="O925" s="196">
        <v>4</v>
      </c>
      <c r="P925" s="196">
        <v>5</v>
      </c>
      <c r="Q925" s="195" t="s">
        <v>570</v>
      </c>
      <c r="R925" s="194">
        <v>0</v>
      </c>
      <c r="S925" s="308"/>
      <c r="T925" s="308"/>
      <c r="U925" s="308"/>
      <c r="V925" s="308"/>
      <c r="W925" s="193">
        <v>260</v>
      </c>
      <c r="X925" s="309"/>
      <c r="Y925" s="309"/>
      <c r="Z925" s="309"/>
      <c r="AA925" s="309"/>
      <c r="AB925" s="309"/>
      <c r="AC925" s="309"/>
      <c r="AD925" s="309"/>
      <c r="AE925" s="191"/>
    </row>
    <row r="926" spans="1:31" ht="11.25" customHeight="1" x14ac:dyDescent="0.2">
      <c r="A926" s="191"/>
      <c r="B926" s="312" t="s">
        <v>549</v>
      </c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235">
        <v>982</v>
      </c>
      <c r="O926" s="196">
        <v>4</v>
      </c>
      <c r="P926" s="196">
        <v>5</v>
      </c>
      <c r="Q926" s="195" t="s">
        <v>569</v>
      </c>
      <c r="R926" s="194">
        <v>0</v>
      </c>
      <c r="S926" s="308"/>
      <c r="T926" s="308"/>
      <c r="U926" s="308"/>
      <c r="V926" s="308"/>
      <c r="W926" s="193">
        <v>260</v>
      </c>
      <c r="X926" s="309"/>
      <c r="Y926" s="309"/>
      <c r="Z926" s="309"/>
      <c r="AA926" s="309"/>
      <c r="AB926" s="309"/>
      <c r="AC926" s="309"/>
      <c r="AD926" s="309"/>
      <c r="AE926" s="191"/>
    </row>
    <row r="927" spans="1:31" ht="11.25" customHeight="1" x14ac:dyDescent="0.2">
      <c r="A927" s="191"/>
      <c r="B927" s="312" t="s">
        <v>277</v>
      </c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235">
        <v>982</v>
      </c>
      <c r="O927" s="196">
        <v>4</v>
      </c>
      <c r="P927" s="196">
        <v>5</v>
      </c>
      <c r="Q927" s="195" t="s">
        <v>569</v>
      </c>
      <c r="R927" s="194" t="s">
        <v>276</v>
      </c>
      <c r="S927" s="308"/>
      <c r="T927" s="308"/>
      <c r="U927" s="308"/>
      <c r="V927" s="308"/>
      <c r="W927" s="193">
        <v>260</v>
      </c>
      <c r="X927" s="309"/>
      <c r="Y927" s="309"/>
      <c r="Z927" s="309"/>
      <c r="AA927" s="309"/>
      <c r="AB927" s="309"/>
      <c r="AC927" s="309"/>
      <c r="AD927" s="309"/>
      <c r="AE927" s="191"/>
    </row>
    <row r="928" spans="1:31" ht="32.25" customHeight="1" x14ac:dyDescent="0.2">
      <c r="A928" s="191"/>
      <c r="B928" s="312" t="s">
        <v>542</v>
      </c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235">
        <v>982</v>
      </c>
      <c r="O928" s="196">
        <v>4</v>
      </c>
      <c r="P928" s="196">
        <v>5</v>
      </c>
      <c r="Q928" s="195" t="s">
        <v>569</v>
      </c>
      <c r="R928" s="194" t="s">
        <v>541</v>
      </c>
      <c r="S928" s="308"/>
      <c r="T928" s="308"/>
      <c r="U928" s="308"/>
      <c r="V928" s="308"/>
      <c r="W928" s="193">
        <v>260</v>
      </c>
      <c r="X928" s="309"/>
      <c r="Y928" s="309"/>
      <c r="Z928" s="309"/>
      <c r="AA928" s="309"/>
      <c r="AB928" s="309"/>
      <c r="AC928" s="309"/>
      <c r="AD928" s="309"/>
      <c r="AE928" s="191"/>
    </row>
    <row r="929" spans="1:31" ht="63.75" customHeight="1" x14ac:dyDescent="0.2">
      <c r="A929" s="191"/>
      <c r="B929" s="312" t="s">
        <v>540</v>
      </c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235">
        <v>982</v>
      </c>
      <c r="O929" s="196">
        <v>4</v>
      </c>
      <c r="P929" s="196">
        <v>5</v>
      </c>
      <c r="Q929" s="195" t="s">
        <v>569</v>
      </c>
      <c r="R929" s="194" t="s">
        <v>539</v>
      </c>
      <c r="S929" s="308"/>
      <c r="T929" s="308"/>
      <c r="U929" s="308"/>
      <c r="V929" s="308"/>
      <c r="W929" s="193">
        <v>260</v>
      </c>
      <c r="X929" s="309"/>
      <c r="Y929" s="309"/>
      <c r="Z929" s="309"/>
      <c r="AA929" s="309"/>
      <c r="AB929" s="309"/>
      <c r="AC929" s="309"/>
      <c r="AD929" s="309"/>
      <c r="AE929" s="191"/>
    </row>
    <row r="930" spans="1:31" ht="32.25" customHeight="1" x14ac:dyDescent="0.2">
      <c r="A930" s="191"/>
      <c r="B930" s="312" t="s">
        <v>498</v>
      </c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235">
        <v>982</v>
      </c>
      <c r="O930" s="196">
        <v>4</v>
      </c>
      <c r="P930" s="196">
        <v>5</v>
      </c>
      <c r="Q930" s="195" t="s">
        <v>497</v>
      </c>
      <c r="R930" s="194">
        <v>0</v>
      </c>
      <c r="S930" s="308"/>
      <c r="T930" s="308"/>
      <c r="U930" s="308"/>
      <c r="V930" s="308"/>
      <c r="W930" s="193">
        <v>50</v>
      </c>
      <c r="X930" s="309"/>
      <c r="Y930" s="309"/>
      <c r="Z930" s="309"/>
      <c r="AA930" s="309"/>
      <c r="AB930" s="309"/>
      <c r="AC930" s="309"/>
      <c r="AD930" s="309"/>
      <c r="AE930" s="191"/>
    </row>
    <row r="931" spans="1:31" ht="11.25" customHeight="1" x14ac:dyDescent="0.2">
      <c r="A931" s="191"/>
      <c r="B931" s="312" t="s">
        <v>568</v>
      </c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235">
        <v>982</v>
      </c>
      <c r="O931" s="196">
        <v>4</v>
      </c>
      <c r="P931" s="196">
        <v>5</v>
      </c>
      <c r="Q931" s="195" t="s">
        <v>567</v>
      </c>
      <c r="R931" s="194">
        <v>0</v>
      </c>
      <c r="S931" s="308"/>
      <c r="T931" s="308"/>
      <c r="U931" s="308"/>
      <c r="V931" s="308"/>
      <c r="W931" s="193">
        <v>50</v>
      </c>
      <c r="X931" s="309"/>
      <c r="Y931" s="309"/>
      <c r="Z931" s="309"/>
      <c r="AA931" s="309"/>
      <c r="AB931" s="309"/>
      <c r="AC931" s="309"/>
      <c r="AD931" s="309"/>
      <c r="AE931" s="191"/>
    </row>
    <row r="932" spans="1:31" ht="32.25" customHeight="1" x14ac:dyDescent="0.2">
      <c r="A932" s="191"/>
      <c r="B932" s="312" t="s">
        <v>566</v>
      </c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235">
        <v>982</v>
      </c>
      <c r="O932" s="196">
        <v>4</v>
      </c>
      <c r="P932" s="196">
        <v>5</v>
      </c>
      <c r="Q932" s="195" t="s">
        <v>565</v>
      </c>
      <c r="R932" s="194">
        <v>0</v>
      </c>
      <c r="S932" s="308"/>
      <c r="T932" s="308"/>
      <c r="U932" s="308"/>
      <c r="V932" s="308"/>
      <c r="W932" s="193">
        <v>50</v>
      </c>
      <c r="X932" s="309"/>
      <c r="Y932" s="309"/>
      <c r="Z932" s="309"/>
      <c r="AA932" s="309"/>
      <c r="AB932" s="309"/>
      <c r="AC932" s="309"/>
      <c r="AD932" s="309"/>
      <c r="AE932" s="191"/>
    </row>
    <row r="933" spans="1:31" ht="11.25" customHeight="1" x14ac:dyDescent="0.2">
      <c r="A933" s="191"/>
      <c r="B933" s="312" t="s">
        <v>277</v>
      </c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235">
        <v>982</v>
      </c>
      <c r="O933" s="196">
        <v>4</v>
      </c>
      <c r="P933" s="196">
        <v>5</v>
      </c>
      <c r="Q933" s="195" t="s">
        <v>565</v>
      </c>
      <c r="R933" s="194" t="s">
        <v>276</v>
      </c>
      <c r="S933" s="308"/>
      <c r="T933" s="308"/>
      <c r="U933" s="308"/>
      <c r="V933" s="308"/>
      <c r="W933" s="193">
        <v>50</v>
      </c>
      <c r="X933" s="309"/>
      <c r="Y933" s="309"/>
      <c r="Z933" s="309"/>
      <c r="AA933" s="309"/>
      <c r="AB933" s="309"/>
      <c r="AC933" s="309"/>
      <c r="AD933" s="309"/>
      <c r="AE933" s="191"/>
    </row>
    <row r="934" spans="1:31" ht="32.25" customHeight="1" x14ac:dyDescent="0.2">
      <c r="A934" s="191"/>
      <c r="B934" s="312" t="s">
        <v>542</v>
      </c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235">
        <v>982</v>
      </c>
      <c r="O934" s="196">
        <v>4</v>
      </c>
      <c r="P934" s="196">
        <v>5</v>
      </c>
      <c r="Q934" s="195" t="s">
        <v>565</v>
      </c>
      <c r="R934" s="194" t="s">
        <v>541</v>
      </c>
      <c r="S934" s="308"/>
      <c r="T934" s="308"/>
      <c r="U934" s="308"/>
      <c r="V934" s="308"/>
      <c r="W934" s="193">
        <v>50</v>
      </c>
      <c r="X934" s="309"/>
      <c r="Y934" s="309"/>
      <c r="Z934" s="309"/>
      <c r="AA934" s="309"/>
      <c r="AB934" s="309"/>
      <c r="AC934" s="309"/>
      <c r="AD934" s="309"/>
      <c r="AE934" s="191"/>
    </row>
    <row r="935" spans="1:31" ht="63.75" customHeight="1" x14ac:dyDescent="0.2">
      <c r="A935" s="191"/>
      <c r="B935" s="312" t="s">
        <v>540</v>
      </c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235">
        <v>982</v>
      </c>
      <c r="O935" s="196">
        <v>4</v>
      </c>
      <c r="P935" s="196">
        <v>5</v>
      </c>
      <c r="Q935" s="195" t="s">
        <v>565</v>
      </c>
      <c r="R935" s="194" t="s">
        <v>539</v>
      </c>
      <c r="S935" s="308"/>
      <c r="T935" s="308"/>
      <c r="U935" s="308"/>
      <c r="V935" s="308"/>
      <c r="W935" s="193">
        <v>50</v>
      </c>
      <c r="X935" s="309"/>
      <c r="Y935" s="309"/>
      <c r="Z935" s="309"/>
      <c r="AA935" s="309"/>
      <c r="AB935" s="309"/>
      <c r="AC935" s="309"/>
      <c r="AD935" s="309"/>
      <c r="AE935" s="191"/>
    </row>
    <row r="936" spans="1:31" ht="32.25" customHeight="1" x14ac:dyDescent="0.2">
      <c r="A936" s="191"/>
      <c r="B936" s="312" t="s">
        <v>498</v>
      </c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235">
        <v>982</v>
      </c>
      <c r="O936" s="196">
        <v>4</v>
      </c>
      <c r="P936" s="196">
        <v>5</v>
      </c>
      <c r="Q936" s="195" t="s">
        <v>497</v>
      </c>
      <c r="R936" s="194">
        <v>0</v>
      </c>
      <c r="S936" s="308"/>
      <c r="T936" s="308"/>
      <c r="U936" s="308"/>
      <c r="V936" s="308"/>
      <c r="W936" s="193">
        <v>50</v>
      </c>
      <c r="X936" s="309"/>
      <c r="Y936" s="309"/>
      <c r="Z936" s="309"/>
      <c r="AA936" s="309"/>
      <c r="AB936" s="309"/>
      <c r="AC936" s="309"/>
      <c r="AD936" s="309"/>
      <c r="AE936" s="191"/>
    </row>
    <row r="937" spans="1:31" ht="21.75" customHeight="1" x14ac:dyDescent="0.2">
      <c r="A937" s="191"/>
      <c r="B937" s="312" t="s">
        <v>564</v>
      </c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235">
        <v>982</v>
      </c>
      <c r="O937" s="196">
        <v>4</v>
      </c>
      <c r="P937" s="196">
        <v>5</v>
      </c>
      <c r="Q937" s="195" t="s">
        <v>563</v>
      </c>
      <c r="R937" s="194">
        <v>0</v>
      </c>
      <c r="S937" s="308"/>
      <c r="T937" s="308"/>
      <c r="U937" s="308"/>
      <c r="V937" s="308"/>
      <c r="W937" s="193">
        <v>50</v>
      </c>
      <c r="X937" s="309"/>
      <c r="Y937" s="309"/>
      <c r="Z937" s="309"/>
      <c r="AA937" s="309"/>
      <c r="AB937" s="309"/>
      <c r="AC937" s="309"/>
      <c r="AD937" s="309"/>
      <c r="AE937" s="191"/>
    </row>
    <row r="938" spans="1:31" ht="11.25" customHeight="1" x14ac:dyDescent="0.2">
      <c r="A938" s="191"/>
      <c r="B938" s="312" t="s">
        <v>562</v>
      </c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235">
        <v>982</v>
      </c>
      <c r="O938" s="196">
        <v>4</v>
      </c>
      <c r="P938" s="196">
        <v>5</v>
      </c>
      <c r="Q938" s="195" t="s">
        <v>561</v>
      </c>
      <c r="R938" s="194">
        <v>0</v>
      </c>
      <c r="S938" s="308"/>
      <c r="T938" s="308"/>
      <c r="U938" s="308"/>
      <c r="V938" s="308"/>
      <c r="W938" s="193">
        <v>50</v>
      </c>
      <c r="X938" s="309"/>
      <c r="Y938" s="309"/>
      <c r="Z938" s="309"/>
      <c r="AA938" s="309"/>
      <c r="AB938" s="309"/>
      <c r="AC938" s="309"/>
      <c r="AD938" s="309"/>
      <c r="AE938" s="191"/>
    </row>
    <row r="939" spans="1:31" ht="11.25" customHeight="1" x14ac:dyDescent="0.2">
      <c r="A939" s="191"/>
      <c r="B939" s="312" t="s">
        <v>277</v>
      </c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235">
        <v>982</v>
      </c>
      <c r="O939" s="196">
        <v>4</v>
      </c>
      <c r="P939" s="196">
        <v>5</v>
      </c>
      <c r="Q939" s="195" t="s">
        <v>561</v>
      </c>
      <c r="R939" s="194" t="s">
        <v>276</v>
      </c>
      <c r="S939" s="308"/>
      <c r="T939" s="308"/>
      <c r="U939" s="308"/>
      <c r="V939" s="308"/>
      <c r="W939" s="193">
        <v>50</v>
      </c>
      <c r="X939" s="309"/>
      <c r="Y939" s="309"/>
      <c r="Z939" s="309"/>
      <c r="AA939" s="309"/>
      <c r="AB939" s="309"/>
      <c r="AC939" s="309"/>
      <c r="AD939" s="309"/>
      <c r="AE939" s="191"/>
    </row>
    <row r="940" spans="1:31" ht="32.25" customHeight="1" x14ac:dyDescent="0.2">
      <c r="A940" s="191"/>
      <c r="B940" s="312" t="s">
        <v>542</v>
      </c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235">
        <v>982</v>
      </c>
      <c r="O940" s="196">
        <v>4</v>
      </c>
      <c r="P940" s="196">
        <v>5</v>
      </c>
      <c r="Q940" s="195" t="s">
        <v>561</v>
      </c>
      <c r="R940" s="194" t="s">
        <v>541</v>
      </c>
      <c r="S940" s="308"/>
      <c r="T940" s="308"/>
      <c r="U940" s="308"/>
      <c r="V940" s="308"/>
      <c r="W940" s="193">
        <v>50</v>
      </c>
      <c r="X940" s="309"/>
      <c r="Y940" s="309"/>
      <c r="Z940" s="309"/>
      <c r="AA940" s="309"/>
      <c r="AB940" s="309"/>
      <c r="AC940" s="309"/>
      <c r="AD940" s="309"/>
      <c r="AE940" s="191"/>
    </row>
    <row r="941" spans="1:31" ht="63.75" customHeight="1" x14ac:dyDescent="0.2">
      <c r="A941" s="191"/>
      <c r="B941" s="312" t="s">
        <v>540</v>
      </c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235">
        <v>982</v>
      </c>
      <c r="O941" s="196">
        <v>4</v>
      </c>
      <c r="P941" s="196">
        <v>5</v>
      </c>
      <c r="Q941" s="195" t="s">
        <v>561</v>
      </c>
      <c r="R941" s="194" t="s">
        <v>539</v>
      </c>
      <c r="S941" s="308"/>
      <c r="T941" s="308"/>
      <c r="U941" s="308"/>
      <c r="V941" s="308"/>
      <c r="W941" s="193">
        <v>50</v>
      </c>
      <c r="X941" s="309"/>
      <c r="Y941" s="309"/>
      <c r="Z941" s="309"/>
      <c r="AA941" s="309"/>
      <c r="AB941" s="309"/>
      <c r="AC941" s="309"/>
      <c r="AD941" s="309"/>
      <c r="AE941" s="191"/>
    </row>
    <row r="942" spans="1:31" ht="32.25" customHeight="1" x14ac:dyDescent="0.2">
      <c r="A942" s="191"/>
      <c r="B942" s="312" t="s">
        <v>498</v>
      </c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235">
        <v>982</v>
      </c>
      <c r="O942" s="196">
        <v>4</v>
      </c>
      <c r="P942" s="196">
        <v>5</v>
      </c>
      <c r="Q942" s="195" t="s">
        <v>497</v>
      </c>
      <c r="R942" s="194">
        <v>0</v>
      </c>
      <c r="S942" s="308"/>
      <c r="T942" s="308"/>
      <c r="U942" s="308"/>
      <c r="V942" s="308"/>
      <c r="W942" s="193">
        <v>210</v>
      </c>
      <c r="X942" s="309"/>
      <c r="Y942" s="309"/>
      <c r="Z942" s="309"/>
      <c r="AA942" s="309"/>
      <c r="AB942" s="309"/>
      <c r="AC942" s="309"/>
      <c r="AD942" s="309"/>
      <c r="AE942" s="191"/>
    </row>
    <row r="943" spans="1:31" ht="11.25" customHeight="1" x14ac:dyDescent="0.2">
      <c r="A943" s="191"/>
      <c r="B943" s="312" t="s">
        <v>496</v>
      </c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235">
        <v>982</v>
      </c>
      <c r="O943" s="196">
        <v>4</v>
      </c>
      <c r="P943" s="196">
        <v>5</v>
      </c>
      <c r="Q943" s="195" t="s">
        <v>495</v>
      </c>
      <c r="R943" s="194">
        <v>0</v>
      </c>
      <c r="S943" s="308"/>
      <c r="T943" s="308"/>
      <c r="U943" s="308"/>
      <c r="V943" s="308"/>
      <c r="W943" s="193">
        <v>210</v>
      </c>
      <c r="X943" s="309"/>
      <c r="Y943" s="309"/>
      <c r="Z943" s="309"/>
      <c r="AA943" s="309"/>
      <c r="AB943" s="309"/>
      <c r="AC943" s="309"/>
      <c r="AD943" s="309"/>
      <c r="AE943" s="191"/>
    </row>
    <row r="944" spans="1:31" ht="11.25" customHeight="1" x14ac:dyDescent="0.2">
      <c r="A944" s="191"/>
      <c r="B944" s="312" t="s">
        <v>560</v>
      </c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235">
        <v>982</v>
      </c>
      <c r="O944" s="196">
        <v>4</v>
      </c>
      <c r="P944" s="196">
        <v>5</v>
      </c>
      <c r="Q944" s="195" t="s">
        <v>559</v>
      </c>
      <c r="R944" s="194">
        <v>0</v>
      </c>
      <c r="S944" s="308"/>
      <c r="T944" s="308"/>
      <c r="U944" s="308"/>
      <c r="V944" s="308"/>
      <c r="W944" s="193">
        <v>210</v>
      </c>
      <c r="X944" s="309"/>
      <c r="Y944" s="309"/>
      <c r="Z944" s="309"/>
      <c r="AA944" s="309"/>
      <c r="AB944" s="309"/>
      <c r="AC944" s="309"/>
      <c r="AD944" s="309"/>
      <c r="AE944" s="191"/>
    </row>
    <row r="945" spans="1:31" ht="11.25" customHeight="1" x14ac:dyDescent="0.2">
      <c r="A945" s="191"/>
      <c r="B945" s="312" t="s">
        <v>277</v>
      </c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235">
        <v>982</v>
      </c>
      <c r="O945" s="196">
        <v>4</v>
      </c>
      <c r="P945" s="196">
        <v>5</v>
      </c>
      <c r="Q945" s="195" t="s">
        <v>559</v>
      </c>
      <c r="R945" s="194" t="s">
        <v>276</v>
      </c>
      <c r="S945" s="308"/>
      <c r="T945" s="308"/>
      <c r="U945" s="308"/>
      <c r="V945" s="308"/>
      <c r="W945" s="193">
        <v>210</v>
      </c>
      <c r="X945" s="309"/>
      <c r="Y945" s="309"/>
      <c r="Z945" s="309"/>
      <c r="AA945" s="309"/>
      <c r="AB945" s="309"/>
      <c r="AC945" s="309"/>
      <c r="AD945" s="309"/>
      <c r="AE945" s="191"/>
    </row>
    <row r="946" spans="1:31" ht="32.25" customHeight="1" x14ac:dyDescent="0.2">
      <c r="A946" s="191"/>
      <c r="B946" s="312" t="s">
        <v>542</v>
      </c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235">
        <v>982</v>
      </c>
      <c r="O946" s="196">
        <v>4</v>
      </c>
      <c r="P946" s="196">
        <v>5</v>
      </c>
      <c r="Q946" s="195" t="s">
        <v>559</v>
      </c>
      <c r="R946" s="194" t="s">
        <v>541</v>
      </c>
      <c r="S946" s="308"/>
      <c r="T946" s="308"/>
      <c r="U946" s="308"/>
      <c r="V946" s="308"/>
      <c r="W946" s="193">
        <v>210</v>
      </c>
      <c r="X946" s="309"/>
      <c r="Y946" s="309"/>
      <c r="Z946" s="309"/>
      <c r="AA946" s="309"/>
      <c r="AB946" s="309"/>
      <c r="AC946" s="309"/>
      <c r="AD946" s="309"/>
      <c r="AE946" s="191"/>
    </row>
    <row r="947" spans="1:31" ht="63.75" customHeight="1" x14ac:dyDescent="0.2">
      <c r="A947" s="191"/>
      <c r="B947" s="312" t="s">
        <v>540</v>
      </c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235">
        <v>982</v>
      </c>
      <c r="O947" s="196">
        <v>4</v>
      </c>
      <c r="P947" s="196">
        <v>5</v>
      </c>
      <c r="Q947" s="195" t="s">
        <v>559</v>
      </c>
      <c r="R947" s="194" t="s">
        <v>539</v>
      </c>
      <c r="S947" s="308"/>
      <c r="T947" s="308"/>
      <c r="U947" s="308"/>
      <c r="V947" s="308"/>
      <c r="W947" s="193">
        <v>210</v>
      </c>
      <c r="X947" s="309"/>
      <c r="Y947" s="309"/>
      <c r="Z947" s="309"/>
      <c r="AA947" s="309"/>
      <c r="AB947" s="309"/>
      <c r="AC947" s="309"/>
      <c r="AD947" s="309"/>
      <c r="AE947" s="191"/>
    </row>
    <row r="948" spans="1:31" ht="32.25" customHeight="1" x14ac:dyDescent="0.2">
      <c r="A948" s="191"/>
      <c r="B948" s="312" t="s">
        <v>498</v>
      </c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235">
        <v>982</v>
      </c>
      <c r="O948" s="196">
        <v>4</v>
      </c>
      <c r="P948" s="196">
        <v>5</v>
      </c>
      <c r="Q948" s="195" t="s">
        <v>497</v>
      </c>
      <c r="R948" s="194">
        <v>0</v>
      </c>
      <c r="S948" s="308"/>
      <c r="T948" s="308"/>
      <c r="U948" s="308"/>
      <c r="V948" s="308"/>
      <c r="W948" s="193">
        <v>1465.11</v>
      </c>
      <c r="X948" s="309"/>
      <c r="Y948" s="309"/>
      <c r="Z948" s="309"/>
      <c r="AA948" s="309"/>
      <c r="AB948" s="309"/>
      <c r="AC948" s="309"/>
      <c r="AD948" s="309"/>
      <c r="AE948" s="191"/>
    </row>
    <row r="949" spans="1:31" ht="11.25" customHeight="1" x14ac:dyDescent="0.2">
      <c r="A949" s="191"/>
      <c r="B949" s="312" t="s">
        <v>411</v>
      </c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235">
        <v>982</v>
      </c>
      <c r="O949" s="196">
        <v>4</v>
      </c>
      <c r="P949" s="196">
        <v>5</v>
      </c>
      <c r="Q949" s="195" t="s">
        <v>557</v>
      </c>
      <c r="R949" s="194">
        <v>0</v>
      </c>
      <c r="S949" s="308"/>
      <c r="T949" s="308"/>
      <c r="U949" s="308"/>
      <c r="V949" s="308"/>
      <c r="W949" s="193">
        <v>1465.11</v>
      </c>
      <c r="X949" s="309"/>
      <c r="Y949" s="309"/>
      <c r="Z949" s="309"/>
      <c r="AA949" s="309"/>
      <c r="AB949" s="309"/>
      <c r="AC949" s="309"/>
      <c r="AD949" s="309"/>
      <c r="AE949" s="191"/>
    </row>
    <row r="950" spans="1:31" ht="21.75" customHeight="1" x14ac:dyDescent="0.2">
      <c r="A950" s="191"/>
      <c r="B950" s="312" t="s">
        <v>280</v>
      </c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235">
        <v>982</v>
      </c>
      <c r="O950" s="196">
        <v>4</v>
      </c>
      <c r="P950" s="196">
        <v>5</v>
      </c>
      <c r="Q950" s="195" t="s">
        <v>558</v>
      </c>
      <c r="R950" s="194">
        <v>0</v>
      </c>
      <c r="S950" s="308"/>
      <c r="T950" s="308"/>
      <c r="U950" s="308"/>
      <c r="V950" s="308"/>
      <c r="W950" s="193">
        <v>1465.11</v>
      </c>
      <c r="X950" s="309"/>
      <c r="Y950" s="309"/>
      <c r="Z950" s="309"/>
      <c r="AA950" s="309"/>
      <c r="AB950" s="309"/>
      <c r="AC950" s="309"/>
      <c r="AD950" s="309"/>
      <c r="AE950" s="191"/>
    </row>
    <row r="951" spans="1:31" ht="42.75" customHeight="1" x14ac:dyDescent="0.2">
      <c r="A951" s="191"/>
      <c r="B951" s="312" t="s">
        <v>263</v>
      </c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235">
        <v>982</v>
      </c>
      <c r="O951" s="196">
        <v>4</v>
      </c>
      <c r="P951" s="196">
        <v>5</v>
      </c>
      <c r="Q951" s="195" t="s">
        <v>558</v>
      </c>
      <c r="R951" s="194" t="s">
        <v>262</v>
      </c>
      <c r="S951" s="308"/>
      <c r="T951" s="308"/>
      <c r="U951" s="308"/>
      <c r="V951" s="308"/>
      <c r="W951" s="193">
        <v>121</v>
      </c>
      <c r="X951" s="309"/>
      <c r="Y951" s="309"/>
      <c r="Z951" s="309"/>
      <c r="AA951" s="309"/>
      <c r="AB951" s="309"/>
      <c r="AC951" s="309"/>
      <c r="AD951" s="309"/>
      <c r="AE951" s="191"/>
    </row>
    <row r="952" spans="1:31" ht="21.75" customHeight="1" x14ac:dyDescent="0.2">
      <c r="A952" s="191"/>
      <c r="B952" s="312" t="s">
        <v>261</v>
      </c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235">
        <v>982</v>
      </c>
      <c r="O952" s="196">
        <v>4</v>
      </c>
      <c r="P952" s="196">
        <v>5</v>
      </c>
      <c r="Q952" s="195" t="s">
        <v>558</v>
      </c>
      <c r="R952" s="194" t="s">
        <v>260</v>
      </c>
      <c r="S952" s="308"/>
      <c r="T952" s="308"/>
      <c r="U952" s="308"/>
      <c r="V952" s="308"/>
      <c r="W952" s="193">
        <v>121</v>
      </c>
      <c r="X952" s="309"/>
      <c r="Y952" s="309"/>
      <c r="Z952" s="309"/>
      <c r="AA952" s="309"/>
      <c r="AB952" s="309"/>
      <c r="AC952" s="309"/>
      <c r="AD952" s="309"/>
      <c r="AE952" s="191"/>
    </row>
    <row r="953" spans="1:31" ht="21.75" customHeight="1" x14ac:dyDescent="0.2">
      <c r="A953" s="191"/>
      <c r="B953" s="312" t="s">
        <v>279</v>
      </c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235">
        <v>982</v>
      </c>
      <c r="O953" s="196">
        <v>4</v>
      </c>
      <c r="P953" s="196">
        <v>5</v>
      </c>
      <c r="Q953" s="195" t="s">
        <v>558</v>
      </c>
      <c r="R953" s="194" t="s">
        <v>278</v>
      </c>
      <c r="S953" s="308"/>
      <c r="T953" s="308"/>
      <c r="U953" s="308"/>
      <c r="V953" s="308"/>
      <c r="W953" s="193">
        <v>121</v>
      </c>
      <c r="X953" s="309"/>
      <c r="Y953" s="309"/>
      <c r="Z953" s="309"/>
      <c r="AA953" s="309"/>
      <c r="AB953" s="309"/>
      <c r="AC953" s="309"/>
      <c r="AD953" s="309"/>
      <c r="AE953" s="191"/>
    </row>
    <row r="954" spans="1:31" ht="21.75" customHeight="1" x14ac:dyDescent="0.2">
      <c r="A954" s="191"/>
      <c r="B954" s="312" t="s">
        <v>223</v>
      </c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235">
        <v>982</v>
      </c>
      <c r="O954" s="196">
        <v>4</v>
      </c>
      <c r="P954" s="196">
        <v>5</v>
      </c>
      <c r="Q954" s="195" t="s">
        <v>558</v>
      </c>
      <c r="R954" s="194" t="s">
        <v>222</v>
      </c>
      <c r="S954" s="308"/>
      <c r="T954" s="308"/>
      <c r="U954" s="308"/>
      <c r="V954" s="308"/>
      <c r="W954" s="193">
        <v>1309.1099999999999</v>
      </c>
      <c r="X954" s="309"/>
      <c r="Y954" s="309"/>
      <c r="Z954" s="309"/>
      <c r="AA954" s="309"/>
      <c r="AB954" s="309"/>
      <c r="AC954" s="309"/>
      <c r="AD954" s="309"/>
      <c r="AE954" s="191"/>
    </row>
    <row r="955" spans="1:31" ht="21.75" customHeight="1" x14ac:dyDescent="0.2">
      <c r="A955" s="191"/>
      <c r="B955" s="312" t="s">
        <v>221</v>
      </c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235">
        <v>982</v>
      </c>
      <c r="O955" s="196">
        <v>4</v>
      </c>
      <c r="P955" s="196">
        <v>5</v>
      </c>
      <c r="Q955" s="195" t="s">
        <v>558</v>
      </c>
      <c r="R955" s="194" t="s">
        <v>220</v>
      </c>
      <c r="S955" s="308"/>
      <c r="T955" s="308"/>
      <c r="U955" s="308"/>
      <c r="V955" s="308"/>
      <c r="W955" s="193">
        <v>1309.1099999999999</v>
      </c>
      <c r="X955" s="309"/>
      <c r="Y955" s="309"/>
      <c r="Z955" s="309"/>
      <c r="AA955" s="309"/>
      <c r="AB955" s="309"/>
      <c r="AC955" s="309"/>
      <c r="AD955" s="309"/>
      <c r="AE955" s="191"/>
    </row>
    <row r="956" spans="1:31" ht="21.75" customHeight="1" x14ac:dyDescent="0.2">
      <c r="A956" s="191"/>
      <c r="B956" s="312" t="s">
        <v>253</v>
      </c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235">
        <v>982</v>
      </c>
      <c r="O956" s="196">
        <v>4</v>
      </c>
      <c r="P956" s="196">
        <v>5</v>
      </c>
      <c r="Q956" s="195" t="s">
        <v>558</v>
      </c>
      <c r="R956" s="194" t="s">
        <v>252</v>
      </c>
      <c r="S956" s="308"/>
      <c r="T956" s="308"/>
      <c r="U956" s="308"/>
      <c r="V956" s="308"/>
      <c r="W956" s="193">
        <v>220.3</v>
      </c>
      <c r="X956" s="309"/>
      <c r="Y956" s="309"/>
      <c r="Z956" s="309"/>
      <c r="AA956" s="309"/>
      <c r="AB956" s="309"/>
      <c r="AC956" s="309"/>
      <c r="AD956" s="309"/>
      <c r="AE956" s="191"/>
    </row>
    <row r="957" spans="1:31" ht="11.25" customHeight="1" x14ac:dyDescent="0.2">
      <c r="A957" s="191"/>
      <c r="B957" s="312" t="s">
        <v>219</v>
      </c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235">
        <v>982</v>
      </c>
      <c r="O957" s="196">
        <v>4</v>
      </c>
      <c r="P957" s="196">
        <v>5</v>
      </c>
      <c r="Q957" s="195" t="s">
        <v>558</v>
      </c>
      <c r="R957" s="194" t="s">
        <v>218</v>
      </c>
      <c r="S957" s="308"/>
      <c r="T957" s="308"/>
      <c r="U957" s="308"/>
      <c r="V957" s="308"/>
      <c r="W957" s="193">
        <v>1088.81</v>
      </c>
      <c r="X957" s="309"/>
      <c r="Y957" s="309"/>
      <c r="Z957" s="309"/>
      <c r="AA957" s="309"/>
      <c r="AB957" s="309"/>
      <c r="AC957" s="309"/>
      <c r="AD957" s="309"/>
      <c r="AE957" s="191"/>
    </row>
    <row r="958" spans="1:31" ht="11.25" customHeight="1" x14ac:dyDescent="0.2">
      <c r="A958" s="191"/>
      <c r="B958" s="312" t="s">
        <v>277</v>
      </c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235">
        <v>982</v>
      </c>
      <c r="O958" s="196">
        <v>4</v>
      </c>
      <c r="P958" s="196">
        <v>5</v>
      </c>
      <c r="Q958" s="195" t="s">
        <v>558</v>
      </c>
      <c r="R958" s="194" t="s">
        <v>276</v>
      </c>
      <c r="S958" s="308"/>
      <c r="T958" s="308"/>
      <c r="U958" s="308"/>
      <c r="V958" s="308"/>
      <c r="W958" s="193">
        <v>35</v>
      </c>
      <c r="X958" s="309"/>
      <c r="Y958" s="309"/>
      <c r="Z958" s="309"/>
      <c r="AA958" s="309"/>
      <c r="AB958" s="309"/>
      <c r="AC958" s="309"/>
      <c r="AD958" s="309"/>
      <c r="AE958" s="191"/>
    </row>
    <row r="959" spans="1:31" ht="11.25" customHeight="1" x14ac:dyDescent="0.2">
      <c r="A959" s="191"/>
      <c r="B959" s="312" t="s">
        <v>275</v>
      </c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235">
        <v>982</v>
      </c>
      <c r="O959" s="196">
        <v>4</v>
      </c>
      <c r="P959" s="196">
        <v>5</v>
      </c>
      <c r="Q959" s="195" t="s">
        <v>558</v>
      </c>
      <c r="R959" s="194" t="s">
        <v>274</v>
      </c>
      <c r="S959" s="308"/>
      <c r="T959" s="308"/>
      <c r="U959" s="308"/>
      <c r="V959" s="308"/>
      <c r="W959" s="193">
        <v>35</v>
      </c>
      <c r="X959" s="309"/>
      <c r="Y959" s="309"/>
      <c r="Z959" s="309"/>
      <c r="AA959" s="309"/>
      <c r="AB959" s="309"/>
      <c r="AC959" s="309"/>
      <c r="AD959" s="309"/>
      <c r="AE959" s="191"/>
    </row>
    <row r="960" spans="1:31" ht="11.25" customHeight="1" x14ac:dyDescent="0.2">
      <c r="A960" s="191"/>
      <c r="B960" s="312" t="s">
        <v>415</v>
      </c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235">
        <v>982</v>
      </c>
      <c r="O960" s="196">
        <v>4</v>
      </c>
      <c r="P960" s="196">
        <v>5</v>
      </c>
      <c r="Q960" s="195" t="s">
        <v>558</v>
      </c>
      <c r="R960" s="194" t="s">
        <v>414</v>
      </c>
      <c r="S960" s="308"/>
      <c r="T960" s="308"/>
      <c r="U960" s="308"/>
      <c r="V960" s="308"/>
      <c r="W960" s="193">
        <v>20</v>
      </c>
      <c r="X960" s="309"/>
      <c r="Y960" s="309"/>
      <c r="Z960" s="309"/>
      <c r="AA960" s="309"/>
      <c r="AB960" s="309"/>
      <c r="AC960" s="309"/>
      <c r="AD960" s="309"/>
      <c r="AE960" s="191"/>
    </row>
    <row r="961" spans="1:31" ht="11.25" customHeight="1" x14ac:dyDescent="0.2">
      <c r="A961" s="191"/>
      <c r="B961" s="312" t="s">
        <v>273</v>
      </c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235">
        <v>982</v>
      </c>
      <c r="O961" s="196">
        <v>4</v>
      </c>
      <c r="P961" s="196">
        <v>5</v>
      </c>
      <c r="Q961" s="195" t="s">
        <v>558</v>
      </c>
      <c r="R961" s="194" t="s">
        <v>272</v>
      </c>
      <c r="S961" s="308"/>
      <c r="T961" s="308"/>
      <c r="U961" s="308"/>
      <c r="V961" s="308"/>
      <c r="W961" s="193">
        <v>5</v>
      </c>
      <c r="X961" s="309"/>
      <c r="Y961" s="309"/>
      <c r="Z961" s="309"/>
      <c r="AA961" s="309"/>
      <c r="AB961" s="309"/>
      <c r="AC961" s="309"/>
      <c r="AD961" s="309"/>
      <c r="AE961" s="191"/>
    </row>
    <row r="962" spans="1:31" ht="11.25" customHeight="1" x14ac:dyDescent="0.2">
      <c r="A962" s="191"/>
      <c r="B962" s="312" t="s">
        <v>271</v>
      </c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235">
        <v>982</v>
      </c>
      <c r="O962" s="196">
        <v>4</v>
      </c>
      <c r="P962" s="196">
        <v>5</v>
      </c>
      <c r="Q962" s="195" t="s">
        <v>558</v>
      </c>
      <c r="R962" s="194" t="s">
        <v>269</v>
      </c>
      <c r="S962" s="308"/>
      <c r="T962" s="308"/>
      <c r="U962" s="308"/>
      <c r="V962" s="308"/>
      <c r="W962" s="193">
        <v>10</v>
      </c>
      <c r="X962" s="309"/>
      <c r="Y962" s="309"/>
      <c r="Z962" s="309"/>
      <c r="AA962" s="309"/>
      <c r="AB962" s="309"/>
      <c r="AC962" s="309"/>
      <c r="AD962" s="309"/>
      <c r="AE962" s="191"/>
    </row>
    <row r="963" spans="1:31" ht="32.25" customHeight="1" x14ac:dyDescent="0.2">
      <c r="A963" s="191"/>
      <c r="B963" s="312" t="s">
        <v>498</v>
      </c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235">
        <v>982</v>
      </c>
      <c r="O963" s="196">
        <v>4</v>
      </c>
      <c r="P963" s="196">
        <v>5</v>
      </c>
      <c r="Q963" s="195" t="s">
        <v>497</v>
      </c>
      <c r="R963" s="194">
        <v>0</v>
      </c>
      <c r="S963" s="308"/>
      <c r="T963" s="308"/>
      <c r="U963" s="308"/>
      <c r="V963" s="308"/>
      <c r="W963" s="193">
        <v>4684.95</v>
      </c>
      <c r="X963" s="309"/>
      <c r="Y963" s="309"/>
      <c r="Z963" s="309"/>
      <c r="AA963" s="309"/>
      <c r="AB963" s="309"/>
      <c r="AC963" s="309"/>
      <c r="AD963" s="309"/>
      <c r="AE963" s="191"/>
    </row>
    <row r="964" spans="1:31" ht="11.25" customHeight="1" x14ac:dyDescent="0.2">
      <c r="A964" s="191"/>
      <c r="B964" s="312" t="s">
        <v>411</v>
      </c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235">
        <v>982</v>
      </c>
      <c r="O964" s="196">
        <v>4</v>
      </c>
      <c r="P964" s="196">
        <v>5</v>
      </c>
      <c r="Q964" s="195" t="s">
        <v>557</v>
      </c>
      <c r="R964" s="194">
        <v>0</v>
      </c>
      <c r="S964" s="308"/>
      <c r="T964" s="308"/>
      <c r="U964" s="308"/>
      <c r="V964" s="308"/>
      <c r="W964" s="193">
        <v>4684.95</v>
      </c>
      <c r="X964" s="309"/>
      <c r="Y964" s="309"/>
      <c r="Z964" s="309"/>
      <c r="AA964" s="309"/>
      <c r="AB964" s="309"/>
      <c r="AC964" s="309"/>
      <c r="AD964" s="309"/>
      <c r="AE964" s="191"/>
    </row>
    <row r="965" spans="1:31" ht="21.75" customHeight="1" x14ac:dyDescent="0.2">
      <c r="A965" s="191"/>
      <c r="B965" s="312" t="s">
        <v>359</v>
      </c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235">
        <v>982</v>
      </c>
      <c r="O965" s="196">
        <v>4</v>
      </c>
      <c r="P965" s="196">
        <v>5</v>
      </c>
      <c r="Q965" s="195" t="s">
        <v>556</v>
      </c>
      <c r="R965" s="194">
        <v>0</v>
      </c>
      <c r="S965" s="308"/>
      <c r="T965" s="308"/>
      <c r="U965" s="308"/>
      <c r="V965" s="308"/>
      <c r="W965" s="193">
        <v>4604.7</v>
      </c>
      <c r="X965" s="309"/>
      <c r="Y965" s="309"/>
      <c r="Z965" s="309"/>
      <c r="AA965" s="309"/>
      <c r="AB965" s="309"/>
      <c r="AC965" s="309"/>
      <c r="AD965" s="309"/>
      <c r="AE965" s="191"/>
    </row>
    <row r="966" spans="1:31" ht="42.75" customHeight="1" x14ac:dyDescent="0.2">
      <c r="A966" s="191"/>
      <c r="B966" s="312" t="s">
        <v>263</v>
      </c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235">
        <v>982</v>
      </c>
      <c r="O966" s="196">
        <v>4</v>
      </c>
      <c r="P966" s="196">
        <v>5</v>
      </c>
      <c r="Q966" s="195" t="s">
        <v>556</v>
      </c>
      <c r="R966" s="194" t="s">
        <v>262</v>
      </c>
      <c r="S966" s="308"/>
      <c r="T966" s="308"/>
      <c r="U966" s="308"/>
      <c r="V966" s="308"/>
      <c r="W966" s="193">
        <v>4604.7</v>
      </c>
      <c r="X966" s="309"/>
      <c r="Y966" s="309"/>
      <c r="Z966" s="309"/>
      <c r="AA966" s="309"/>
      <c r="AB966" s="309"/>
      <c r="AC966" s="309"/>
      <c r="AD966" s="309"/>
      <c r="AE966" s="191"/>
    </row>
    <row r="967" spans="1:31" ht="21.75" customHeight="1" x14ac:dyDescent="0.2">
      <c r="A967" s="191"/>
      <c r="B967" s="312" t="s">
        <v>261</v>
      </c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235">
        <v>982</v>
      </c>
      <c r="O967" s="196">
        <v>4</v>
      </c>
      <c r="P967" s="196">
        <v>5</v>
      </c>
      <c r="Q967" s="195" t="s">
        <v>556</v>
      </c>
      <c r="R967" s="194" t="s">
        <v>260</v>
      </c>
      <c r="S967" s="308"/>
      <c r="T967" s="308"/>
      <c r="U967" s="308"/>
      <c r="V967" s="308"/>
      <c r="W967" s="193">
        <v>4604.7</v>
      </c>
      <c r="X967" s="309"/>
      <c r="Y967" s="309"/>
      <c r="Z967" s="309"/>
      <c r="AA967" s="309"/>
      <c r="AB967" s="309"/>
      <c r="AC967" s="309"/>
      <c r="AD967" s="309"/>
      <c r="AE967" s="191"/>
    </row>
    <row r="968" spans="1:31" ht="32.25" customHeight="1" x14ac:dyDescent="0.2">
      <c r="A968" s="191"/>
      <c r="B968" s="312" t="s">
        <v>259</v>
      </c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235">
        <v>982</v>
      </c>
      <c r="O968" s="196">
        <v>4</v>
      </c>
      <c r="P968" s="196">
        <v>5</v>
      </c>
      <c r="Q968" s="195" t="s">
        <v>556</v>
      </c>
      <c r="R968" s="194" t="s">
        <v>258</v>
      </c>
      <c r="S968" s="308"/>
      <c r="T968" s="308"/>
      <c r="U968" s="308"/>
      <c r="V968" s="308"/>
      <c r="W968" s="193">
        <v>3536.6</v>
      </c>
      <c r="X968" s="309"/>
      <c r="Y968" s="309"/>
      <c r="Z968" s="309"/>
      <c r="AA968" s="309"/>
      <c r="AB968" s="309"/>
      <c r="AC968" s="309"/>
      <c r="AD968" s="309"/>
      <c r="AE968" s="191"/>
    </row>
    <row r="969" spans="1:31" ht="32.25" customHeight="1" x14ac:dyDescent="0.2">
      <c r="A969" s="191"/>
      <c r="B969" s="312" t="s">
        <v>257</v>
      </c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235">
        <v>982</v>
      </c>
      <c r="O969" s="196">
        <v>4</v>
      </c>
      <c r="P969" s="196">
        <v>5</v>
      </c>
      <c r="Q969" s="195" t="s">
        <v>556</v>
      </c>
      <c r="R969" s="194" t="s">
        <v>255</v>
      </c>
      <c r="S969" s="308"/>
      <c r="T969" s="308"/>
      <c r="U969" s="308"/>
      <c r="V969" s="308"/>
      <c r="W969" s="193">
        <v>1068.0999999999999</v>
      </c>
      <c r="X969" s="309"/>
      <c r="Y969" s="309"/>
      <c r="Z969" s="309"/>
      <c r="AA969" s="309"/>
      <c r="AB969" s="309"/>
      <c r="AC969" s="309"/>
      <c r="AD969" s="309"/>
      <c r="AE969" s="191"/>
    </row>
    <row r="970" spans="1:31" ht="21.75" customHeight="1" x14ac:dyDescent="0.2">
      <c r="A970" s="191"/>
      <c r="B970" s="312" t="s">
        <v>226</v>
      </c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235">
        <v>982</v>
      </c>
      <c r="O970" s="196">
        <v>4</v>
      </c>
      <c r="P970" s="196">
        <v>5</v>
      </c>
      <c r="Q970" s="195" t="s">
        <v>555</v>
      </c>
      <c r="R970" s="194">
        <v>0</v>
      </c>
      <c r="S970" s="308"/>
      <c r="T970" s="308"/>
      <c r="U970" s="308"/>
      <c r="V970" s="308"/>
      <c r="W970" s="193">
        <v>80.25</v>
      </c>
      <c r="X970" s="309"/>
      <c r="Y970" s="309"/>
      <c r="Z970" s="309"/>
      <c r="AA970" s="309"/>
      <c r="AB970" s="309"/>
      <c r="AC970" s="309"/>
      <c r="AD970" s="309"/>
      <c r="AE970" s="191"/>
    </row>
    <row r="971" spans="1:31" ht="21.75" customHeight="1" x14ac:dyDescent="0.2">
      <c r="A971" s="191"/>
      <c r="B971" s="312" t="s">
        <v>223</v>
      </c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235">
        <v>982</v>
      </c>
      <c r="O971" s="196">
        <v>4</v>
      </c>
      <c r="P971" s="196">
        <v>5</v>
      </c>
      <c r="Q971" s="195" t="s">
        <v>555</v>
      </c>
      <c r="R971" s="194" t="s">
        <v>222</v>
      </c>
      <c r="S971" s="308"/>
      <c r="T971" s="308"/>
      <c r="U971" s="308"/>
      <c r="V971" s="308"/>
      <c r="W971" s="193">
        <v>80.25</v>
      </c>
      <c r="X971" s="309"/>
      <c r="Y971" s="309"/>
      <c r="Z971" s="309"/>
      <c r="AA971" s="309"/>
      <c r="AB971" s="309"/>
      <c r="AC971" s="309"/>
      <c r="AD971" s="309"/>
      <c r="AE971" s="191"/>
    </row>
    <row r="972" spans="1:31" ht="21.75" customHeight="1" x14ac:dyDescent="0.2">
      <c r="A972" s="191"/>
      <c r="B972" s="312" t="s">
        <v>221</v>
      </c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235">
        <v>982</v>
      </c>
      <c r="O972" s="196">
        <v>4</v>
      </c>
      <c r="P972" s="196">
        <v>5</v>
      </c>
      <c r="Q972" s="195" t="s">
        <v>555</v>
      </c>
      <c r="R972" s="194" t="s">
        <v>220</v>
      </c>
      <c r="S972" s="308"/>
      <c r="T972" s="308"/>
      <c r="U972" s="308"/>
      <c r="V972" s="308"/>
      <c r="W972" s="193">
        <v>80.25</v>
      </c>
      <c r="X972" s="309"/>
      <c r="Y972" s="309"/>
      <c r="Z972" s="309"/>
      <c r="AA972" s="309"/>
      <c r="AB972" s="309"/>
      <c r="AC972" s="309"/>
      <c r="AD972" s="309"/>
      <c r="AE972" s="191"/>
    </row>
    <row r="973" spans="1:31" ht="11.25" customHeight="1" x14ac:dyDescent="0.2">
      <c r="A973" s="191"/>
      <c r="B973" s="312" t="s">
        <v>731</v>
      </c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235">
        <v>982</v>
      </c>
      <c r="O973" s="196">
        <v>4</v>
      </c>
      <c r="P973" s="196">
        <v>5</v>
      </c>
      <c r="Q973" s="195" t="s">
        <v>555</v>
      </c>
      <c r="R973" s="194" t="s">
        <v>730</v>
      </c>
      <c r="S973" s="308"/>
      <c r="T973" s="308"/>
      <c r="U973" s="308"/>
      <c r="V973" s="308"/>
      <c r="W973" s="193">
        <v>80.25</v>
      </c>
      <c r="X973" s="309"/>
      <c r="Y973" s="309"/>
      <c r="Z973" s="309"/>
      <c r="AA973" s="309"/>
      <c r="AB973" s="309"/>
      <c r="AC973" s="309"/>
      <c r="AD973" s="309"/>
      <c r="AE973" s="191"/>
    </row>
    <row r="974" spans="1:31" ht="32.25" customHeight="1" x14ac:dyDescent="0.2">
      <c r="A974" s="191"/>
      <c r="B974" s="312" t="s">
        <v>498</v>
      </c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235">
        <v>982</v>
      </c>
      <c r="O974" s="196">
        <v>4</v>
      </c>
      <c r="P974" s="196">
        <v>5</v>
      </c>
      <c r="Q974" s="195" t="s">
        <v>497</v>
      </c>
      <c r="R974" s="194">
        <v>0</v>
      </c>
      <c r="S974" s="308"/>
      <c r="T974" s="308"/>
      <c r="U974" s="308"/>
      <c r="V974" s="308"/>
      <c r="W974" s="193">
        <v>120</v>
      </c>
      <c r="X974" s="309"/>
      <c r="Y974" s="309"/>
      <c r="Z974" s="309"/>
      <c r="AA974" s="309"/>
      <c r="AB974" s="309"/>
      <c r="AC974" s="309"/>
      <c r="AD974" s="309"/>
      <c r="AE974" s="191"/>
    </row>
    <row r="975" spans="1:31" ht="21.75" customHeight="1" x14ac:dyDescent="0.2">
      <c r="A975" s="191"/>
      <c r="B975" s="312" t="s">
        <v>554</v>
      </c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235">
        <v>982</v>
      </c>
      <c r="O975" s="196">
        <v>4</v>
      </c>
      <c r="P975" s="196">
        <v>5</v>
      </c>
      <c r="Q975" s="195" t="s">
        <v>553</v>
      </c>
      <c r="R975" s="194">
        <v>0</v>
      </c>
      <c r="S975" s="308"/>
      <c r="T975" s="308"/>
      <c r="U975" s="308"/>
      <c r="V975" s="308"/>
      <c r="W975" s="193">
        <v>120</v>
      </c>
      <c r="X975" s="309"/>
      <c r="Y975" s="309"/>
      <c r="Z975" s="309"/>
      <c r="AA975" s="309"/>
      <c r="AB975" s="309"/>
      <c r="AC975" s="309"/>
      <c r="AD975" s="309"/>
      <c r="AE975" s="191"/>
    </row>
    <row r="976" spans="1:31" ht="11.25" customHeight="1" x14ac:dyDescent="0.2">
      <c r="A976" s="191"/>
      <c r="B976" s="312" t="s">
        <v>549</v>
      </c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235">
        <v>982</v>
      </c>
      <c r="O976" s="196">
        <v>4</v>
      </c>
      <c r="P976" s="196">
        <v>5</v>
      </c>
      <c r="Q976" s="195" t="s">
        <v>552</v>
      </c>
      <c r="R976" s="194">
        <v>0</v>
      </c>
      <c r="S976" s="308"/>
      <c r="T976" s="308"/>
      <c r="U976" s="308"/>
      <c r="V976" s="308"/>
      <c r="W976" s="193">
        <v>120</v>
      </c>
      <c r="X976" s="309"/>
      <c r="Y976" s="309"/>
      <c r="Z976" s="309"/>
      <c r="AA976" s="309"/>
      <c r="AB976" s="309"/>
      <c r="AC976" s="309"/>
      <c r="AD976" s="309"/>
      <c r="AE976" s="191"/>
    </row>
    <row r="977" spans="1:31" ht="11.25" customHeight="1" x14ac:dyDescent="0.2">
      <c r="A977" s="191"/>
      <c r="B977" s="312" t="s">
        <v>277</v>
      </c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235">
        <v>982</v>
      </c>
      <c r="O977" s="196">
        <v>4</v>
      </c>
      <c r="P977" s="196">
        <v>5</v>
      </c>
      <c r="Q977" s="195" t="s">
        <v>552</v>
      </c>
      <c r="R977" s="194" t="s">
        <v>276</v>
      </c>
      <c r="S977" s="308"/>
      <c r="T977" s="308"/>
      <c r="U977" s="308"/>
      <c r="V977" s="308"/>
      <c r="W977" s="193">
        <v>120</v>
      </c>
      <c r="X977" s="309"/>
      <c r="Y977" s="309"/>
      <c r="Z977" s="309"/>
      <c r="AA977" s="309"/>
      <c r="AB977" s="309"/>
      <c r="AC977" s="309"/>
      <c r="AD977" s="309"/>
      <c r="AE977" s="191"/>
    </row>
    <row r="978" spans="1:31" ht="32.25" customHeight="1" x14ac:dyDescent="0.2">
      <c r="A978" s="191"/>
      <c r="B978" s="312" t="s">
        <v>542</v>
      </c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235">
        <v>982</v>
      </c>
      <c r="O978" s="196">
        <v>4</v>
      </c>
      <c r="P978" s="196">
        <v>5</v>
      </c>
      <c r="Q978" s="195" t="s">
        <v>552</v>
      </c>
      <c r="R978" s="194" t="s">
        <v>541</v>
      </c>
      <c r="S978" s="308"/>
      <c r="T978" s="308"/>
      <c r="U978" s="308"/>
      <c r="V978" s="308"/>
      <c r="W978" s="193">
        <v>120</v>
      </c>
      <c r="X978" s="309"/>
      <c r="Y978" s="309"/>
      <c r="Z978" s="309"/>
      <c r="AA978" s="309"/>
      <c r="AB978" s="309"/>
      <c r="AC978" s="309"/>
      <c r="AD978" s="309"/>
      <c r="AE978" s="191"/>
    </row>
    <row r="979" spans="1:31" ht="63.75" customHeight="1" x14ac:dyDescent="0.2">
      <c r="A979" s="191"/>
      <c r="B979" s="312" t="s">
        <v>540</v>
      </c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235">
        <v>982</v>
      </c>
      <c r="O979" s="196">
        <v>4</v>
      </c>
      <c r="P979" s="196">
        <v>5</v>
      </c>
      <c r="Q979" s="195" t="s">
        <v>552</v>
      </c>
      <c r="R979" s="194" t="s">
        <v>539</v>
      </c>
      <c r="S979" s="308"/>
      <c r="T979" s="308"/>
      <c r="U979" s="308"/>
      <c r="V979" s="308"/>
      <c r="W979" s="193">
        <v>120</v>
      </c>
      <c r="X979" s="309"/>
      <c r="Y979" s="309"/>
      <c r="Z979" s="309"/>
      <c r="AA979" s="309"/>
      <c r="AB979" s="309"/>
      <c r="AC979" s="309"/>
      <c r="AD979" s="309"/>
      <c r="AE979" s="191"/>
    </row>
    <row r="980" spans="1:31" ht="32.25" customHeight="1" x14ac:dyDescent="0.2">
      <c r="A980" s="191"/>
      <c r="B980" s="312" t="s">
        <v>498</v>
      </c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235">
        <v>982</v>
      </c>
      <c r="O980" s="196">
        <v>4</v>
      </c>
      <c r="P980" s="196">
        <v>5</v>
      </c>
      <c r="Q980" s="195" t="s">
        <v>497</v>
      </c>
      <c r="R980" s="194">
        <v>0</v>
      </c>
      <c r="S980" s="308"/>
      <c r="T980" s="308"/>
      <c r="U980" s="308"/>
      <c r="V980" s="308"/>
      <c r="W980" s="193">
        <v>50</v>
      </c>
      <c r="X980" s="309"/>
      <c r="Y980" s="309"/>
      <c r="Z980" s="309"/>
      <c r="AA980" s="309"/>
      <c r="AB980" s="309"/>
      <c r="AC980" s="309"/>
      <c r="AD980" s="309"/>
      <c r="AE980" s="191"/>
    </row>
    <row r="981" spans="1:31" ht="11.25" customHeight="1" x14ac:dyDescent="0.2">
      <c r="A981" s="191"/>
      <c r="B981" s="312" t="s">
        <v>551</v>
      </c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235">
        <v>982</v>
      </c>
      <c r="O981" s="196">
        <v>4</v>
      </c>
      <c r="P981" s="196">
        <v>5</v>
      </c>
      <c r="Q981" s="195" t="s">
        <v>550</v>
      </c>
      <c r="R981" s="194">
        <v>0</v>
      </c>
      <c r="S981" s="308"/>
      <c r="T981" s="308"/>
      <c r="U981" s="308"/>
      <c r="V981" s="308"/>
      <c r="W981" s="193">
        <v>50</v>
      </c>
      <c r="X981" s="309"/>
      <c r="Y981" s="309"/>
      <c r="Z981" s="309"/>
      <c r="AA981" s="309"/>
      <c r="AB981" s="309"/>
      <c r="AC981" s="309"/>
      <c r="AD981" s="309"/>
      <c r="AE981" s="191"/>
    </row>
    <row r="982" spans="1:31" ht="11.25" customHeight="1" x14ac:dyDescent="0.2">
      <c r="A982" s="191"/>
      <c r="B982" s="312" t="s">
        <v>549</v>
      </c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235">
        <v>982</v>
      </c>
      <c r="O982" s="196">
        <v>4</v>
      </c>
      <c r="P982" s="196">
        <v>5</v>
      </c>
      <c r="Q982" s="195" t="s">
        <v>548</v>
      </c>
      <c r="R982" s="194">
        <v>0</v>
      </c>
      <c r="S982" s="308"/>
      <c r="T982" s="308"/>
      <c r="U982" s="308"/>
      <c r="V982" s="308"/>
      <c r="W982" s="193">
        <v>50</v>
      </c>
      <c r="X982" s="309"/>
      <c r="Y982" s="309"/>
      <c r="Z982" s="309"/>
      <c r="AA982" s="309"/>
      <c r="AB982" s="309"/>
      <c r="AC982" s="309"/>
      <c r="AD982" s="309"/>
      <c r="AE982" s="191"/>
    </row>
    <row r="983" spans="1:31" ht="11.25" customHeight="1" x14ac:dyDescent="0.2">
      <c r="A983" s="191"/>
      <c r="B983" s="312" t="s">
        <v>277</v>
      </c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235">
        <v>982</v>
      </c>
      <c r="O983" s="196">
        <v>4</v>
      </c>
      <c r="P983" s="196">
        <v>5</v>
      </c>
      <c r="Q983" s="195" t="s">
        <v>548</v>
      </c>
      <c r="R983" s="194" t="s">
        <v>276</v>
      </c>
      <c r="S983" s="308"/>
      <c r="T983" s="308"/>
      <c r="U983" s="308"/>
      <c r="V983" s="308"/>
      <c r="W983" s="193">
        <v>50</v>
      </c>
      <c r="X983" s="309"/>
      <c r="Y983" s="309"/>
      <c r="Z983" s="309"/>
      <c r="AA983" s="309"/>
      <c r="AB983" s="309"/>
      <c r="AC983" s="309"/>
      <c r="AD983" s="309"/>
      <c r="AE983" s="191"/>
    </row>
    <row r="984" spans="1:31" ht="32.25" customHeight="1" x14ac:dyDescent="0.2">
      <c r="A984" s="191"/>
      <c r="B984" s="312" t="s">
        <v>542</v>
      </c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235">
        <v>982</v>
      </c>
      <c r="O984" s="196">
        <v>4</v>
      </c>
      <c r="P984" s="196">
        <v>5</v>
      </c>
      <c r="Q984" s="195" t="s">
        <v>548</v>
      </c>
      <c r="R984" s="194" t="s">
        <v>541</v>
      </c>
      <c r="S984" s="308"/>
      <c r="T984" s="308"/>
      <c r="U984" s="308"/>
      <c r="V984" s="308"/>
      <c r="W984" s="193">
        <v>50</v>
      </c>
      <c r="X984" s="309"/>
      <c r="Y984" s="309"/>
      <c r="Z984" s="309"/>
      <c r="AA984" s="309"/>
      <c r="AB984" s="309"/>
      <c r="AC984" s="309"/>
      <c r="AD984" s="309"/>
      <c r="AE984" s="191"/>
    </row>
    <row r="985" spans="1:31" ht="63.75" customHeight="1" x14ac:dyDescent="0.2">
      <c r="A985" s="191"/>
      <c r="B985" s="312" t="s">
        <v>540</v>
      </c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235">
        <v>982</v>
      </c>
      <c r="O985" s="196">
        <v>4</v>
      </c>
      <c r="P985" s="196">
        <v>5</v>
      </c>
      <c r="Q985" s="195" t="s">
        <v>548</v>
      </c>
      <c r="R985" s="194" t="s">
        <v>539</v>
      </c>
      <c r="S985" s="308"/>
      <c r="T985" s="308"/>
      <c r="U985" s="308"/>
      <c r="V985" s="308"/>
      <c r="W985" s="193">
        <v>50</v>
      </c>
      <c r="X985" s="309"/>
      <c r="Y985" s="309"/>
      <c r="Z985" s="309"/>
      <c r="AA985" s="309"/>
      <c r="AB985" s="309"/>
      <c r="AC985" s="309"/>
      <c r="AD985" s="309"/>
      <c r="AE985" s="191"/>
    </row>
    <row r="986" spans="1:31" ht="32.25" customHeight="1" x14ac:dyDescent="0.2">
      <c r="A986" s="191"/>
      <c r="B986" s="312" t="s">
        <v>545</v>
      </c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235">
        <v>982</v>
      </c>
      <c r="O986" s="196">
        <v>4</v>
      </c>
      <c r="P986" s="196">
        <v>5</v>
      </c>
      <c r="Q986" s="195" t="s">
        <v>544</v>
      </c>
      <c r="R986" s="194">
        <v>0</v>
      </c>
      <c r="S986" s="308"/>
      <c r="T986" s="308"/>
      <c r="U986" s="308"/>
      <c r="V986" s="308"/>
      <c r="W986" s="193">
        <v>90</v>
      </c>
      <c r="X986" s="309"/>
      <c r="Y986" s="309"/>
      <c r="Z986" s="309"/>
      <c r="AA986" s="309"/>
      <c r="AB986" s="309"/>
      <c r="AC986" s="309"/>
      <c r="AD986" s="309"/>
      <c r="AE986" s="191"/>
    </row>
    <row r="987" spans="1:31" ht="32.25" customHeight="1" x14ac:dyDescent="0.2">
      <c r="A987" s="191"/>
      <c r="B987" s="312" t="s">
        <v>547</v>
      </c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235">
        <v>982</v>
      </c>
      <c r="O987" s="196">
        <v>4</v>
      </c>
      <c r="P987" s="196">
        <v>5</v>
      </c>
      <c r="Q987" s="195" t="s">
        <v>546</v>
      </c>
      <c r="R987" s="194">
        <v>0</v>
      </c>
      <c r="S987" s="308"/>
      <c r="T987" s="308"/>
      <c r="U987" s="308"/>
      <c r="V987" s="308"/>
      <c r="W987" s="193">
        <v>90</v>
      </c>
      <c r="X987" s="309"/>
      <c r="Y987" s="309"/>
      <c r="Z987" s="309"/>
      <c r="AA987" s="309"/>
      <c r="AB987" s="309"/>
      <c r="AC987" s="309"/>
      <c r="AD987" s="309"/>
      <c r="AE987" s="191"/>
    </row>
    <row r="988" spans="1:31" ht="11.25" customHeight="1" x14ac:dyDescent="0.2">
      <c r="A988" s="191"/>
      <c r="B988" s="312" t="s">
        <v>277</v>
      </c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235">
        <v>982</v>
      </c>
      <c r="O988" s="196">
        <v>4</v>
      </c>
      <c r="P988" s="196">
        <v>5</v>
      </c>
      <c r="Q988" s="195" t="s">
        <v>546</v>
      </c>
      <c r="R988" s="194" t="s">
        <v>276</v>
      </c>
      <c r="S988" s="308"/>
      <c r="T988" s="308"/>
      <c r="U988" s="308"/>
      <c r="V988" s="308"/>
      <c r="W988" s="193">
        <v>90</v>
      </c>
      <c r="X988" s="309"/>
      <c r="Y988" s="309"/>
      <c r="Z988" s="309"/>
      <c r="AA988" s="309"/>
      <c r="AB988" s="309"/>
      <c r="AC988" s="309"/>
      <c r="AD988" s="309"/>
      <c r="AE988" s="191"/>
    </row>
    <row r="989" spans="1:31" ht="32.25" customHeight="1" x14ac:dyDescent="0.2">
      <c r="A989" s="191"/>
      <c r="B989" s="312" t="s">
        <v>542</v>
      </c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235">
        <v>982</v>
      </c>
      <c r="O989" s="196">
        <v>4</v>
      </c>
      <c r="P989" s="196">
        <v>5</v>
      </c>
      <c r="Q989" s="195" t="s">
        <v>546</v>
      </c>
      <c r="R989" s="194" t="s">
        <v>541</v>
      </c>
      <c r="S989" s="308"/>
      <c r="T989" s="308"/>
      <c r="U989" s="308"/>
      <c r="V989" s="308"/>
      <c r="W989" s="193">
        <v>90</v>
      </c>
      <c r="X989" s="309"/>
      <c r="Y989" s="309"/>
      <c r="Z989" s="309"/>
      <c r="AA989" s="309"/>
      <c r="AB989" s="309"/>
      <c r="AC989" s="309"/>
      <c r="AD989" s="309"/>
      <c r="AE989" s="191"/>
    </row>
    <row r="990" spans="1:31" ht="63.75" customHeight="1" x14ac:dyDescent="0.2">
      <c r="A990" s="191"/>
      <c r="B990" s="312" t="s">
        <v>540</v>
      </c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235">
        <v>982</v>
      </c>
      <c r="O990" s="196">
        <v>4</v>
      </c>
      <c r="P990" s="196">
        <v>5</v>
      </c>
      <c r="Q990" s="195" t="s">
        <v>546</v>
      </c>
      <c r="R990" s="194" t="s">
        <v>539</v>
      </c>
      <c r="S990" s="308"/>
      <c r="T990" s="308"/>
      <c r="U990" s="308"/>
      <c r="V990" s="308"/>
      <c r="W990" s="193">
        <v>90</v>
      </c>
      <c r="X990" s="309"/>
      <c r="Y990" s="309"/>
      <c r="Z990" s="309"/>
      <c r="AA990" s="309"/>
      <c r="AB990" s="309"/>
      <c r="AC990" s="309"/>
      <c r="AD990" s="309"/>
      <c r="AE990" s="191"/>
    </row>
    <row r="991" spans="1:31" ht="21.75" customHeight="1" x14ac:dyDescent="0.2">
      <c r="A991" s="191"/>
      <c r="B991" s="312" t="s">
        <v>672</v>
      </c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235">
        <v>983</v>
      </c>
      <c r="O991" s="196">
        <v>0</v>
      </c>
      <c r="P991" s="196">
        <v>0</v>
      </c>
      <c r="Q991" s="195">
        <v>0</v>
      </c>
      <c r="R991" s="194">
        <v>0</v>
      </c>
      <c r="S991" s="308"/>
      <c r="T991" s="308"/>
      <c r="U991" s="308"/>
      <c r="V991" s="308"/>
      <c r="W991" s="193">
        <v>81491.81</v>
      </c>
      <c r="X991" s="309"/>
      <c r="Y991" s="309"/>
      <c r="Z991" s="309"/>
      <c r="AA991" s="309"/>
      <c r="AB991" s="309"/>
      <c r="AC991" s="309"/>
      <c r="AD991" s="309"/>
      <c r="AE991" s="191"/>
    </row>
    <row r="992" spans="1:31" ht="11.25" customHeight="1" x14ac:dyDescent="0.2">
      <c r="A992" s="191"/>
      <c r="B992" s="312" t="s">
        <v>490</v>
      </c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235">
        <v>983</v>
      </c>
      <c r="O992" s="196">
        <v>7</v>
      </c>
      <c r="P992" s="196">
        <v>0</v>
      </c>
      <c r="Q992" s="195">
        <v>0</v>
      </c>
      <c r="R992" s="194">
        <v>0</v>
      </c>
      <c r="S992" s="308"/>
      <c r="T992" s="308"/>
      <c r="U992" s="308"/>
      <c r="V992" s="308"/>
      <c r="W992" s="193">
        <v>17309.27</v>
      </c>
      <c r="X992" s="309"/>
      <c r="Y992" s="309"/>
      <c r="Z992" s="309"/>
      <c r="AA992" s="309"/>
      <c r="AB992" s="309"/>
      <c r="AC992" s="309"/>
      <c r="AD992" s="309"/>
      <c r="AE992" s="191"/>
    </row>
    <row r="993" spans="1:31" ht="11.25" customHeight="1" x14ac:dyDescent="0.2">
      <c r="A993" s="191"/>
      <c r="B993" s="312" t="s">
        <v>449</v>
      </c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235">
        <v>983</v>
      </c>
      <c r="O993" s="196">
        <v>7</v>
      </c>
      <c r="P993" s="196">
        <v>3</v>
      </c>
      <c r="Q993" s="195">
        <v>0</v>
      </c>
      <c r="R993" s="194">
        <v>0</v>
      </c>
      <c r="S993" s="308"/>
      <c r="T993" s="308"/>
      <c r="U993" s="308"/>
      <c r="V993" s="308"/>
      <c r="W993" s="193">
        <v>17309.27</v>
      </c>
      <c r="X993" s="309"/>
      <c r="Y993" s="309"/>
      <c r="Z993" s="309"/>
      <c r="AA993" s="309"/>
      <c r="AB993" s="309"/>
      <c r="AC993" s="309"/>
      <c r="AD993" s="309"/>
      <c r="AE993" s="191"/>
    </row>
    <row r="994" spans="1:31" ht="21.75" customHeight="1" x14ac:dyDescent="0.2">
      <c r="A994" s="191"/>
      <c r="B994" s="312" t="s">
        <v>363</v>
      </c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235">
        <v>983</v>
      </c>
      <c r="O994" s="196">
        <v>7</v>
      </c>
      <c r="P994" s="196">
        <v>3</v>
      </c>
      <c r="Q994" s="195" t="s">
        <v>362</v>
      </c>
      <c r="R994" s="194">
        <v>0</v>
      </c>
      <c r="S994" s="308"/>
      <c r="T994" s="308"/>
      <c r="U994" s="308"/>
      <c r="V994" s="308"/>
      <c r="W994" s="193">
        <v>880.35</v>
      </c>
      <c r="X994" s="309"/>
      <c r="Y994" s="309"/>
      <c r="Z994" s="309"/>
      <c r="AA994" s="309"/>
      <c r="AB994" s="309"/>
      <c r="AC994" s="309"/>
      <c r="AD994" s="309"/>
      <c r="AE994" s="191"/>
    </row>
    <row r="995" spans="1:31" ht="42.75" customHeight="1" x14ac:dyDescent="0.2">
      <c r="A995" s="191"/>
      <c r="B995" s="312" t="s">
        <v>445</v>
      </c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235">
        <v>983</v>
      </c>
      <c r="O995" s="196">
        <v>7</v>
      </c>
      <c r="P995" s="196">
        <v>3</v>
      </c>
      <c r="Q995" s="195" t="s">
        <v>444</v>
      </c>
      <c r="R995" s="194">
        <v>0</v>
      </c>
      <c r="S995" s="308"/>
      <c r="T995" s="308"/>
      <c r="U995" s="308"/>
      <c r="V995" s="308"/>
      <c r="W995" s="193">
        <v>880.35</v>
      </c>
      <c r="X995" s="309"/>
      <c r="Y995" s="309"/>
      <c r="Z995" s="309"/>
      <c r="AA995" s="309"/>
      <c r="AB995" s="309"/>
      <c r="AC995" s="309"/>
      <c r="AD995" s="309"/>
      <c r="AE995" s="191"/>
    </row>
    <row r="996" spans="1:31" ht="21.75" customHeight="1" x14ac:dyDescent="0.2">
      <c r="A996" s="191"/>
      <c r="B996" s="312" t="s">
        <v>448</v>
      </c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235">
        <v>983</v>
      </c>
      <c r="O996" s="196">
        <v>7</v>
      </c>
      <c r="P996" s="196">
        <v>3</v>
      </c>
      <c r="Q996" s="195" t="s">
        <v>447</v>
      </c>
      <c r="R996" s="194">
        <v>0</v>
      </c>
      <c r="S996" s="308"/>
      <c r="T996" s="308"/>
      <c r="U996" s="308"/>
      <c r="V996" s="308"/>
      <c r="W996" s="193">
        <v>704.38</v>
      </c>
      <c r="X996" s="309"/>
      <c r="Y996" s="309"/>
      <c r="Z996" s="309"/>
      <c r="AA996" s="309"/>
      <c r="AB996" s="309"/>
      <c r="AC996" s="309"/>
      <c r="AD996" s="309"/>
      <c r="AE996" s="191"/>
    </row>
    <row r="997" spans="1:31" ht="21.75" customHeight="1" x14ac:dyDescent="0.2">
      <c r="A997" s="191"/>
      <c r="B997" s="312" t="s">
        <v>212</v>
      </c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235">
        <v>983</v>
      </c>
      <c r="O997" s="196">
        <v>7</v>
      </c>
      <c r="P997" s="196">
        <v>3</v>
      </c>
      <c r="Q997" s="195" t="s">
        <v>447</v>
      </c>
      <c r="R997" s="194" t="s">
        <v>211</v>
      </c>
      <c r="S997" s="308"/>
      <c r="T997" s="308"/>
      <c r="U997" s="308"/>
      <c r="V997" s="308"/>
      <c r="W997" s="193">
        <v>704.38</v>
      </c>
      <c r="X997" s="309"/>
      <c r="Y997" s="309"/>
      <c r="Z997" s="309"/>
      <c r="AA997" s="309"/>
      <c r="AB997" s="309"/>
      <c r="AC997" s="309"/>
      <c r="AD997" s="309"/>
      <c r="AE997" s="191"/>
    </row>
    <row r="998" spans="1:31" ht="11.25" customHeight="1" x14ac:dyDescent="0.2">
      <c r="A998" s="191"/>
      <c r="B998" s="312" t="s">
        <v>371</v>
      </c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235">
        <v>983</v>
      </c>
      <c r="O998" s="196">
        <v>7</v>
      </c>
      <c r="P998" s="196">
        <v>3</v>
      </c>
      <c r="Q998" s="195" t="s">
        <v>447</v>
      </c>
      <c r="R998" s="194" t="s">
        <v>370</v>
      </c>
      <c r="S998" s="308"/>
      <c r="T998" s="308"/>
      <c r="U998" s="308"/>
      <c r="V998" s="308"/>
      <c r="W998" s="193">
        <v>704.38</v>
      </c>
      <c r="X998" s="309"/>
      <c r="Y998" s="309"/>
      <c r="Z998" s="309"/>
      <c r="AA998" s="309"/>
      <c r="AB998" s="309"/>
      <c r="AC998" s="309"/>
      <c r="AD998" s="309"/>
      <c r="AE998" s="191"/>
    </row>
    <row r="999" spans="1:31" ht="42.75" customHeight="1" x14ac:dyDescent="0.2">
      <c r="A999" s="191"/>
      <c r="B999" s="312" t="s">
        <v>369</v>
      </c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235">
        <v>983</v>
      </c>
      <c r="O999" s="196">
        <v>7</v>
      </c>
      <c r="P999" s="196">
        <v>3</v>
      </c>
      <c r="Q999" s="195" t="s">
        <v>447</v>
      </c>
      <c r="R999" s="194" t="s">
        <v>367</v>
      </c>
      <c r="S999" s="308"/>
      <c r="T999" s="308"/>
      <c r="U999" s="308"/>
      <c r="V999" s="308"/>
      <c r="W999" s="193">
        <v>704.38</v>
      </c>
      <c r="X999" s="309"/>
      <c r="Y999" s="309"/>
      <c r="Z999" s="309"/>
      <c r="AA999" s="309"/>
      <c r="AB999" s="309"/>
      <c r="AC999" s="309"/>
      <c r="AD999" s="309"/>
      <c r="AE999" s="191"/>
    </row>
    <row r="1000" spans="1:31" ht="21.75" customHeight="1" x14ac:dyDescent="0.2">
      <c r="A1000" s="191"/>
      <c r="B1000" s="312" t="s">
        <v>231</v>
      </c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235">
        <v>983</v>
      </c>
      <c r="O1000" s="196">
        <v>7</v>
      </c>
      <c r="P1000" s="196">
        <v>3</v>
      </c>
      <c r="Q1000" s="195" t="s">
        <v>446</v>
      </c>
      <c r="R1000" s="194">
        <v>0</v>
      </c>
      <c r="S1000" s="308"/>
      <c r="T1000" s="308"/>
      <c r="U1000" s="308"/>
      <c r="V1000" s="308"/>
      <c r="W1000" s="193">
        <v>175.97</v>
      </c>
      <c r="X1000" s="309"/>
      <c r="Y1000" s="309"/>
      <c r="Z1000" s="309"/>
      <c r="AA1000" s="309"/>
      <c r="AB1000" s="309"/>
      <c r="AC1000" s="309"/>
      <c r="AD1000" s="309"/>
      <c r="AE1000" s="191"/>
    </row>
    <row r="1001" spans="1:31" ht="21.75" customHeight="1" x14ac:dyDescent="0.2">
      <c r="A1001" s="191"/>
      <c r="B1001" s="312" t="s">
        <v>212</v>
      </c>
      <c r="C1001" s="312"/>
      <c r="D1001" s="312"/>
      <c r="E1001" s="312"/>
      <c r="F1001" s="312"/>
      <c r="G1001" s="312"/>
      <c r="H1001" s="312"/>
      <c r="I1001" s="312"/>
      <c r="J1001" s="312"/>
      <c r="K1001" s="312"/>
      <c r="L1001" s="312"/>
      <c r="M1001" s="312"/>
      <c r="N1001" s="235">
        <v>983</v>
      </c>
      <c r="O1001" s="196">
        <v>7</v>
      </c>
      <c r="P1001" s="196">
        <v>3</v>
      </c>
      <c r="Q1001" s="195" t="s">
        <v>446</v>
      </c>
      <c r="R1001" s="194" t="s">
        <v>211</v>
      </c>
      <c r="S1001" s="308"/>
      <c r="T1001" s="308"/>
      <c r="U1001" s="308"/>
      <c r="V1001" s="308"/>
      <c r="W1001" s="193">
        <v>175.97</v>
      </c>
      <c r="X1001" s="309"/>
      <c r="Y1001" s="309"/>
      <c r="Z1001" s="309"/>
      <c r="AA1001" s="309"/>
      <c r="AB1001" s="309"/>
      <c r="AC1001" s="309"/>
      <c r="AD1001" s="309"/>
      <c r="AE1001" s="191"/>
    </row>
    <row r="1002" spans="1:31" ht="11.25" customHeight="1" x14ac:dyDescent="0.2">
      <c r="A1002" s="191"/>
      <c r="B1002" s="312" t="s">
        <v>371</v>
      </c>
      <c r="C1002" s="312"/>
      <c r="D1002" s="312"/>
      <c r="E1002" s="312"/>
      <c r="F1002" s="312"/>
      <c r="G1002" s="312"/>
      <c r="H1002" s="312"/>
      <c r="I1002" s="312"/>
      <c r="J1002" s="312"/>
      <c r="K1002" s="312"/>
      <c r="L1002" s="312"/>
      <c r="M1002" s="312"/>
      <c r="N1002" s="235">
        <v>983</v>
      </c>
      <c r="O1002" s="196">
        <v>7</v>
      </c>
      <c r="P1002" s="196">
        <v>3</v>
      </c>
      <c r="Q1002" s="195" t="s">
        <v>446</v>
      </c>
      <c r="R1002" s="194" t="s">
        <v>370</v>
      </c>
      <c r="S1002" s="308"/>
      <c r="T1002" s="308"/>
      <c r="U1002" s="308"/>
      <c r="V1002" s="308"/>
      <c r="W1002" s="193">
        <v>175.97</v>
      </c>
      <c r="X1002" s="309"/>
      <c r="Y1002" s="309"/>
      <c r="Z1002" s="309"/>
      <c r="AA1002" s="309"/>
      <c r="AB1002" s="309"/>
      <c r="AC1002" s="309"/>
      <c r="AD1002" s="309"/>
      <c r="AE1002" s="191"/>
    </row>
    <row r="1003" spans="1:31" ht="42.75" customHeight="1" x14ac:dyDescent="0.2">
      <c r="A1003" s="191"/>
      <c r="B1003" s="312" t="s">
        <v>369</v>
      </c>
      <c r="C1003" s="312"/>
      <c r="D1003" s="312"/>
      <c r="E1003" s="312"/>
      <c r="F1003" s="312"/>
      <c r="G1003" s="312"/>
      <c r="H1003" s="312"/>
      <c r="I1003" s="312"/>
      <c r="J1003" s="312"/>
      <c r="K1003" s="312"/>
      <c r="L1003" s="312"/>
      <c r="M1003" s="312"/>
      <c r="N1003" s="235">
        <v>983</v>
      </c>
      <c r="O1003" s="196">
        <v>7</v>
      </c>
      <c r="P1003" s="196">
        <v>3</v>
      </c>
      <c r="Q1003" s="195" t="s">
        <v>446</v>
      </c>
      <c r="R1003" s="194" t="s">
        <v>367</v>
      </c>
      <c r="S1003" s="308"/>
      <c r="T1003" s="308"/>
      <c r="U1003" s="308"/>
      <c r="V1003" s="308"/>
      <c r="W1003" s="193">
        <v>175.97</v>
      </c>
      <c r="X1003" s="309"/>
      <c r="Y1003" s="309"/>
      <c r="Z1003" s="309"/>
      <c r="AA1003" s="309"/>
      <c r="AB1003" s="309"/>
      <c r="AC1003" s="309"/>
      <c r="AD1003" s="309"/>
      <c r="AE1003" s="191"/>
    </row>
    <row r="1004" spans="1:31" ht="21.75" customHeight="1" x14ac:dyDescent="0.2">
      <c r="A1004" s="191"/>
      <c r="B1004" s="312" t="s">
        <v>363</v>
      </c>
      <c r="C1004" s="312"/>
      <c r="D1004" s="312"/>
      <c r="E1004" s="312"/>
      <c r="F1004" s="312"/>
      <c r="G1004" s="312"/>
      <c r="H1004" s="312"/>
      <c r="I1004" s="312"/>
      <c r="J1004" s="312"/>
      <c r="K1004" s="312"/>
      <c r="L1004" s="312"/>
      <c r="M1004" s="312"/>
      <c r="N1004" s="235">
        <v>983</v>
      </c>
      <c r="O1004" s="196">
        <v>7</v>
      </c>
      <c r="P1004" s="196">
        <v>3</v>
      </c>
      <c r="Q1004" s="195" t="s">
        <v>362</v>
      </c>
      <c r="R1004" s="194">
        <v>0</v>
      </c>
      <c r="S1004" s="308"/>
      <c r="T1004" s="308"/>
      <c r="U1004" s="308"/>
      <c r="V1004" s="308"/>
      <c r="W1004" s="193">
        <v>16428.919999999998</v>
      </c>
      <c r="X1004" s="309"/>
      <c r="Y1004" s="309"/>
      <c r="Z1004" s="309"/>
      <c r="AA1004" s="309"/>
      <c r="AB1004" s="309"/>
      <c r="AC1004" s="309"/>
      <c r="AD1004" s="309"/>
      <c r="AE1004" s="191"/>
    </row>
    <row r="1005" spans="1:31" ht="42.75" customHeight="1" x14ac:dyDescent="0.2">
      <c r="A1005" s="191"/>
      <c r="B1005" s="312" t="s">
        <v>445</v>
      </c>
      <c r="C1005" s="312"/>
      <c r="D1005" s="312"/>
      <c r="E1005" s="312"/>
      <c r="F1005" s="312"/>
      <c r="G1005" s="312"/>
      <c r="H1005" s="312"/>
      <c r="I1005" s="312"/>
      <c r="J1005" s="312"/>
      <c r="K1005" s="312"/>
      <c r="L1005" s="312"/>
      <c r="M1005" s="312"/>
      <c r="N1005" s="235">
        <v>983</v>
      </c>
      <c r="O1005" s="196">
        <v>7</v>
      </c>
      <c r="P1005" s="196">
        <v>3</v>
      </c>
      <c r="Q1005" s="195" t="s">
        <v>444</v>
      </c>
      <c r="R1005" s="194">
        <v>0</v>
      </c>
      <c r="S1005" s="308"/>
      <c r="T1005" s="308"/>
      <c r="U1005" s="308"/>
      <c r="V1005" s="308"/>
      <c r="W1005" s="193">
        <v>16428.919999999998</v>
      </c>
      <c r="X1005" s="309"/>
      <c r="Y1005" s="309"/>
      <c r="Z1005" s="309"/>
      <c r="AA1005" s="309"/>
      <c r="AB1005" s="309"/>
      <c r="AC1005" s="309"/>
      <c r="AD1005" s="309"/>
      <c r="AE1005" s="191"/>
    </row>
    <row r="1006" spans="1:31" ht="21.75" customHeight="1" x14ac:dyDescent="0.2">
      <c r="A1006" s="191"/>
      <c r="B1006" s="312" t="s">
        <v>359</v>
      </c>
      <c r="C1006" s="312"/>
      <c r="D1006" s="312"/>
      <c r="E1006" s="312"/>
      <c r="F1006" s="312"/>
      <c r="G1006" s="312"/>
      <c r="H1006" s="312"/>
      <c r="I1006" s="312"/>
      <c r="J1006" s="312"/>
      <c r="K1006" s="312"/>
      <c r="L1006" s="312"/>
      <c r="M1006" s="312"/>
      <c r="N1006" s="235">
        <v>983</v>
      </c>
      <c r="O1006" s="196">
        <v>7</v>
      </c>
      <c r="P1006" s="196">
        <v>3</v>
      </c>
      <c r="Q1006" s="195" t="s">
        <v>443</v>
      </c>
      <c r="R1006" s="194">
        <v>0</v>
      </c>
      <c r="S1006" s="308"/>
      <c r="T1006" s="308"/>
      <c r="U1006" s="308"/>
      <c r="V1006" s="308"/>
      <c r="W1006" s="193">
        <v>16103.4</v>
      </c>
      <c r="X1006" s="309"/>
      <c r="Y1006" s="309"/>
      <c r="Z1006" s="309"/>
      <c r="AA1006" s="309"/>
      <c r="AB1006" s="309"/>
      <c r="AC1006" s="309"/>
      <c r="AD1006" s="309"/>
      <c r="AE1006" s="191"/>
    </row>
    <row r="1007" spans="1:31" ht="21.75" customHeight="1" x14ac:dyDescent="0.2">
      <c r="A1007" s="191"/>
      <c r="B1007" s="312" t="s">
        <v>212</v>
      </c>
      <c r="C1007" s="312"/>
      <c r="D1007" s="312"/>
      <c r="E1007" s="312"/>
      <c r="F1007" s="312"/>
      <c r="G1007" s="312"/>
      <c r="H1007" s="312"/>
      <c r="I1007" s="312"/>
      <c r="J1007" s="312"/>
      <c r="K1007" s="312"/>
      <c r="L1007" s="312"/>
      <c r="M1007" s="312"/>
      <c r="N1007" s="235">
        <v>983</v>
      </c>
      <c r="O1007" s="196">
        <v>7</v>
      </c>
      <c r="P1007" s="196">
        <v>3</v>
      </c>
      <c r="Q1007" s="195" t="s">
        <v>443</v>
      </c>
      <c r="R1007" s="194" t="s">
        <v>211</v>
      </c>
      <c r="S1007" s="308"/>
      <c r="T1007" s="308"/>
      <c r="U1007" s="308"/>
      <c r="V1007" s="308"/>
      <c r="W1007" s="193">
        <v>16103.4</v>
      </c>
      <c r="X1007" s="309"/>
      <c r="Y1007" s="309"/>
      <c r="Z1007" s="309"/>
      <c r="AA1007" s="309"/>
      <c r="AB1007" s="309"/>
      <c r="AC1007" s="309"/>
      <c r="AD1007" s="309"/>
      <c r="AE1007" s="191"/>
    </row>
    <row r="1008" spans="1:31" ht="11.25" customHeight="1" x14ac:dyDescent="0.2">
      <c r="A1008" s="191"/>
      <c r="B1008" s="312" t="s">
        <v>371</v>
      </c>
      <c r="C1008" s="312"/>
      <c r="D1008" s="312"/>
      <c r="E1008" s="312"/>
      <c r="F1008" s="312"/>
      <c r="G1008" s="312"/>
      <c r="H1008" s="312"/>
      <c r="I1008" s="312"/>
      <c r="J1008" s="312"/>
      <c r="K1008" s="312"/>
      <c r="L1008" s="312"/>
      <c r="M1008" s="312"/>
      <c r="N1008" s="235">
        <v>983</v>
      </c>
      <c r="O1008" s="196">
        <v>7</v>
      </c>
      <c r="P1008" s="196">
        <v>3</v>
      </c>
      <c r="Q1008" s="195" t="s">
        <v>443</v>
      </c>
      <c r="R1008" s="194" t="s">
        <v>370</v>
      </c>
      <c r="S1008" s="308"/>
      <c r="T1008" s="308"/>
      <c r="U1008" s="308"/>
      <c r="V1008" s="308"/>
      <c r="W1008" s="193">
        <v>16103.4</v>
      </c>
      <c r="X1008" s="309"/>
      <c r="Y1008" s="309"/>
      <c r="Z1008" s="309"/>
      <c r="AA1008" s="309"/>
      <c r="AB1008" s="309"/>
      <c r="AC1008" s="309"/>
      <c r="AD1008" s="309"/>
      <c r="AE1008" s="191"/>
    </row>
    <row r="1009" spans="1:31" ht="42.75" customHeight="1" x14ac:dyDescent="0.2">
      <c r="A1009" s="191"/>
      <c r="B1009" s="312" t="s">
        <v>369</v>
      </c>
      <c r="C1009" s="312"/>
      <c r="D1009" s="312"/>
      <c r="E1009" s="312"/>
      <c r="F1009" s="312"/>
      <c r="G1009" s="312"/>
      <c r="H1009" s="312"/>
      <c r="I1009" s="312"/>
      <c r="J1009" s="312"/>
      <c r="K1009" s="312"/>
      <c r="L1009" s="312"/>
      <c r="M1009" s="312"/>
      <c r="N1009" s="235">
        <v>983</v>
      </c>
      <c r="O1009" s="196">
        <v>7</v>
      </c>
      <c r="P1009" s="196">
        <v>3</v>
      </c>
      <c r="Q1009" s="195" t="s">
        <v>443</v>
      </c>
      <c r="R1009" s="194" t="s">
        <v>367</v>
      </c>
      <c r="S1009" s="308"/>
      <c r="T1009" s="308"/>
      <c r="U1009" s="308"/>
      <c r="V1009" s="308"/>
      <c r="W1009" s="193">
        <v>16103.4</v>
      </c>
      <c r="X1009" s="309"/>
      <c r="Y1009" s="309"/>
      <c r="Z1009" s="309"/>
      <c r="AA1009" s="309"/>
      <c r="AB1009" s="309"/>
      <c r="AC1009" s="309"/>
      <c r="AD1009" s="309"/>
      <c r="AE1009" s="191"/>
    </row>
    <row r="1010" spans="1:31" ht="21.75" customHeight="1" x14ac:dyDescent="0.2">
      <c r="A1010" s="191"/>
      <c r="B1010" s="312" t="s">
        <v>226</v>
      </c>
      <c r="C1010" s="312"/>
      <c r="D1010" s="312"/>
      <c r="E1010" s="312"/>
      <c r="F1010" s="312"/>
      <c r="G1010" s="312"/>
      <c r="H1010" s="312"/>
      <c r="I1010" s="312"/>
      <c r="J1010" s="312"/>
      <c r="K1010" s="312"/>
      <c r="L1010" s="312"/>
      <c r="M1010" s="312"/>
      <c r="N1010" s="235">
        <v>983</v>
      </c>
      <c r="O1010" s="196">
        <v>7</v>
      </c>
      <c r="P1010" s="196">
        <v>3</v>
      </c>
      <c r="Q1010" s="195" t="s">
        <v>442</v>
      </c>
      <c r="R1010" s="194">
        <v>0</v>
      </c>
      <c r="S1010" s="308"/>
      <c r="T1010" s="308"/>
      <c r="U1010" s="308"/>
      <c r="V1010" s="308"/>
      <c r="W1010" s="193">
        <v>301.72000000000003</v>
      </c>
      <c r="X1010" s="309"/>
      <c r="Y1010" s="309"/>
      <c r="Z1010" s="309"/>
      <c r="AA1010" s="309"/>
      <c r="AB1010" s="309"/>
      <c r="AC1010" s="309"/>
      <c r="AD1010" s="309"/>
      <c r="AE1010" s="191"/>
    </row>
    <row r="1011" spans="1:31" ht="21.75" customHeight="1" x14ac:dyDescent="0.2">
      <c r="A1011" s="191"/>
      <c r="B1011" s="312" t="s">
        <v>212</v>
      </c>
      <c r="C1011" s="312"/>
      <c r="D1011" s="312"/>
      <c r="E1011" s="312"/>
      <c r="F1011" s="312"/>
      <c r="G1011" s="312"/>
      <c r="H1011" s="312"/>
      <c r="I1011" s="312"/>
      <c r="J1011" s="312"/>
      <c r="K1011" s="312"/>
      <c r="L1011" s="312"/>
      <c r="M1011" s="312"/>
      <c r="N1011" s="235">
        <v>983</v>
      </c>
      <c r="O1011" s="196">
        <v>7</v>
      </c>
      <c r="P1011" s="196">
        <v>3</v>
      </c>
      <c r="Q1011" s="195" t="s">
        <v>442</v>
      </c>
      <c r="R1011" s="194" t="s">
        <v>211</v>
      </c>
      <c r="S1011" s="308"/>
      <c r="T1011" s="308"/>
      <c r="U1011" s="308"/>
      <c r="V1011" s="308"/>
      <c r="W1011" s="193">
        <v>301.72000000000003</v>
      </c>
      <c r="X1011" s="309"/>
      <c r="Y1011" s="309"/>
      <c r="Z1011" s="309"/>
      <c r="AA1011" s="309"/>
      <c r="AB1011" s="309"/>
      <c r="AC1011" s="309"/>
      <c r="AD1011" s="309"/>
      <c r="AE1011" s="191"/>
    </row>
    <row r="1012" spans="1:31" ht="11.25" customHeight="1" x14ac:dyDescent="0.2">
      <c r="A1012" s="191"/>
      <c r="B1012" s="312" t="s">
        <v>371</v>
      </c>
      <c r="C1012" s="312"/>
      <c r="D1012" s="312"/>
      <c r="E1012" s="312"/>
      <c r="F1012" s="312"/>
      <c r="G1012" s="312"/>
      <c r="H1012" s="312"/>
      <c r="I1012" s="312"/>
      <c r="J1012" s="312"/>
      <c r="K1012" s="312"/>
      <c r="L1012" s="312"/>
      <c r="M1012" s="312"/>
      <c r="N1012" s="235">
        <v>983</v>
      </c>
      <c r="O1012" s="196">
        <v>7</v>
      </c>
      <c r="P1012" s="196">
        <v>3</v>
      </c>
      <c r="Q1012" s="195" t="s">
        <v>442</v>
      </c>
      <c r="R1012" s="194" t="s">
        <v>370</v>
      </c>
      <c r="S1012" s="308"/>
      <c r="T1012" s="308"/>
      <c r="U1012" s="308"/>
      <c r="V1012" s="308"/>
      <c r="W1012" s="193">
        <v>301.72000000000003</v>
      </c>
      <c r="X1012" s="309"/>
      <c r="Y1012" s="309"/>
      <c r="Z1012" s="309"/>
      <c r="AA1012" s="309"/>
      <c r="AB1012" s="309"/>
      <c r="AC1012" s="309"/>
      <c r="AD1012" s="309"/>
      <c r="AE1012" s="191"/>
    </row>
    <row r="1013" spans="1:31" ht="42.75" customHeight="1" x14ac:dyDescent="0.2">
      <c r="A1013" s="191"/>
      <c r="B1013" s="312" t="s">
        <v>369</v>
      </c>
      <c r="C1013" s="312"/>
      <c r="D1013" s="312"/>
      <c r="E1013" s="312"/>
      <c r="F1013" s="312"/>
      <c r="G1013" s="312"/>
      <c r="H1013" s="312"/>
      <c r="I1013" s="312"/>
      <c r="J1013" s="312"/>
      <c r="K1013" s="312"/>
      <c r="L1013" s="312"/>
      <c r="M1013" s="312"/>
      <c r="N1013" s="235">
        <v>983</v>
      </c>
      <c r="O1013" s="196">
        <v>7</v>
      </c>
      <c r="P1013" s="196">
        <v>3</v>
      </c>
      <c r="Q1013" s="195" t="s">
        <v>442</v>
      </c>
      <c r="R1013" s="194" t="s">
        <v>367</v>
      </c>
      <c r="S1013" s="308"/>
      <c r="T1013" s="308"/>
      <c r="U1013" s="308"/>
      <c r="V1013" s="308"/>
      <c r="W1013" s="193">
        <v>301.72000000000003</v>
      </c>
      <c r="X1013" s="309"/>
      <c r="Y1013" s="309"/>
      <c r="Z1013" s="309"/>
      <c r="AA1013" s="309"/>
      <c r="AB1013" s="309"/>
      <c r="AC1013" s="309"/>
      <c r="AD1013" s="309"/>
      <c r="AE1013" s="191"/>
    </row>
    <row r="1014" spans="1:31" ht="21.75" customHeight="1" x14ac:dyDescent="0.2">
      <c r="A1014" s="191"/>
      <c r="B1014" s="312" t="s">
        <v>441</v>
      </c>
      <c r="C1014" s="312"/>
      <c r="D1014" s="312"/>
      <c r="E1014" s="312"/>
      <c r="F1014" s="312"/>
      <c r="G1014" s="312"/>
      <c r="H1014" s="312"/>
      <c r="I1014" s="312"/>
      <c r="J1014" s="312"/>
      <c r="K1014" s="312"/>
      <c r="L1014" s="312"/>
      <c r="M1014" s="312"/>
      <c r="N1014" s="235">
        <v>983</v>
      </c>
      <c r="O1014" s="196">
        <v>7</v>
      </c>
      <c r="P1014" s="196">
        <v>3</v>
      </c>
      <c r="Q1014" s="195" t="s">
        <v>440</v>
      </c>
      <c r="R1014" s="194">
        <v>0</v>
      </c>
      <c r="S1014" s="308"/>
      <c r="T1014" s="308"/>
      <c r="U1014" s="308"/>
      <c r="V1014" s="308"/>
      <c r="W1014" s="193">
        <v>23.8</v>
      </c>
      <c r="X1014" s="309"/>
      <c r="Y1014" s="309"/>
      <c r="Z1014" s="309"/>
      <c r="AA1014" s="309"/>
      <c r="AB1014" s="309"/>
      <c r="AC1014" s="309"/>
      <c r="AD1014" s="309"/>
      <c r="AE1014" s="191"/>
    </row>
    <row r="1015" spans="1:31" ht="21.75" customHeight="1" x14ac:dyDescent="0.2">
      <c r="A1015" s="191"/>
      <c r="B1015" s="312" t="s">
        <v>212</v>
      </c>
      <c r="C1015" s="312"/>
      <c r="D1015" s="312"/>
      <c r="E1015" s="312"/>
      <c r="F1015" s="312"/>
      <c r="G1015" s="312"/>
      <c r="H1015" s="312"/>
      <c r="I1015" s="312"/>
      <c r="J1015" s="312"/>
      <c r="K1015" s="312"/>
      <c r="L1015" s="312"/>
      <c r="M1015" s="312"/>
      <c r="N1015" s="235">
        <v>983</v>
      </c>
      <c r="O1015" s="196">
        <v>7</v>
      </c>
      <c r="P1015" s="196">
        <v>3</v>
      </c>
      <c r="Q1015" s="195" t="s">
        <v>440</v>
      </c>
      <c r="R1015" s="194" t="s">
        <v>211</v>
      </c>
      <c r="S1015" s="308"/>
      <c r="T1015" s="308"/>
      <c r="U1015" s="308"/>
      <c r="V1015" s="308"/>
      <c r="W1015" s="193">
        <v>23.8</v>
      </c>
      <c r="X1015" s="309"/>
      <c r="Y1015" s="309"/>
      <c r="Z1015" s="309"/>
      <c r="AA1015" s="309"/>
      <c r="AB1015" s="309"/>
      <c r="AC1015" s="309"/>
      <c r="AD1015" s="309"/>
      <c r="AE1015" s="191"/>
    </row>
    <row r="1016" spans="1:31" ht="11.25" customHeight="1" x14ac:dyDescent="0.2">
      <c r="A1016" s="191"/>
      <c r="B1016" s="312" t="s">
        <v>371</v>
      </c>
      <c r="C1016" s="312"/>
      <c r="D1016" s="312"/>
      <c r="E1016" s="312"/>
      <c r="F1016" s="312"/>
      <c r="G1016" s="312"/>
      <c r="H1016" s="312"/>
      <c r="I1016" s="312"/>
      <c r="J1016" s="312"/>
      <c r="K1016" s="312"/>
      <c r="L1016" s="312"/>
      <c r="M1016" s="312"/>
      <c r="N1016" s="235">
        <v>983</v>
      </c>
      <c r="O1016" s="196">
        <v>7</v>
      </c>
      <c r="P1016" s="196">
        <v>3</v>
      </c>
      <c r="Q1016" s="195" t="s">
        <v>440</v>
      </c>
      <c r="R1016" s="194" t="s">
        <v>370</v>
      </c>
      <c r="S1016" s="308"/>
      <c r="T1016" s="308"/>
      <c r="U1016" s="308"/>
      <c r="V1016" s="308"/>
      <c r="W1016" s="193">
        <v>23.8</v>
      </c>
      <c r="X1016" s="309"/>
      <c r="Y1016" s="309"/>
      <c r="Z1016" s="309"/>
      <c r="AA1016" s="309"/>
      <c r="AB1016" s="309"/>
      <c r="AC1016" s="309"/>
      <c r="AD1016" s="309"/>
      <c r="AE1016" s="191"/>
    </row>
    <row r="1017" spans="1:31" ht="42.75" customHeight="1" x14ac:dyDescent="0.2">
      <c r="A1017" s="191"/>
      <c r="B1017" s="312" t="s">
        <v>369</v>
      </c>
      <c r="C1017" s="312"/>
      <c r="D1017" s="312"/>
      <c r="E1017" s="312"/>
      <c r="F1017" s="312"/>
      <c r="G1017" s="312"/>
      <c r="H1017" s="312"/>
      <c r="I1017" s="312"/>
      <c r="J1017" s="312"/>
      <c r="K1017" s="312"/>
      <c r="L1017" s="312"/>
      <c r="M1017" s="312"/>
      <c r="N1017" s="235">
        <v>983</v>
      </c>
      <c r="O1017" s="196">
        <v>7</v>
      </c>
      <c r="P1017" s="196">
        <v>3</v>
      </c>
      <c r="Q1017" s="195" t="s">
        <v>440</v>
      </c>
      <c r="R1017" s="194" t="s">
        <v>367</v>
      </c>
      <c r="S1017" s="308"/>
      <c r="T1017" s="308"/>
      <c r="U1017" s="308"/>
      <c r="V1017" s="308"/>
      <c r="W1017" s="193">
        <v>23.8</v>
      </c>
      <c r="X1017" s="309"/>
      <c r="Y1017" s="309"/>
      <c r="Z1017" s="309"/>
      <c r="AA1017" s="309"/>
      <c r="AB1017" s="309"/>
      <c r="AC1017" s="309"/>
      <c r="AD1017" s="309"/>
      <c r="AE1017" s="191"/>
    </row>
    <row r="1018" spans="1:31" ht="11.25" customHeight="1" x14ac:dyDescent="0.2">
      <c r="A1018" s="191"/>
      <c r="B1018" s="312" t="s">
        <v>403</v>
      </c>
      <c r="C1018" s="312"/>
      <c r="D1018" s="312"/>
      <c r="E1018" s="312"/>
      <c r="F1018" s="312"/>
      <c r="G1018" s="312"/>
      <c r="H1018" s="312"/>
      <c r="I1018" s="312"/>
      <c r="J1018" s="312"/>
      <c r="K1018" s="312"/>
      <c r="L1018" s="312"/>
      <c r="M1018" s="312"/>
      <c r="N1018" s="235">
        <v>983</v>
      </c>
      <c r="O1018" s="196">
        <v>8</v>
      </c>
      <c r="P1018" s="196">
        <v>0</v>
      </c>
      <c r="Q1018" s="195">
        <v>0</v>
      </c>
      <c r="R1018" s="194">
        <v>0</v>
      </c>
      <c r="S1018" s="308"/>
      <c r="T1018" s="308"/>
      <c r="U1018" s="308"/>
      <c r="V1018" s="308"/>
      <c r="W1018" s="193">
        <v>63502.71</v>
      </c>
      <c r="X1018" s="309"/>
      <c r="Y1018" s="309"/>
      <c r="Z1018" s="309"/>
      <c r="AA1018" s="309"/>
      <c r="AB1018" s="309"/>
      <c r="AC1018" s="309"/>
      <c r="AD1018" s="309"/>
      <c r="AE1018" s="191"/>
    </row>
    <row r="1019" spans="1:31" ht="11.25" customHeight="1" x14ac:dyDescent="0.2">
      <c r="A1019" s="191"/>
      <c r="B1019" s="312" t="s">
        <v>402</v>
      </c>
      <c r="C1019" s="312"/>
      <c r="D1019" s="312"/>
      <c r="E1019" s="312"/>
      <c r="F1019" s="312"/>
      <c r="G1019" s="312"/>
      <c r="H1019" s="312"/>
      <c r="I1019" s="312"/>
      <c r="J1019" s="312"/>
      <c r="K1019" s="312"/>
      <c r="L1019" s="312"/>
      <c r="M1019" s="312"/>
      <c r="N1019" s="235">
        <v>983</v>
      </c>
      <c r="O1019" s="196">
        <v>8</v>
      </c>
      <c r="P1019" s="196">
        <v>1</v>
      </c>
      <c r="Q1019" s="195">
        <v>0</v>
      </c>
      <c r="R1019" s="194">
        <v>0</v>
      </c>
      <c r="S1019" s="308"/>
      <c r="T1019" s="308"/>
      <c r="U1019" s="308"/>
      <c r="V1019" s="308"/>
      <c r="W1019" s="193">
        <v>38778.81</v>
      </c>
      <c r="X1019" s="309"/>
      <c r="Y1019" s="309"/>
      <c r="Z1019" s="309"/>
      <c r="AA1019" s="309"/>
      <c r="AB1019" s="309"/>
      <c r="AC1019" s="309"/>
      <c r="AD1019" s="309"/>
      <c r="AE1019" s="191"/>
    </row>
    <row r="1020" spans="1:31" ht="21.75" customHeight="1" x14ac:dyDescent="0.2">
      <c r="A1020" s="191"/>
      <c r="B1020" s="312" t="s">
        <v>363</v>
      </c>
      <c r="C1020" s="312"/>
      <c r="D1020" s="312"/>
      <c r="E1020" s="312"/>
      <c r="F1020" s="312"/>
      <c r="G1020" s="312"/>
      <c r="H1020" s="312"/>
      <c r="I1020" s="312"/>
      <c r="J1020" s="312"/>
      <c r="K1020" s="312"/>
      <c r="L1020" s="312"/>
      <c r="M1020" s="312"/>
      <c r="N1020" s="235">
        <v>983</v>
      </c>
      <c r="O1020" s="196">
        <v>8</v>
      </c>
      <c r="P1020" s="196">
        <v>1</v>
      </c>
      <c r="Q1020" s="195" t="s">
        <v>362</v>
      </c>
      <c r="R1020" s="194">
        <v>0</v>
      </c>
      <c r="S1020" s="308"/>
      <c r="T1020" s="308"/>
      <c r="U1020" s="308"/>
      <c r="V1020" s="308"/>
      <c r="W1020" s="193">
        <v>5088.37</v>
      </c>
      <c r="X1020" s="309"/>
      <c r="Y1020" s="309"/>
      <c r="Z1020" s="309"/>
      <c r="AA1020" s="309"/>
      <c r="AB1020" s="309"/>
      <c r="AC1020" s="309"/>
      <c r="AD1020" s="309"/>
      <c r="AE1020" s="191"/>
    </row>
    <row r="1021" spans="1:31" ht="32.25" customHeight="1" x14ac:dyDescent="0.2">
      <c r="A1021" s="191"/>
      <c r="B1021" s="312" t="s">
        <v>392</v>
      </c>
      <c r="C1021" s="312"/>
      <c r="D1021" s="312"/>
      <c r="E1021" s="312"/>
      <c r="F1021" s="312"/>
      <c r="G1021" s="312"/>
      <c r="H1021" s="312"/>
      <c r="I1021" s="312"/>
      <c r="J1021" s="312"/>
      <c r="K1021" s="312"/>
      <c r="L1021" s="312"/>
      <c r="M1021" s="312"/>
      <c r="N1021" s="235">
        <v>983</v>
      </c>
      <c r="O1021" s="196">
        <v>8</v>
      </c>
      <c r="P1021" s="196">
        <v>1</v>
      </c>
      <c r="Q1021" s="195" t="s">
        <v>391</v>
      </c>
      <c r="R1021" s="194">
        <v>0</v>
      </c>
      <c r="S1021" s="308"/>
      <c r="T1021" s="308"/>
      <c r="U1021" s="308"/>
      <c r="V1021" s="308"/>
      <c r="W1021" s="193">
        <v>5088.37</v>
      </c>
      <c r="X1021" s="309"/>
      <c r="Y1021" s="309"/>
      <c r="Z1021" s="309"/>
      <c r="AA1021" s="309"/>
      <c r="AB1021" s="309"/>
      <c r="AC1021" s="309"/>
      <c r="AD1021" s="309"/>
      <c r="AE1021" s="191"/>
    </row>
    <row r="1022" spans="1:31" ht="21.75" customHeight="1" x14ac:dyDescent="0.2">
      <c r="A1022" s="191"/>
      <c r="B1022" s="312" t="s">
        <v>213</v>
      </c>
      <c r="C1022" s="312"/>
      <c r="D1022" s="312"/>
      <c r="E1022" s="312"/>
      <c r="F1022" s="312"/>
      <c r="G1022" s="312"/>
      <c r="H1022" s="312"/>
      <c r="I1022" s="312"/>
      <c r="J1022" s="312"/>
      <c r="K1022" s="312"/>
      <c r="L1022" s="312"/>
      <c r="M1022" s="312"/>
      <c r="N1022" s="235">
        <v>983</v>
      </c>
      <c r="O1022" s="196">
        <v>8</v>
      </c>
      <c r="P1022" s="196">
        <v>1</v>
      </c>
      <c r="Q1022" s="195" t="s">
        <v>401</v>
      </c>
      <c r="R1022" s="194">
        <v>0</v>
      </c>
      <c r="S1022" s="308"/>
      <c r="T1022" s="308"/>
      <c r="U1022" s="308"/>
      <c r="V1022" s="308"/>
      <c r="W1022" s="193">
        <v>2921.18</v>
      </c>
      <c r="X1022" s="309"/>
      <c r="Y1022" s="309"/>
      <c r="Z1022" s="309"/>
      <c r="AA1022" s="309"/>
      <c r="AB1022" s="309"/>
      <c r="AC1022" s="309"/>
      <c r="AD1022" s="309"/>
      <c r="AE1022" s="191"/>
    </row>
    <row r="1023" spans="1:31" ht="21.75" customHeight="1" x14ac:dyDescent="0.2">
      <c r="A1023" s="191"/>
      <c r="B1023" s="312" t="s">
        <v>212</v>
      </c>
      <c r="C1023" s="312"/>
      <c r="D1023" s="312"/>
      <c r="E1023" s="312"/>
      <c r="F1023" s="312"/>
      <c r="G1023" s="312"/>
      <c r="H1023" s="312"/>
      <c r="I1023" s="312"/>
      <c r="J1023" s="312"/>
      <c r="K1023" s="312"/>
      <c r="L1023" s="312"/>
      <c r="M1023" s="312"/>
      <c r="N1023" s="235">
        <v>983</v>
      </c>
      <c r="O1023" s="196">
        <v>8</v>
      </c>
      <c r="P1023" s="196">
        <v>1</v>
      </c>
      <c r="Q1023" s="195" t="s">
        <v>401</v>
      </c>
      <c r="R1023" s="194" t="s">
        <v>211</v>
      </c>
      <c r="S1023" s="308"/>
      <c r="T1023" s="308"/>
      <c r="U1023" s="308"/>
      <c r="V1023" s="308"/>
      <c r="W1023" s="193">
        <v>2921.18</v>
      </c>
      <c r="X1023" s="309"/>
      <c r="Y1023" s="309"/>
      <c r="Z1023" s="309"/>
      <c r="AA1023" s="309"/>
      <c r="AB1023" s="309"/>
      <c r="AC1023" s="309"/>
      <c r="AD1023" s="309"/>
      <c r="AE1023" s="191"/>
    </row>
    <row r="1024" spans="1:31" ht="11.25" customHeight="1" x14ac:dyDescent="0.2">
      <c r="A1024" s="191"/>
      <c r="B1024" s="312" t="s">
        <v>371</v>
      </c>
      <c r="C1024" s="312"/>
      <c r="D1024" s="312"/>
      <c r="E1024" s="312"/>
      <c r="F1024" s="312"/>
      <c r="G1024" s="312"/>
      <c r="H1024" s="312"/>
      <c r="I1024" s="312"/>
      <c r="J1024" s="312"/>
      <c r="K1024" s="312"/>
      <c r="L1024" s="312"/>
      <c r="M1024" s="312"/>
      <c r="N1024" s="235">
        <v>983</v>
      </c>
      <c r="O1024" s="196">
        <v>8</v>
      </c>
      <c r="P1024" s="196">
        <v>1</v>
      </c>
      <c r="Q1024" s="195" t="s">
        <v>401</v>
      </c>
      <c r="R1024" s="194" t="s">
        <v>370</v>
      </c>
      <c r="S1024" s="308"/>
      <c r="T1024" s="308"/>
      <c r="U1024" s="308"/>
      <c r="V1024" s="308"/>
      <c r="W1024" s="193">
        <v>2921.18</v>
      </c>
      <c r="X1024" s="309"/>
      <c r="Y1024" s="309"/>
      <c r="Z1024" s="309"/>
      <c r="AA1024" s="309"/>
      <c r="AB1024" s="309"/>
      <c r="AC1024" s="309"/>
      <c r="AD1024" s="309"/>
      <c r="AE1024" s="191"/>
    </row>
    <row r="1025" spans="1:31" ht="42.75" customHeight="1" x14ac:dyDescent="0.2">
      <c r="A1025" s="191"/>
      <c r="B1025" s="312" t="s">
        <v>369</v>
      </c>
      <c r="C1025" s="312"/>
      <c r="D1025" s="312"/>
      <c r="E1025" s="312"/>
      <c r="F1025" s="312"/>
      <c r="G1025" s="312"/>
      <c r="H1025" s="312"/>
      <c r="I1025" s="312"/>
      <c r="J1025" s="312"/>
      <c r="K1025" s="312"/>
      <c r="L1025" s="312"/>
      <c r="M1025" s="312"/>
      <c r="N1025" s="235">
        <v>983</v>
      </c>
      <c r="O1025" s="196">
        <v>8</v>
      </c>
      <c r="P1025" s="196">
        <v>1</v>
      </c>
      <c r="Q1025" s="195" t="s">
        <v>401</v>
      </c>
      <c r="R1025" s="194" t="s">
        <v>367</v>
      </c>
      <c r="S1025" s="308"/>
      <c r="T1025" s="308"/>
      <c r="U1025" s="308"/>
      <c r="V1025" s="308"/>
      <c r="W1025" s="193">
        <v>2921.18</v>
      </c>
      <c r="X1025" s="309"/>
      <c r="Y1025" s="309"/>
      <c r="Z1025" s="309"/>
      <c r="AA1025" s="309"/>
      <c r="AB1025" s="309"/>
      <c r="AC1025" s="309"/>
      <c r="AD1025" s="309"/>
      <c r="AE1025" s="191"/>
    </row>
    <row r="1026" spans="1:31" ht="21.75" customHeight="1" x14ac:dyDescent="0.2">
      <c r="A1026" s="191"/>
      <c r="B1026" s="312" t="s">
        <v>231</v>
      </c>
      <c r="C1026" s="312"/>
      <c r="D1026" s="312"/>
      <c r="E1026" s="312"/>
      <c r="F1026" s="312"/>
      <c r="G1026" s="312"/>
      <c r="H1026" s="312"/>
      <c r="I1026" s="312"/>
      <c r="J1026" s="312"/>
      <c r="K1026" s="312"/>
      <c r="L1026" s="312"/>
      <c r="M1026" s="312"/>
      <c r="N1026" s="235">
        <v>983</v>
      </c>
      <c r="O1026" s="196">
        <v>8</v>
      </c>
      <c r="P1026" s="196">
        <v>1</v>
      </c>
      <c r="Q1026" s="195" t="s">
        <v>400</v>
      </c>
      <c r="R1026" s="194">
        <v>0</v>
      </c>
      <c r="S1026" s="308"/>
      <c r="T1026" s="308"/>
      <c r="U1026" s="308"/>
      <c r="V1026" s="308"/>
      <c r="W1026" s="193">
        <v>2094.7199999999998</v>
      </c>
      <c r="X1026" s="309"/>
      <c r="Y1026" s="309"/>
      <c r="Z1026" s="309"/>
      <c r="AA1026" s="309"/>
      <c r="AB1026" s="309"/>
      <c r="AC1026" s="309"/>
      <c r="AD1026" s="309"/>
      <c r="AE1026" s="191"/>
    </row>
    <row r="1027" spans="1:31" ht="21.75" customHeight="1" x14ac:dyDescent="0.2">
      <c r="A1027" s="191"/>
      <c r="B1027" s="312" t="s">
        <v>212</v>
      </c>
      <c r="C1027" s="312"/>
      <c r="D1027" s="312"/>
      <c r="E1027" s="312"/>
      <c r="F1027" s="312"/>
      <c r="G1027" s="312"/>
      <c r="H1027" s="312"/>
      <c r="I1027" s="312"/>
      <c r="J1027" s="312"/>
      <c r="K1027" s="312"/>
      <c r="L1027" s="312"/>
      <c r="M1027" s="312"/>
      <c r="N1027" s="235">
        <v>983</v>
      </c>
      <c r="O1027" s="196">
        <v>8</v>
      </c>
      <c r="P1027" s="196">
        <v>1</v>
      </c>
      <c r="Q1027" s="195" t="s">
        <v>400</v>
      </c>
      <c r="R1027" s="194" t="s">
        <v>211</v>
      </c>
      <c r="S1027" s="308"/>
      <c r="T1027" s="308"/>
      <c r="U1027" s="308"/>
      <c r="V1027" s="308"/>
      <c r="W1027" s="193">
        <v>2094.7199999999998</v>
      </c>
      <c r="X1027" s="309"/>
      <c r="Y1027" s="309"/>
      <c r="Z1027" s="309"/>
      <c r="AA1027" s="309"/>
      <c r="AB1027" s="309"/>
      <c r="AC1027" s="309"/>
      <c r="AD1027" s="309"/>
      <c r="AE1027" s="191"/>
    </row>
    <row r="1028" spans="1:31" ht="11.25" customHeight="1" x14ac:dyDescent="0.2">
      <c r="A1028" s="191"/>
      <c r="B1028" s="312" t="s">
        <v>371</v>
      </c>
      <c r="C1028" s="312"/>
      <c r="D1028" s="312"/>
      <c r="E1028" s="312"/>
      <c r="F1028" s="312"/>
      <c r="G1028" s="312"/>
      <c r="H1028" s="312"/>
      <c r="I1028" s="312"/>
      <c r="J1028" s="312"/>
      <c r="K1028" s="312"/>
      <c r="L1028" s="312"/>
      <c r="M1028" s="312"/>
      <c r="N1028" s="235">
        <v>983</v>
      </c>
      <c r="O1028" s="196">
        <v>8</v>
      </c>
      <c r="P1028" s="196">
        <v>1</v>
      </c>
      <c r="Q1028" s="195" t="s">
        <v>400</v>
      </c>
      <c r="R1028" s="194" t="s">
        <v>370</v>
      </c>
      <c r="S1028" s="308"/>
      <c r="T1028" s="308"/>
      <c r="U1028" s="308"/>
      <c r="V1028" s="308"/>
      <c r="W1028" s="193">
        <v>2094.7199999999998</v>
      </c>
      <c r="X1028" s="309"/>
      <c r="Y1028" s="309"/>
      <c r="Z1028" s="309"/>
      <c r="AA1028" s="309"/>
      <c r="AB1028" s="309"/>
      <c r="AC1028" s="309"/>
      <c r="AD1028" s="309"/>
      <c r="AE1028" s="191"/>
    </row>
    <row r="1029" spans="1:31" ht="42.75" customHeight="1" x14ac:dyDescent="0.2">
      <c r="A1029" s="191"/>
      <c r="B1029" s="312" t="s">
        <v>369</v>
      </c>
      <c r="C1029" s="312"/>
      <c r="D1029" s="312"/>
      <c r="E1029" s="312"/>
      <c r="F1029" s="312"/>
      <c r="G1029" s="312"/>
      <c r="H1029" s="312"/>
      <c r="I1029" s="312"/>
      <c r="J1029" s="312"/>
      <c r="K1029" s="312"/>
      <c r="L1029" s="312"/>
      <c r="M1029" s="312"/>
      <c r="N1029" s="235">
        <v>983</v>
      </c>
      <c r="O1029" s="196">
        <v>8</v>
      </c>
      <c r="P1029" s="196">
        <v>1</v>
      </c>
      <c r="Q1029" s="195" t="s">
        <v>400</v>
      </c>
      <c r="R1029" s="194" t="s">
        <v>367</v>
      </c>
      <c r="S1029" s="308"/>
      <c r="T1029" s="308"/>
      <c r="U1029" s="308"/>
      <c r="V1029" s="308"/>
      <c r="W1029" s="193">
        <v>2094.7199999999998</v>
      </c>
      <c r="X1029" s="309"/>
      <c r="Y1029" s="309"/>
      <c r="Z1029" s="309"/>
      <c r="AA1029" s="309"/>
      <c r="AB1029" s="309"/>
      <c r="AC1029" s="309"/>
      <c r="AD1029" s="309"/>
      <c r="AE1029" s="191"/>
    </row>
    <row r="1030" spans="1:31" ht="32.25" customHeight="1" x14ac:dyDescent="0.2">
      <c r="A1030" s="191"/>
      <c r="B1030" s="312" t="s">
        <v>399</v>
      </c>
      <c r="C1030" s="312"/>
      <c r="D1030" s="312"/>
      <c r="E1030" s="312"/>
      <c r="F1030" s="312"/>
      <c r="G1030" s="312"/>
      <c r="H1030" s="312"/>
      <c r="I1030" s="312"/>
      <c r="J1030" s="312"/>
      <c r="K1030" s="312"/>
      <c r="L1030" s="312"/>
      <c r="M1030" s="312"/>
      <c r="N1030" s="235">
        <v>983</v>
      </c>
      <c r="O1030" s="196">
        <v>8</v>
      </c>
      <c r="P1030" s="196">
        <v>1</v>
      </c>
      <c r="Q1030" s="195" t="s">
        <v>398</v>
      </c>
      <c r="R1030" s="194">
        <v>0</v>
      </c>
      <c r="S1030" s="308"/>
      <c r="T1030" s="308"/>
      <c r="U1030" s="308"/>
      <c r="V1030" s="308"/>
      <c r="W1030" s="193">
        <v>72.47</v>
      </c>
      <c r="X1030" s="309"/>
      <c r="Y1030" s="309"/>
      <c r="Z1030" s="309"/>
      <c r="AA1030" s="309"/>
      <c r="AB1030" s="309"/>
      <c r="AC1030" s="309"/>
      <c r="AD1030" s="309"/>
      <c r="AE1030" s="191"/>
    </row>
    <row r="1031" spans="1:31" ht="21.75" customHeight="1" x14ac:dyDescent="0.2">
      <c r="A1031" s="191"/>
      <c r="B1031" s="312" t="s">
        <v>212</v>
      </c>
      <c r="C1031" s="312"/>
      <c r="D1031" s="312"/>
      <c r="E1031" s="312"/>
      <c r="F1031" s="312"/>
      <c r="G1031" s="312"/>
      <c r="H1031" s="312"/>
      <c r="I1031" s="312"/>
      <c r="J1031" s="312"/>
      <c r="K1031" s="312"/>
      <c r="L1031" s="312"/>
      <c r="M1031" s="312"/>
      <c r="N1031" s="235">
        <v>983</v>
      </c>
      <c r="O1031" s="196">
        <v>8</v>
      </c>
      <c r="P1031" s="196">
        <v>1</v>
      </c>
      <c r="Q1031" s="195" t="s">
        <v>398</v>
      </c>
      <c r="R1031" s="194" t="s">
        <v>211</v>
      </c>
      <c r="S1031" s="308"/>
      <c r="T1031" s="308"/>
      <c r="U1031" s="308"/>
      <c r="V1031" s="308"/>
      <c r="W1031" s="193">
        <v>72.47</v>
      </c>
      <c r="X1031" s="309"/>
      <c r="Y1031" s="309"/>
      <c r="Z1031" s="309"/>
      <c r="AA1031" s="309"/>
      <c r="AB1031" s="309"/>
      <c r="AC1031" s="309"/>
      <c r="AD1031" s="309"/>
      <c r="AE1031" s="191"/>
    </row>
    <row r="1032" spans="1:31" ht="11.25" customHeight="1" x14ac:dyDescent="0.2">
      <c r="A1032" s="191"/>
      <c r="B1032" s="312" t="s">
        <v>371</v>
      </c>
      <c r="C1032" s="312"/>
      <c r="D1032" s="312"/>
      <c r="E1032" s="312"/>
      <c r="F1032" s="312"/>
      <c r="G1032" s="312"/>
      <c r="H1032" s="312"/>
      <c r="I1032" s="312"/>
      <c r="J1032" s="312"/>
      <c r="K1032" s="312"/>
      <c r="L1032" s="312"/>
      <c r="M1032" s="312"/>
      <c r="N1032" s="235">
        <v>983</v>
      </c>
      <c r="O1032" s="196">
        <v>8</v>
      </c>
      <c r="P1032" s="196">
        <v>1</v>
      </c>
      <c r="Q1032" s="195" t="s">
        <v>398</v>
      </c>
      <c r="R1032" s="194" t="s">
        <v>370</v>
      </c>
      <c r="S1032" s="308"/>
      <c r="T1032" s="308"/>
      <c r="U1032" s="308"/>
      <c r="V1032" s="308"/>
      <c r="W1032" s="193">
        <v>72.47</v>
      </c>
      <c r="X1032" s="309"/>
      <c r="Y1032" s="309"/>
      <c r="Z1032" s="309"/>
      <c r="AA1032" s="309"/>
      <c r="AB1032" s="309"/>
      <c r="AC1032" s="309"/>
      <c r="AD1032" s="309"/>
      <c r="AE1032" s="191"/>
    </row>
    <row r="1033" spans="1:31" ht="42.75" customHeight="1" x14ac:dyDescent="0.2">
      <c r="A1033" s="191"/>
      <c r="B1033" s="312" t="s">
        <v>369</v>
      </c>
      <c r="C1033" s="312"/>
      <c r="D1033" s="312"/>
      <c r="E1033" s="312"/>
      <c r="F1033" s="312"/>
      <c r="G1033" s="312"/>
      <c r="H1033" s="312"/>
      <c r="I1033" s="312"/>
      <c r="J1033" s="312"/>
      <c r="K1033" s="312"/>
      <c r="L1033" s="312"/>
      <c r="M1033" s="312"/>
      <c r="N1033" s="235">
        <v>983</v>
      </c>
      <c r="O1033" s="196">
        <v>8</v>
      </c>
      <c r="P1033" s="196">
        <v>1</v>
      </c>
      <c r="Q1033" s="195" t="s">
        <v>398</v>
      </c>
      <c r="R1033" s="194" t="s">
        <v>367</v>
      </c>
      <c r="S1033" s="308"/>
      <c r="T1033" s="308"/>
      <c r="U1033" s="308"/>
      <c r="V1033" s="308"/>
      <c r="W1033" s="193">
        <v>72.47</v>
      </c>
      <c r="X1033" s="309"/>
      <c r="Y1033" s="309"/>
      <c r="Z1033" s="309"/>
      <c r="AA1033" s="309"/>
      <c r="AB1033" s="309"/>
      <c r="AC1033" s="309"/>
      <c r="AD1033" s="309"/>
      <c r="AE1033" s="191"/>
    </row>
    <row r="1034" spans="1:31" ht="21.75" customHeight="1" x14ac:dyDescent="0.2">
      <c r="A1034" s="191"/>
      <c r="B1034" s="312" t="s">
        <v>363</v>
      </c>
      <c r="C1034" s="312"/>
      <c r="D1034" s="312"/>
      <c r="E1034" s="312"/>
      <c r="F1034" s="312"/>
      <c r="G1034" s="312"/>
      <c r="H1034" s="312"/>
      <c r="I1034" s="312"/>
      <c r="J1034" s="312"/>
      <c r="K1034" s="312"/>
      <c r="L1034" s="312"/>
      <c r="M1034" s="312"/>
      <c r="N1034" s="235">
        <v>983</v>
      </c>
      <c r="O1034" s="196">
        <v>8</v>
      </c>
      <c r="P1034" s="196">
        <v>1</v>
      </c>
      <c r="Q1034" s="195" t="s">
        <v>362</v>
      </c>
      <c r="R1034" s="194">
        <v>0</v>
      </c>
      <c r="S1034" s="308"/>
      <c r="T1034" s="308"/>
      <c r="U1034" s="308"/>
      <c r="V1034" s="308"/>
      <c r="W1034" s="193">
        <v>19275</v>
      </c>
      <c r="X1034" s="309"/>
      <c r="Y1034" s="309"/>
      <c r="Z1034" s="309"/>
      <c r="AA1034" s="309"/>
      <c r="AB1034" s="309"/>
      <c r="AC1034" s="309"/>
      <c r="AD1034" s="309"/>
      <c r="AE1034" s="191"/>
    </row>
    <row r="1035" spans="1:31" ht="32.25" customHeight="1" x14ac:dyDescent="0.2">
      <c r="A1035" s="191"/>
      <c r="B1035" s="312" t="s">
        <v>392</v>
      </c>
      <c r="C1035" s="312"/>
      <c r="D1035" s="312"/>
      <c r="E1035" s="312"/>
      <c r="F1035" s="312"/>
      <c r="G1035" s="312"/>
      <c r="H1035" s="312"/>
      <c r="I1035" s="312"/>
      <c r="J1035" s="312"/>
      <c r="K1035" s="312"/>
      <c r="L1035" s="312"/>
      <c r="M1035" s="312"/>
      <c r="N1035" s="235">
        <v>983</v>
      </c>
      <c r="O1035" s="196">
        <v>8</v>
      </c>
      <c r="P1035" s="196">
        <v>1</v>
      </c>
      <c r="Q1035" s="195" t="s">
        <v>391</v>
      </c>
      <c r="R1035" s="194">
        <v>0</v>
      </c>
      <c r="S1035" s="308"/>
      <c r="T1035" s="308"/>
      <c r="U1035" s="308"/>
      <c r="V1035" s="308"/>
      <c r="W1035" s="193">
        <v>19275</v>
      </c>
      <c r="X1035" s="309"/>
      <c r="Y1035" s="309"/>
      <c r="Z1035" s="309"/>
      <c r="AA1035" s="309"/>
      <c r="AB1035" s="309"/>
      <c r="AC1035" s="309"/>
      <c r="AD1035" s="309"/>
      <c r="AE1035" s="191"/>
    </row>
    <row r="1036" spans="1:31" ht="21.75" customHeight="1" x14ac:dyDescent="0.2">
      <c r="A1036" s="191"/>
      <c r="B1036" s="312" t="s">
        <v>397</v>
      </c>
      <c r="C1036" s="312"/>
      <c r="D1036" s="312"/>
      <c r="E1036" s="312"/>
      <c r="F1036" s="312"/>
      <c r="G1036" s="312"/>
      <c r="H1036" s="312"/>
      <c r="I1036" s="312"/>
      <c r="J1036" s="312"/>
      <c r="K1036" s="312"/>
      <c r="L1036" s="312"/>
      <c r="M1036" s="312"/>
      <c r="N1036" s="235">
        <v>983</v>
      </c>
      <c r="O1036" s="196">
        <v>8</v>
      </c>
      <c r="P1036" s="196">
        <v>1</v>
      </c>
      <c r="Q1036" s="195" t="s">
        <v>396</v>
      </c>
      <c r="R1036" s="194">
        <v>0</v>
      </c>
      <c r="S1036" s="308"/>
      <c r="T1036" s="308"/>
      <c r="U1036" s="308"/>
      <c r="V1036" s="308"/>
      <c r="W1036" s="193">
        <v>16024.1</v>
      </c>
      <c r="X1036" s="309"/>
      <c r="Y1036" s="309"/>
      <c r="Z1036" s="309"/>
      <c r="AA1036" s="309"/>
      <c r="AB1036" s="309"/>
      <c r="AC1036" s="309"/>
      <c r="AD1036" s="309"/>
      <c r="AE1036" s="191"/>
    </row>
    <row r="1037" spans="1:31" ht="21.75" customHeight="1" x14ac:dyDescent="0.2">
      <c r="A1037" s="191"/>
      <c r="B1037" s="312" t="s">
        <v>212</v>
      </c>
      <c r="C1037" s="312"/>
      <c r="D1037" s="312"/>
      <c r="E1037" s="312"/>
      <c r="F1037" s="312"/>
      <c r="G1037" s="312"/>
      <c r="H1037" s="312"/>
      <c r="I1037" s="312"/>
      <c r="J1037" s="312"/>
      <c r="K1037" s="312"/>
      <c r="L1037" s="312"/>
      <c r="M1037" s="312"/>
      <c r="N1037" s="235">
        <v>983</v>
      </c>
      <c r="O1037" s="196">
        <v>8</v>
      </c>
      <c r="P1037" s="196">
        <v>1</v>
      </c>
      <c r="Q1037" s="195" t="s">
        <v>396</v>
      </c>
      <c r="R1037" s="194" t="s">
        <v>211</v>
      </c>
      <c r="S1037" s="308"/>
      <c r="T1037" s="308"/>
      <c r="U1037" s="308"/>
      <c r="V1037" s="308"/>
      <c r="W1037" s="193">
        <v>16024.1</v>
      </c>
      <c r="X1037" s="309"/>
      <c r="Y1037" s="309"/>
      <c r="Z1037" s="309"/>
      <c r="AA1037" s="309"/>
      <c r="AB1037" s="309"/>
      <c r="AC1037" s="309"/>
      <c r="AD1037" s="309"/>
      <c r="AE1037" s="191"/>
    </row>
    <row r="1038" spans="1:31" ht="11.25" customHeight="1" x14ac:dyDescent="0.2">
      <c r="A1038" s="191"/>
      <c r="B1038" s="312" t="s">
        <v>371</v>
      </c>
      <c r="C1038" s="312"/>
      <c r="D1038" s="312"/>
      <c r="E1038" s="312"/>
      <c r="F1038" s="312"/>
      <c r="G1038" s="312"/>
      <c r="H1038" s="312"/>
      <c r="I1038" s="312"/>
      <c r="J1038" s="312"/>
      <c r="K1038" s="312"/>
      <c r="L1038" s="312"/>
      <c r="M1038" s="312"/>
      <c r="N1038" s="235">
        <v>983</v>
      </c>
      <c r="O1038" s="196">
        <v>8</v>
      </c>
      <c r="P1038" s="196">
        <v>1</v>
      </c>
      <c r="Q1038" s="195" t="s">
        <v>396</v>
      </c>
      <c r="R1038" s="194" t="s">
        <v>370</v>
      </c>
      <c r="S1038" s="308"/>
      <c r="T1038" s="308"/>
      <c r="U1038" s="308"/>
      <c r="V1038" s="308"/>
      <c r="W1038" s="193">
        <v>16024.1</v>
      </c>
      <c r="X1038" s="309"/>
      <c r="Y1038" s="309"/>
      <c r="Z1038" s="309"/>
      <c r="AA1038" s="309"/>
      <c r="AB1038" s="309"/>
      <c r="AC1038" s="309"/>
      <c r="AD1038" s="309"/>
      <c r="AE1038" s="191"/>
    </row>
    <row r="1039" spans="1:31" ht="42.75" customHeight="1" x14ac:dyDescent="0.2">
      <c r="A1039" s="191"/>
      <c r="B1039" s="312" t="s">
        <v>369</v>
      </c>
      <c r="C1039" s="312"/>
      <c r="D1039" s="312"/>
      <c r="E1039" s="312"/>
      <c r="F1039" s="312"/>
      <c r="G1039" s="312"/>
      <c r="H1039" s="312"/>
      <c r="I1039" s="312"/>
      <c r="J1039" s="312"/>
      <c r="K1039" s="312"/>
      <c r="L1039" s="312"/>
      <c r="M1039" s="312"/>
      <c r="N1039" s="235">
        <v>983</v>
      </c>
      <c r="O1039" s="196">
        <v>8</v>
      </c>
      <c r="P1039" s="196">
        <v>1</v>
      </c>
      <c r="Q1039" s="195" t="s">
        <v>396</v>
      </c>
      <c r="R1039" s="194" t="s">
        <v>367</v>
      </c>
      <c r="S1039" s="308"/>
      <c r="T1039" s="308"/>
      <c r="U1039" s="308"/>
      <c r="V1039" s="308"/>
      <c r="W1039" s="193">
        <v>16024.1</v>
      </c>
      <c r="X1039" s="309"/>
      <c r="Y1039" s="309"/>
      <c r="Z1039" s="309"/>
      <c r="AA1039" s="309"/>
      <c r="AB1039" s="309"/>
      <c r="AC1039" s="309"/>
      <c r="AD1039" s="309"/>
      <c r="AE1039" s="191"/>
    </row>
    <row r="1040" spans="1:31" ht="21.75" customHeight="1" x14ac:dyDescent="0.2">
      <c r="A1040" s="191"/>
      <c r="B1040" s="312" t="s">
        <v>742</v>
      </c>
      <c r="C1040" s="312"/>
      <c r="D1040" s="312"/>
      <c r="E1040" s="312"/>
      <c r="F1040" s="312"/>
      <c r="G1040" s="312"/>
      <c r="H1040" s="312"/>
      <c r="I1040" s="312"/>
      <c r="J1040" s="312"/>
      <c r="K1040" s="312"/>
      <c r="L1040" s="312"/>
      <c r="M1040" s="312"/>
      <c r="N1040" s="235">
        <v>983</v>
      </c>
      <c r="O1040" s="196">
        <v>8</v>
      </c>
      <c r="P1040" s="196">
        <v>1</v>
      </c>
      <c r="Q1040" s="195" t="s">
        <v>741</v>
      </c>
      <c r="R1040" s="194">
        <v>0</v>
      </c>
      <c r="S1040" s="308"/>
      <c r="T1040" s="308"/>
      <c r="U1040" s="308"/>
      <c r="V1040" s="308"/>
      <c r="W1040" s="193">
        <v>0</v>
      </c>
      <c r="X1040" s="309"/>
      <c r="Y1040" s="309"/>
      <c r="Z1040" s="309"/>
      <c r="AA1040" s="309"/>
      <c r="AB1040" s="309"/>
      <c r="AC1040" s="309"/>
      <c r="AD1040" s="309"/>
      <c r="AE1040" s="191"/>
    </row>
    <row r="1041" spans="1:31" ht="21.75" customHeight="1" x14ac:dyDescent="0.2">
      <c r="A1041" s="191"/>
      <c r="B1041" s="312" t="s">
        <v>212</v>
      </c>
      <c r="C1041" s="312"/>
      <c r="D1041" s="312"/>
      <c r="E1041" s="312"/>
      <c r="F1041" s="312"/>
      <c r="G1041" s="312"/>
      <c r="H1041" s="312"/>
      <c r="I1041" s="312"/>
      <c r="J1041" s="312"/>
      <c r="K1041" s="312"/>
      <c r="L1041" s="312"/>
      <c r="M1041" s="312"/>
      <c r="N1041" s="235">
        <v>983</v>
      </c>
      <c r="O1041" s="196">
        <v>8</v>
      </c>
      <c r="P1041" s="196">
        <v>1</v>
      </c>
      <c r="Q1041" s="195" t="s">
        <v>741</v>
      </c>
      <c r="R1041" s="194" t="s">
        <v>211</v>
      </c>
      <c r="S1041" s="308"/>
      <c r="T1041" s="308"/>
      <c r="U1041" s="308"/>
      <c r="V1041" s="308"/>
      <c r="W1041" s="193">
        <v>0</v>
      </c>
      <c r="X1041" s="309"/>
      <c r="Y1041" s="309"/>
      <c r="Z1041" s="309"/>
      <c r="AA1041" s="309"/>
      <c r="AB1041" s="309"/>
      <c r="AC1041" s="309"/>
      <c r="AD1041" s="309"/>
      <c r="AE1041" s="191"/>
    </row>
    <row r="1042" spans="1:31" ht="11.25" customHeight="1" x14ac:dyDescent="0.2">
      <c r="A1042" s="191"/>
      <c r="B1042" s="312" t="s">
        <v>371</v>
      </c>
      <c r="C1042" s="312"/>
      <c r="D1042" s="312"/>
      <c r="E1042" s="312"/>
      <c r="F1042" s="312"/>
      <c r="G1042" s="312"/>
      <c r="H1042" s="312"/>
      <c r="I1042" s="312"/>
      <c r="J1042" s="312"/>
      <c r="K1042" s="312"/>
      <c r="L1042" s="312"/>
      <c r="M1042" s="312"/>
      <c r="N1042" s="235">
        <v>983</v>
      </c>
      <c r="O1042" s="196">
        <v>8</v>
      </c>
      <c r="P1042" s="196">
        <v>1</v>
      </c>
      <c r="Q1042" s="195" t="s">
        <v>741</v>
      </c>
      <c r="R1042" s="194" t="s">
        <v>370</v>
      </c>
      <c r="S1042" s="308"/>
      <c r="T1042" s="308"/>
      <c r="U1042" s="308"/>
      <c r="V1042" s="308"/>
      <c r="W1042" s="193">
        <v>0</v>
      </c>
      <c r="X1042" s="309"/>
      <c r="Y1042" s="309"/>
      <c r="Z1042" s="309"/>
      <c r="AA1042" s="309"/>
      <c r="AB1042" s="309"/>
      <c r="AC1042" s="309"/>
      <c r="AD1042" s="309"/>
      <c r="AE1042" s="191"/>
    </row>
    <row r="1043" spans="1:31" ht="42.75" customHeight="1" x14ac:dyDescent="0.2">
      <c r="A1043" s="191"/>
      <c r="B1043" s="312" t="s">
        <v>369</v>
      </c>
      <c r="C1043" s="312"/>
      <c r="D1043" s="312"/>
      <c r="E1043" s="312"/>
      <c r="F1043" s="312"/>
      <c r="G1043" s="312"/>
      <c r="H1043" s="312"/>
      <c r="I1043" s="312"/>
      <c r="J1043" s="312"/>
      <c r="K1043" s="312"/>
      <c r="L1043" s="312"/>
      <c r="M1043" s="312"/>
      <c r="N1043" s="235">
        <v>983</v>
      </c>
      <c r="O1043" s="196">
        <v>8</v>
      </c>
      <c r="P1043" s="196">
        <v>1</v>
      </c>
      <c r="Q1043" s="195" t="s">
        <v>741</v>
      </c>
      <c r="R1043" s="194" t="s">
        <v>367</v>
      </c>
      <c r="S1043" s="308"/>
      <c r="T1043" s="308"/>
      <c r="U1043" s="308"/>
      <c r="V1043" s="308"/>
      <c r="W1043" s="193">
        <v>0</v>
      </c>
      <c r="X1043" s="309"/>
      <c r="Y1043" s="309"/>
      <c r="Z1043" s="309"/>
      <c r="AA1043" s="309"/>
      <c r="AB1043" s="309"/>
      <c r="AC1043" s="309"/>
      <c r="AD1043" s="309"/>
      <c r="AE1043" s="191"/>
    </row>
    <row r="1044" spans="1:31" ht="21.75" customHeight="1" x14ac:dyDescent="0.2">
      <c r="A1044" s="191"/>
      <c r="B1044" s="312" t="s">
        <v>226</v>
      </c>
      <c r="C1044" s="312"/>
      <c r="D1044" s="312"/>
      <c r="E1044" s="312"/>
      <c r="F1044" s="312"/>
      <c r="G1044" s="312"/>
      <c r="H1044" s="312"/>
      <c r="I1044" s="312"/>
      <c r="J1044" s="312"/>
      <c r="K1044" s="312"/>
      <c r="L1044" s="312"/>
      <c r="M1044" s="312"/>
      <c r="N1044" s="235">
        <v>983</v>
      </c>
      <c r="O1044" s="196">
        <v>8</v>
      </c>
      <c r="P1044" s="196">
        <v>1</v>
      </c>
      <c r="Q1044" s="195" t="s">
        <v>395</v>
      </c>
      <c r="R1044" s="194">
        <v>0</v>
      </c>
      <c r="S1044" s="308"/>
      <c r="T1044" s="308"/>
      <c r="U1044" s="308"/>
      <c r="V1044" s="308"/>
      <c r="W1044" s="193">
        <v>3081.81</v>
      </c>
      <c r="X1044" s="309"/>
      <c r="Y1044" s="309"/>
      <c r="Z1044" s="309"/>
      <c r="AA1044" s="309"/>
      <c r="AB1044" s="309"/>
      <c r="AC1044" s="309"/>
      <c r="AD1044" s="309"/>
      <c r="AE1044" s="191"/>
    </row>
    <row r="1045" spans="1:31" ht="21.75" customHeight="1" x14ac:dyDescent="0.2">
      <c r="A1045" s="191"/>
      <c r="B1045" s="312" t="s">
        <v>212</v>
      </c>
      <c r="C1045" s="312"/>
      <c r="D1045" s="312"/>
      <c r="E1045" s="312"/>
      <c r="F1045" s="312"/>
      <c r="G1045" s="312"/>
      <c r="H1045" s="312"/>
      <c r="I1045" s="312"/>
      <c r="J1045" s="312"/>
      <c r="K1045" s="312"/>
      <c r="L1045" s="312"/>
      <c r="M1045" s="312"/>
      <c r="N1045" s="235">
        <v>983</v>
      </c>
      <c r="O1045" s="196">
        <v>8</v>
      </c>
      <c r="P1045" s="196">
        <v>1</v>
      </c>
      <c r="Q1045" s="195" t="s">
        <v>395</v>
      </c>
      <c r="R1045" s="194" t="s">
        <v>211</v>
      </c>
      <c r="S1045" s="308"/>
      <c r="T1045" s="308"/>
      <c r="U1045" s="308"/>
      <c r="V1045" s="308"/>
      <c r="W1045" s="193">
        <v>3081.81</v>
      </c>
      <c r="X1045" s="309"/>
      <c r="Y1045" s="309"/>
      <c r="Z1045" s="309"/>
      <c r="AA1045" s="309"/>
      <c r="AB1045" s="309"/>
      <c r="AC1045" s="309"/>
      <c r="AD1045" s="309"/>
      <c r="AE1045" s="191"/>
    </row>
    <row r="1046" spans="1:31" ht="11.25" customHeight="1" x14ac:dyDescent="0.2">
      <c r="A1046" s="191"/>
      <c r="B1046" s="312" t="s">
        <v>371</v>
      </c>
      <c r="C1046" s="312"/>
      <c r="D1046" s="312"/>
      <c r="E1046" s="312"/>
      <c r="F1046" s="312"/>
      <c r="G1046" s="312"/>
      <c r="H1046" s="312"/>
      <c r="I1046" s="312"/>
      <c r="J1046" s="312"/>
      <c r="K1046" s="312"/>
      <c r="L1046" s="312"/>
      <c r="M1046" s="312"/>
      <c r="N1046" s="235">
        <v>983</v>
      </c>
      <c r="O1046" s="196">
        <v>8</v>
      </c>
      <c r="P1046" s="196">
        <v>1</v>
      </c>
      <c r="Q1046" s="195" t="s">
        <v>395</v>
      </c>
      <c r="R1046" s="194" t="s">
        <v>370</v>
      </c>
      <c r="S1046" s="308"/>
      <c r="T1046" s="308"/>
      <c r="U1046" s="308"/>
      <c r="V1046" s="308"/>
      <c r="W1046" s="193">
        <v>3081.81</v>
      </c>
      <c r="X1046" s="309"/>
      <c r="Y1046" s="309"/>
      <c r="Z1046" s="309"/>
      <c r="AA1046" s="309"/>
      <c r="AB1046" s="309"/>
      <c r="AC1046" s="309"/>
      <c r="AD1046" s="309"/>
      <c r="AE1046" s="191"/>
    </row>
    <row r="1047" spans="1:31" ht="42.75" customHeight="1" x14ac:dyDescent="0.2">
      <c r="A1047" s="191"/>
      <c r="B1047" s="312" t="s">
        <v>369</v>
      </c>
      <c r="C1047" s="312"/>
      <c r="D1047" s="312"/>
      <c r="E1047" s="312"/>
      <c r="F1047" s="312"/>
      <c r="G1047" s="312"/>
      <c r="H1047" s="312"/>
      <c r="I1047" s="312"/>
      <c r="J1047" s="312"/>
      <c r="K1047" s="312"/>
      <c r="L1047" s="312"/>
      <c r="M1047" s="312"/>
      <c r="N1047" s="235">
        <v>983</v>
      </c>
      <c r="O1047" s="196">
        <v>8</v>
      </c>
      <c r="P1047" s="196">
        <v>1</v>
      </c>
      <c r="Q1047" s="195" t="s">
        <v>395</v>
      </c>
      <c r="R1047" s="194" t="s">
        <v>367</v>
      </c>
      <c r="S1047" s="308"/>
      <c r="T1047" s="308"/>
      <c r="U1047" s="308"/>
      <c r="V1047" s="308"/>
      <c r="W1047" s="193">
        <v>3081.81</v>
      </c>
      <c r="X1047" s="309"/>
      <c r="Y1047" s="309"/>
      <c r="Z1047" s="309"/>
      <c r="AA1047" s="309"/>
      <c r="AB1047" s="309"/>
      <c r="AC1047" s="309"/>
      <c r="AD1047" s="309"/>
      <c r="AE1047" s="191"/>
    </row>
    <row r="1048" spans="1:31" ht="32.25" customHeight="1" x14ac:dyDescent="0.2">
      <c r="A1048" s="191"/>
      <c r="B1048" s="312" t="s">
        <v>394</v>
      </c>
      <c r="C1048" s="312"/>
      <c r="D1048" s="312"/>
      <c r="E1048" s="312"/>
      <c r="F1048" s="312"/>
      <c r="G1048" s="312"/>
      <c r="H1048" s="312"/>
      <c r="I1048" s="312"/>
      <c r="J1048" s="312"/>
      <c r="K1048" s="312"/>
      <c r="L1048" s="312"/>
      <c r="M1048" s="312"/>
      <c r="N1048" s="235">
        <v>983</v>
      </c>
      <c r="O1048" s="196">
        <v>8</v>
      </c>
      <c r="P1048" s="196">
        <v>1</v>
      </c>
      <c r="Q1048" s="195" t="s">
        <v>393</v>
      </c>
      <c r="R1048" s="194">
        <v>0</v>
      </c>
      <c r="S1048" s="308"/>
      <c r="T1048" s="308"/>
      <c r="U1048" s="308"/>
      <c r="V1048" s="308"/>
      <c r="W1048" s="193">
        <v>169.09</v>
      </c>
      <c r="X1048" s="309"/>
      <c r="Y1048" s="309"/>
      <c r="Z1048" s="309"/>
      <c r="AA1048" s="309"/>
      <c r="AB1048" s="309"/>
      <c r="AC1048" s="309"/>
      <c r="AD1048" s="309"/>
      <c r="AE1048" s="191"/>
    </row>
    <row r="1049" spans="1:31" ht="21.75" customHeight="1" x14ac:dyDescent="0.2">
      <c r="A1049" s="191"/>
      <c r="B1049" s="312" t="s">
        <v>212</v>
      </c>
      <c r="C1049" s="312"/>
      <c r="D1049" s="312"/>
      <c r="E1049" s="312"/>
      <c r="F1049" s="312"/>
      <c r="G1049" s="312"/>
      <c r="H1049" s="312"/>
      <c r="I1049" s="312"/>
      <c r="J1049" s="312"/>
      <c r="K1049" s="312"/>
      <c r="L1049" s="312"/>
      <c r="M1049" s="312"/>
      <c r="N1049" s="235">
        <v>983</v>
      </c>
      <c r="O1049" s="196">
        <v>8</v>
      </c>
      <c r="P1049" s="196">
        <v>1</v>
      </c>
      <c r="Q1049" s="195" t="s">
        <v>393</v>
      </c>
      <c r="R1049" s="194" t="s">
        <v>211</v>
      </c>
      <c r="S1049" s="308"/>
      <c r="T1049" s="308"/>
      <c r="U1049" s="308"/>
      <c r="V1049" s="308"/>
      <c r="W1049" s="193">
        <v>169.09</v>
      </c>
      <c r="X1049" s="309"/>
      <c r="Y1049" s="309"/>
      <c r="Z1049" s="309"/>
      <c r="AA1049" s="309"/>
      <c r="AB1049" s="309"/>
      <c r="AC1049" s="309"/>
      <c r="AD1049" s="309"/>
      <c r="AE1049" s="191"/>
    </row>
    <row r="1050" spans="1:31" ht="11.25" customHeight="1" x14ac:dyDescent="0.2">
      <c r="A1050" s="191"/>
      <c r="B1050" s="312" t="s">
        <v>371</v>
      </c>
      <c r="C1050" s="312"/>
      <c r="D1050" s="312"/>
      <c r="E1050" s="312"/>
      <c r="F1050" s="312"/>
      <c r="G1050" s="312"/>
      <c r="H1050" s="312"/>
      <c r="I1050" s="312"/>
      <c r="J1050" s="312"/>
      <c r="K1050" s="312"/>
      <c r="L1050" s="312"/>
      <c r="M1050" s="312"/>
      <c r="N1050" s="235">
        <v>983</v>
      </c>
      <c r="O1050" s="196">
        <v>8</v>
      </c>
      <c r="P1050" s="196">
        <v>1</v>
      </c>
      <c r="Q1050" s="195" t="s">
        <v>393</v>
      </c>
      <c r="R1050" s="194" t="s">
        <v>370</v>
      </c>
      <c r="S1050" s="308"/>
      <c r="T1050" s="308"/>
      <c r="U1050" s="308"/>
      <c r="V1050" s="308"/>
      <c r="W1050" s="193">
        <v>169.09</v>
      </c>
      <c r="X1050" s="309"/>
      <c r="Y1050" s="309"/>
      <c r="Z1050" s="309"/>
      <c r="AA1050" s="309"/>
      <c r="AB1050" s="309"/>
      <c r="AC1050" s="309"/>
      <c r="AD1050" s="309"/>
      <c r="AE1050" s="191"/>
    </row>
    <row r="1051" spans="1:31" ht="42.75" customHeight="1" x14ac:dyDescent="0.2">
      <c r="A1051" s="191"/>
      <c r="B1051" s="312" t="s">
        <v>369</v>
      </c>
      <c r="C1051" s="312"/>
      <c r="D1051" s="312"/>
      <c r="E1051" s="312"/>
      <c r="F1051" s="312"/>
      <c r="G1051" s="312"/>
      <c r="H1051" s="312"/>
      <c r="I1051" s="312"/>
      <c r="J1051" s="312"/>
      <c r="K1051" s="312"/>
      <c r="L1051" s="312"/>
      <c r="M1051" s="312"/>
      <c r="N1051" s="235">
        <v>983</v>
      </c>
      <c r="O1051" s="196">
        <v>8</v>
      </c>
      <c r="P1051" s="196">
        <v>1</v>
      </c>
      <c r="Q1051" s="195" t="s">
        <v>393</v>
      </c>
      <c r="R1051" s="194" t="s">
        <v>367</v>
      </c>
      <c r="S1051" s="308"/>
      <c r="T1051" s="308"/>
      <c r="U1051" s="308"/>
      <c r="V1051" s="308"/>
      <c r="W1051" s="193">
        <v>169.09</v>
      </c>
      <c r="X1051" s="309"/>
      <c r="Y1051" s="309"/>
      <c r="Z1051" s="309"/>
      <c r="AA1051" s="309"/>
      <c r="AB1051" s="309"/>
      <c r="AC1051" s="309"/>
      <c r="AD1051" s="309"/>
      <c r="AE1051" s="191"/>
    </row>
    <row r="1052" spans="1:31" ht="21.75" customHeight="1" x14ac:dyDescent="0.2">
      <c r="A1052" s="191"/>
      <c r="B1052" s="312" t="s">
        <v>363</v>
      </c>
      <c r="C1052" s="312"/>
      <c r="D1052" s="312"/>
      <c r="E1052" s="312"/>
      <c r="F1052" s="312"/>
      <c r="G1052" s="312"/>
      <c r="H1052" s="312"/>
      <c r="I1052" s="312"/>
      <c r="J1052" s="312"/>
      <c r="K1052" s="312"/>
      <c r="L1052" s="312"/>
      <c r="M1052" s="312"/>
      <c r="N1052" s="235">
        <v>983</v>
      </c>
      <c r="O1052" s="196">
        <v>8</v>
      </c>
      <c r="P1052" s="196">
        <v>1</v>
      </c>
      <c r="Q1052" s="195" t="s">
        <v>362</v>
      </c>
      <c r="R1052" s="194">
        <v>0</v>
      </c>
      <c r="S1052" s="308"/>
      <c r="T1052" s="308"/>
      <c r="U1052" s="308"/>
      <c r="V1052" s="308"/>
      <c r="W1052" s="193">
        <v>50</v>
      </c>
      <c r="X1052" s="309"/>
      <c r="Y1052" s="309"/>
      <c r="Z1052" s="309"/>
      <c r="AA1052" s="309"/>
      <c r="AB1052" s="309"/>
      <c r="AC1052" s="309"/>
      <c r="AD1052" s="309"/>
      <c r="AE1052" s="191"/>
    </row>
    <row r="1053" spans="1:31" ht="32.25" customHeight="1" x14ac:dyDescent="0.2">
      <c r="A1053" s="191"/>
      <c r="B1053" s="312" t="s">
        <v>392</v>
      </c>
      <c r="C1053" s="312"/>
      <c r="D1053" s="312"/>
      <c r="E1053" s="312"/>
      <c r="F1053" s="312"/>
      <c r="G1053" s="312"/>
      <c r="H1053" s="312"/>
      <c r="I1053" s="312"/>
      <c r="J1053" s="312"/>
      <c r="K1053" s="312"/>
      <c r="L1053" s="312"/>
      <c r="M1053" s="312"/>
      <c r="N1053" s="235">
        <v>983</v>
      </c>
      <c r="O1053" s="196">
        <v>8</v>
      </c>
      <c r="P1053" s="196">
        <v>1</v>
      </c>
      <c r="Q1053" s="195" t="s">
        <v>391</v>
      </c>
      <c r="R1053" s="194">
        <v>0</v>
      </c>
      <c r="S1053" s="308"/>
      <c r="T1053" s="308"/>
      <c r="U1053" s="308"/>
      <c r="V1053" s="308"/>
      <c r="W1053" s="193">
        <v>50</v>
      </c>
      <c r="X1053" s="309"/>
      <c r="Y1053" s="309"/>
      <c r="Z1053" s="309"/>
      <c r="AA1053" s="309"/>
      <c r="AB1053" s="309"/>
      <c r="AC1053" s="309"/>
      <c r="AD1053" s="309"/>
      <c r="AE1053" s="191"/>
    </row>
    <row r="1054" spans="1:31" ht="21.75" customHeight="1" x14ac:dyDescent="0.2">
      <c r="A1054" s="191"/>
      <c r="B1054" s="312" t="s">
        <v>390</v>
      </c>
      <c r="C1054" s="312"/>
      <c r="D1054" s="312"/>
      <c r="E1054" s="312"/>
      <c r="F1054" s="312"/>
      <c r="G1054" s="312"/>
      <c r="H1054" s="312"/>
      <c r="I1054" s="312"/>
      <c r="J1054" s="312"/>
      <c r="K1054" s="312"/>
      <c r="L1054" s="312"/>
      <c r="M1054" s="312"/>
      <c r="N1054" s="235">
        <v>983</v>
      </c>
      <c r="O1054" s="196">
        <v>8</v>
      </c>
      <c r="P1054" s="196">
        <v>1</v>
      </c>
      <c r="Q1054" s="195" t="s">
        <v>389</v>
      </c>
      <c r="R1054" s="194">
        <v>0</v>
      </c>
      <c r="S1054" s="308"/>
      <c r="T1054" s="308"/>
      <c r="U1054" s="308"/>
      <c r="V1054" s="308"/>
      <c r="W1054" s="193">
        <v>50</v>
      </c>
      <c r="X1054" s="309"/>
      <c r="Y1054" s="309"/>
      <c r="Z1054" s="309"/>
      <c r="AA1054" s="309"/>
      <c r="AB1054" s="309"/>
      <c r="AC1054" s="309"/>
      <c r="AD1054" s="309"/>
      <c r="AE1054" s="191"/>
    </row>
    <row r="1055" spans="1:31" ht="21.75" customHeight="1" x14ac:dyDescent="0.2">
      <c r="A1055" s="191"/>
      <c r="B1055" s="312" t="s">
        <v>212</v>
      </c>
      <c r="C1055" s="312"/>
      <c r="D1055" s="312"/>
      <c r="E1055" s="312"/>
      <c r="F1055" s="312"/>
      <c r="G1055" s="312"/>
      <c r="H1055" s="312"/>
      <c r="I1055" s="312"/>
      <c r="J1055" s="312"/>
      <c r="K1055" s="312"/>
      <c r="L1055" s="312"/>
      <c r="M1055" s="312"/>
      <c r="N1055" s="235">
        <v>983</v>
      </c>
      <c r="O1055" s="196">
        <v>8</v>
      </c>
      <c r="P1055" s="196">
        <v>1</v>
      </c>
      <c r="Q1055" s="195" t="s">
        <v>389</v>
      </c>
      <c r="R1055" s="194" t="s">
        <v>211</v>
      </c>
      <c r="S1055" s="308"/>
      <c r="T1055" s="308"/>
      <c r="U1055" s="308"/>
      <c r="V1055" s="308"/>
      <c r="W1055" s="193">
        <v>50</v>
      </c>
      <c r="X1055" s="309"/>
      <c r="Y1055" s="309"/>
      <c r="Z1055" s="309"/>
      <c r="AA1055" s="309"/>
      <c r="AB1055" s="309"/>
      <c r="AC1055" s="309"/>
      <c r="AD1055" s="309"/>
      <c r="AE1055" s="191"/>
    </row>
    <row r="1056" spans="1:31" ht="11.25" customHeight="1" x14ac:dyDescent="0.2">
      <c r="A1056" s="191"/>
      <c r="B1056" s="312" t="s">
        <v>371</v>
      </c>
      <c r="C1056" s="312"/>
      <c r="D1056" s="312"/>
      <c r="E1056" s="312"/>
      <c r="F1056" s="312"/>
      <c r="G1056" s="312"/>
      <c r="H1056" s="312"/>
      <c r="I1056" s="312"/>
      <c r="J1056" s="312"/>
      <c r="K1056" s="312"/>
      <c r="L1056" s="312"/>
      <c r="M1056" s="312"/>
      <c r="N1056" s="235">
        <v>983</v>
      </c>
      <c r="O1056" s="196">
        <v>8</v>
      </c>
      <c r="P1056" s="196">
        <v>1</v>
      </c>
      <c r="Q1056" s="195" t="s">
        <v>389</v>
      </c>
      <c r="R1056" s="194" t="s">
        <v>370</v>
      </c>
      <c r="S1056" s="308"/>
      <c r="T1056" s="308"/>
      <c r="U1056" s="308"/>
      <c r="V1056" s="308"/>
      <c r="W1056" s="193">
        <v>50</v>
      </c>
      <c r="X1056" s="309"/>
      <c r="Y1056" s="309"/>
      <c r="Z1056" s="309"/>
      <c r="AA1056" s="309"/>
      <c r="AB1056" s="309"/>
      <c r="AC1056" s="309"/>
      <c r="AD1056" s="309"/>
      <c r="AE1056" s="191"/>
    </row>
    <row r="1057" spans="1:31" ht="11.25" customHeight="1" x14ac:dyDescent="0.2">
      <c r="A1057" s="191"/>
      <c r="B1057" s="312" t="s">
        <v>380</v>
      </c>
      <c r="C1057" s="312"/>
      <c r="D1057" s="312"/>
      <c r="E1057" s="312"/>
      <c r="F1057" s="312"/>
      <c r="G1057" s="312"/>
      <c r="H1057" s="312"/>
      <c r="I1057" s="312"/>
      <c r="J1057" s="312"/>
      <c r="K1057" s="312"/>
      <c r="L1057" s="312"/>
      <c r="M1057" s="312"/>
      <c r="N1057" s="235">
        <v>983</v>
      </c>
      <c r="O1057" s="196">
        <v>8</v>
      </c>
      <c r="P1057" s="196">
        <v>1</v>
      </c>
      <c r="Q1057" s="195" t="s">
        <v>389</v>
      </c>
      <c r="R1057" s="194" t="s">
        <v>378</v>
      </c>
      <c r="S1057" s="308"/>
      <c r="T1057" s="308"/>
      <c r="U1057" s="308"/>
      <c r="V1057" s="308"/>
      <c r="W1057" s="193">
        <v>50</v>
      </c>
      <c r="X1057" s="309"/>
      <c r="Y1057" s="309"/>
      <c r="Z1057" s="309"/>
      <c r="AA1057" s="309"/>
      <c r="AB1057" s="309"/>
      <c r="AC1057" s="309"/>
      <c r="AD1057" s="309"/>
      <c r="AE1057" s="191"/>
    </row>
    <row r="1058" spans="1:31" ht="21.75" customHeight="1" x14ac:dyDescent="0.2">
      <c r="A1058" s="191"/>
      <c r="B1058" s="312" t="s">
        <v>363</v>
      </c>
      <c r="C1058" s="312"/>
      <c r="D1058" s="312"/>
      <c r="E1058" s="312"/>
      <c r="F1058" s="312"/>
      <c r="G1058" s="312"/>
      <c r="H1058" s="312"/>
      <c r="I1058" s="312"/>
      <c r="J1058" s="312"/>
      <c r="K1058" s="312"/>
      <c r="L1058" s="312"/>
      <c r="M1058" s="312"/>
      <c r="N1058" s="235">
        <v>983</v>
      </c>
      <c r="O1058" s="196">
        <v>8</v>
      </c>
      <c r="P1058" s="196">
        <v>1</v>
      </c>
      <c r="Q1058" s="195" t="s">
        <v>362</v>
      </c>
      <c r="R1058" s="194">
        <v>0</v>
      </c>
      <c r="S1058" s="308"/>
      <c r="T1058" s="308"/>
      <c r="U1058" s="308"/>
      <c r="V1058" s="308"/>
      <c r="W1058" s="193">
        <v>609.36</v>
      </c>
      <c r="X1058" s="309"/>
      <c r="Y1058" s="309"/>
      <c r="Z1058" s="309"/>
      <c r="AA1058" s="309"/>
      <c r="AB1058" s="309"/>
      <c r="AC1058" s="309"/>
      <c r="AD1058" s="309"/>
      <c r="AE1058" s="191"/>
    </row>
    <row r="1059" spans="1:31" ht="21.75" customHeight="1" x14ac:dyDescent="0.2">
      <c r="A1059" s="191"/>
      <c r="B1059" s="312" t="s">
        <v>383</v>
      </c>
      <c r="C1059" s="312"/>
      <c r="D1059" s="312"/>
      <c r="E1059" s="312"/>
      <c r="F1059" s="312"/>
      <c r="G1059" s="312"/>
      <c r="H1059" s="312"/>
      <c r="I1059" s="312"/>
      <c r="J1059" s="312"/>
      <c r="K1059" s="312"/>
      <c r="L1059" s="312"/>
      <c r="M1059" s="312"/>
      <c r="N1059" s="235">
        <v>983</v>
      </c>
      <c r="O1059" s="196">
        <v>8</v>
      </c>
      <c r="P1059" s="196">
        <v>1</v>
      </c>
      <c r="Q1059" s="195" t="s">
        <v>382</v>
      </c>
      <c r="R1059" s="194">
        <v>0</v>
      </c>
      <c r="S1059" s="308"/>
      <c r="T1059" s="308"/>
      <c r="U1059" s="308"/>
      <c r="V1059" s="308"/>
      <c r="W1059" s="193">
        <v>609.36</v>
      </c>
      <c r="X1059" s="309"/>
      <c r="Y1059" s="309"/>
      <c r="Z1059" s="309"/>
      <c r="AA1059" s="309"/>
      <c r="AB1059" s="309"/>
      <c r="AC1059" s="309"/>
      <c r="AD1059" s="309"/>
      <c r="AE1059" s="191"/>
    </row>
    <row r="1060" spans="1:31" ht="21.75" customHeight="1" x14ac:dyDescent="0.2">
      <c r="A1060" s="191"/>
      <c r="B1060" s="312" t="s">
        <v>388</v>
      </c>
      <c r="C1060" s="312"/>
      <c r="D1060" s="312"/>
      <c r="E1060" s="312"/>
      <c r="F1060" s="312"/>
      <c r="G1060" s="312"/>
      <c r="H1060" s="312"/>
      <c r="I1060" s="312"/>
      <c r="J1060" s="312"/>
      <c r="K1060" s="312"/>
      <c r="L1060" s="312"/>
      <c r="M1060" s="312"/>
      <c r="N1060" s="235">
        <v>983</v>
      </c>
      <c r="O1060" s="196">
        <v>8</v>
      </c>
      <c r="P1060" s="196">
        <v>1</v>
      </c>
      <c r="Q1060" s="195" t="s">
        <v>387</v>
      </c>
      <c r="R1060" s="194">
        <v>0</v>
      </c>
      <c r="S1060" s="308"/>
      <c r="T1060" s="308"/>
      <c r="U1060" s="308"/>
      <c r="V1060" s="308"/>
      <c r="W1060" s="193">
        <v>529</v>
      </c>
      <c r="X1060" s="309"/>
      <c r="Y1060" s="309"/>
      <c r="Z1060" s="309"/>
      <c r="AA1060" s="309"/>
      <c r="AB1060" s="309"/>
      <c r="AC1060" s="309"/>
      <c r="AD1060" s="309"/>
      <c r="AE1060" s="191"/>
    </row>
    <row r="1061" spans="1:31" ht="21.75" customHeight="1" x14ac:dyDescent="0.2">
      <c r="A1061" s="191"/>
      <c r="B1061" s="312" t="s">
        <v>212</v>
      </c>
      <c r="C1061" s="312"/>
      <c r="D1061" s="312"/>
      <c r="E1061" s="312"/>
      <c r="F1061" s="312"/>
      <c r="G1061" s="312"/>
      <c r="H1061" s="312"/>
      <c r="I1061" s="312"/>
      <c r="J1061" s="312"/>
      <c r="K1061" s="312"/>
      <c r="L1061" s="312"/>
      <c r="M1061" s="312"/>
      <c r="N1061" s="235">
        <v>983</v>
      </c>
      <c r="O1061" s="196">
        <v>8</v>
      </c>
      <c r="P1061" s="196">
        <v>1</v>
      </c>
      <c r="Q1061" s="195" t="s">
        <v>387</v>
      </c>
      <c r="R1061" s="194" t="s">
        <v>211</v>
      </c>
      <c r="S1061" s="308"/>
      <c r="T1061" s="308"/>
      <c r="U1061" s="308"/>
      <c r="V1061" s="308"/>
      <c r="W1061" s="193">
        <v>529</v>
      </c>
      <c r="X1061" s="309"/>
      <c r="Y1061" s="309"/>
      <c r="Z1061" s="309"/>
      <c r="AA1061" s="309"/>
      <c r="AB1061" s="309"/>
      <c r="AC1061" s="309"/>
      <c r="AD1061" s="309"/>
      <c r="AE1061" s="191"/>
    </row>
    <row r="1062" spans="1:31" ht="11.25" customHeight="1" x14ac:dyDescent="0.2">
      <c r="A1062" s="191"/>
      <c r="B1062" s="312" t="s">
        <v>371</v>
      </c>
      <c r="C1062" s="312"/>
      <c r="D1062" s="312"/>
      <c r="E1062" s="312"/>
      <c r="F1062" s="312"/>
      <c r="G1062" s="312"/>
      <c r="H1062" s="312"/>
      <c r="I1062" s="312"/>
      <c r="J1062" s="312"/>
      <c r="K1062" s="312"/>
      <c r="L1062" s="312"/>
      <c r="M1062" s="312"/>
      <c r="N1062" s="235">
        <v>983</v>
      </c>
      <c r="O1062" s="196">
        <v>8</v>
      </c>
      <c r="P1062" s="196">
        <v>1</v>
      </c>
      <c r="Q1062" s="195" t="s">
        <v>387</v>
      </c>
      <c r="R1062" s="194" t="s">
        <v>370</v>
      </c>
      <c r="S1062" s="308"/>
      <c r="T1062" s="308"/>
      <c r="U1062" s="308"/>
      <c r="V1062" s="308"/>
      <c r="W1062" s="193">
        <v>529</v>
      </c>
      <c r="X1062" s="309"/>
      <c r="Y1062" s="309"/>
      <c r="Z1062" s="309"/>
      <c r="AA1062" s="309"/>
      <c r="AB1062" s="309"/>
      <c r="AC1062" s="309"/>
      <c r="AD1062" s="309"/>
      <c r="AE1062" s="191"/>
    </row>
    <row r="1063" spans="1:31" ht="42.75" customHeight="1" x14ac:dyDescent="0.2">
      <c r="A1063" s="191"/>
      <c r="B1063" s="312" t="s">
        <v>369</v>
      </c>
      <c r="C1063" s="312"/>
      <c r="D1063" s="312"/>
      <c r="E1063" s="312"/>
      <c r="F1063" s="312"/>
      <c r="G1063" s="312"/>
      <c r="H1063" s="312"/>
      <c r="I1063" s="312"/>
      <c r="J1063" s="312"/>
      <c r="K1063" s="312"/>
      <c r="L1063" s="312"/>
      <c r="M1063" s="312"/>
      <c r="N1063" s="235">
        <v>983</v>
      </c>
      <c r="O1063" s="196">
        <v>8</v>
      </c>
      <c r="P1063" s="196">
        <v>1</v>
      </c>
      <c r="Q1063" s="195" t="s">
        <v>387</v>
      </c>
      <c r="R1063" s="194" t="s">
        <v>367</v>
      </c>
      <c r="S1063" s="308"/>
      <c r="T1063" s="308"/>
      <c r="U1063" s="308"/>
      <c r="V1063" s="308"/>
      <c r="W1063" s="193">
        <v>529</v>
      </c>
      <c r="X1063" s="309"/>
      <c r="Y1063" s="309"/>
      <c r="Z1063" s="309"/>
      <c r="AA1063" s="309"/>
      <c r="AB1063" s="309"/>
      <c r="AC1063" s="309"/>
      <c r="AD1063" s="309"/>
      <c r="AE1063" s="191"/>
    </row>
    <row r="1064" spans="1:31" ht="21.75" customHeight="1" x14ac:dyDescent="0.2">
      <c r="A1064" s="191"/>
      <c r="B1064" s="312" t="s">
        <v>231</v>
      </c>
      <c r="C1064" s="312"/>
      <c r="D1064" s="312"/>
      <c r="E1064" s="312"/>
      <c r="F1064" s="312"/>
      <c r="G1064" s="312"/>
      <c r="H1064" s="312"/>
      <c r="I1064" s="312"/>
      <c r="J1064" s="312"/>
      <c r="K1064" s="312"/>
      <c r="L1064" s="312"/>
      <c r="M1064" s="312"/>
      <c r="N1064" s="235">
        <v>983</v>
      </c>
      <c r="O1064" s="196">
        <v>8</v>
      </c>
      <c r="P1064" s="196">
        <v>1</v>
      </c>
      <c r="Q1064" s="195" t="s">
        <v>740</v>
      </c>
      <c r="R1064" s="194">
        <v>0</v>
      </c>
      <c r="S1064" s="308"/>
      <c r="T1064" s="308"/>
      <c r="U1064" s="308"/>
      <c r="V1064" s="308"/>
      <c r="W1064" s="193">
        <v>80.36</v>
      </c>
      <c r="X1064" s="309"/>
      <c r="Y1064" s="309"/>
      <c r="Z1064" s="309"/>
      <c r="AA1064" s="309"/>
      <c r="AB1064" s="309"/>
      <c r="AC1064" s="309"/>
      <c r="AD1064" s="309"/>
      <c r="AE1064" s="191"/>
    </row>
    <row r="1065" spans="1:31" ht="21.75" customHeight="1" x14ac:dyDescent="0.2">
      <c r="A1065" s="191"/>
      <c r="B1065" s="312" t="s">
        <v>212</v>
      </c>
      <c r="C1065" s="312"/>
      <c r="D1065" s="312"/>
      <c r="E1065" s="312"/>
      <c r="F1065" s="312"/>
      <c r="G1065" s="312"/>
      <c r="H1065" s="312"/>
      <c r="I1065" s="312"/>
      <c r="J1065" s="312"/>
      <c r="K1065" s="312"/>
      <c r="L1065" s="312"/>
      <c r="M1065" s="312"/>
      <c r="N1065" s="235">
        <v>983</v>
      </c>
      <c r="O1065" s="196">
        <v>8</v>
      </c>
      <c r="P1065" s="196">
        <v>1</v>
      </c>
      <c r="Q1065" s="195" t="s">
        <v>740</v>
      </c>
      <c r="R1065" s="194" t="s">
        <v>211</v>
      </c>
      <c r="S1065" s="308"/>
      <c r="T1065" s="308"/>
      <c r="U1065" s="308"/>
      <c r="V1065" s="308"/>
      <c r="W1065" s="193">
        <v>80.36</v>
      </c>
      <c r="X1065" s="309"/>
      <c r="Y1065" s="309"/>
      <c r="Z1065" s="309"/>
      <c r="AA1065" s="309"/>
      <c r="AB1065" s="309"/>
      <c r="AC1065" s="309"/>
      <c r="AD1065" s="309"/>
      <c r="AE1065" s="191"/>
    </row>
    <row r="1066" spans="1:31" ht="11.25" customHeight="1" x14ac:dyDescent="0.2">
      <c r="A1066" s="191"/>
      <c r="B1066" s="312" t="s">
        <v>371</v>
      </c>
      <c r="C1066" s="312"/>
      <c r="D1066" s="312"/>
      <c r="E1066" s="312"/>
      <c r="F1066" s="312"/>
      <c r="G1066" s="312"/>
      <c r="H1066" s="312"/>
      <c r="I1066" s="312"/>
      <c r="J1066" s="312"/>
      <c r="K1066" s="312"/>
      <c r="L1066" s="312"/>
      <c r="M1066" s="312"/>
      <c r="N1066" s="235">
        <v>983</v>
      </c>
      <c r="O1066" s="196">
        <v>8</v>
      </c>
      <c r="P1066" s="196">
        <v>1</v>
      </c>
      <c r="Q1066" s="195" t="s">
        <v>740</v>
      </c>
      <c r="R1066" s="194" t="s">
        <v>370</v>
      </c>
      <c r="S1066" s="308"/>
      <c r="T1066" s="308"/>
      <c r="U1066" s="308"/>
      <c r="V1066" s="308"/>
      <c r="W1066" s="193">
        <v>80.36</v>
      </c>
      <c r="X1066" s="309"/>
      <c r="Y1066" s="309"/>
      <c r="Z1066" s="309"/>
      <c r="AA1066" s="309"/>
      <c r="AB1066" s="309"/>
      <c r="AC1066" s="309"/>
      <c r="AD1066" s="309"/>
      <c r="AE1066" s="191"/>
    </row>
    <row r="1067" spans="1:31" ht="42.75" customHeight="1" x14ac:dyDescent="0.2">
      <c r="A1067" s="191"/>
      <c r="B1067" s="312" t="s">
        <v>369</v>
      </c>
      <c r="C1067" s="312"/>
      <c r="D1067" s="312"/>
      <c r="E1067" s="312"/>
      <c r="F1067" s="312"/>
      <c r="G1067" s="312"/>
      <c r="H1067" s="312"/>
      <c r="I1067" s="312"/>
      <c r="J1067" s="312"/>
      <c r="K1067" s="312"/>
      <c r="L1067" s="312"/>
      <c r="M1067" s="312"/>
      <c r="N1067" s="235">
        <v>983</v>
      </c>
      <c r="O1067" s="196">
        <v>8</v>
      </c>
      <c r="P1067" s="196">
        <v>1</v>
      </c>
      <c r="Q1067" s="195" t="s">
        <v>740</v>
      </c>
      <c r="R1067" s="194" t="s">
        <v>367</v>
      </c>
      <c r="S1067" s="308"/>
      <c r="T1067" s="308"/>
      <c r="U1067" s="308"/>
      <c r="V1067" s="308"/>
      <c r="W1067" s="193">
        <v>80.36</v>
      </c>
      <c r="X1067" s="309"/>
      <c r="Y1067" s="309"/>
      <c r="Z1067" s="309"/>
      <c r="AA1067" s="309"/>
      <c r="AB1067" s="309"/>
      <c r="AC1067" s="309"/>
      <c r="AD1067" s="309"/>
      <c r="AE1067" s="191"/>
    </row>
    <row r="1068" spans="1:31" ht="21.75" customHeight="1" x14ac:dyDescent="0.2">
      <c r="A1068" s="191"/>
      <c r="B1068" s="312" t="s">
        <v>363</v>
      </c>
      <c r="C1068" s="312"/>
      <c r="D1068" s="312"/>
      <c r="E1068" s="312"/>
      <c r="F1068" s="312"/>
      <c r="G1068" s="312"/>
      <c r="H1068" s="312"/>
      <c r="I1068" s="312"/>
      <c r="J1068" s="312"/>
      <c r="K1068" s="312"/>
      <c r="L1068" s="312"/>
      <c r="M1068" s="312"/>
      <c r="N1068" s="235">
        <v>983</v>
      </c>
      <c r="O1068" s="196">
        <v>8</v>
      </c>
      <c r="P1068" s="196">
        <v>1</v>
      </c>
      <c r="Q1068" s="195" t="s">
        <v>362</v>
      </c>
      <c r="R1068" s="194">
        <v>0</v>
      </c>
      <c r="S1068" s="308"/>
      <c r="T1068" s="308"/>
      <c r="U1068" s="308"/>
      <c r="V1068" s="308"/>
      <c r="W1068" s="193">
        <v>13506.58</v>
      </c>
      <c r="X1068" s="309"/>
      <c r="Y1068" s="309"/>
      <c r="Z1068" s="309"/>
      <c r="AA1068" s="309"/>
      <c r="AB1068" s="309"/>
      <c r="AC1068" s="309"/>
      <c r="AD1068" s="309"/>
      <c r="AE1068" s="191"/>
    </row>
    <row r="1069" spans="1:31" ht="21.75" customHeight="1" x14ac:dyDescent="0.2">
      <c r="A1069" s="191"/>
      <c r="B1069" s="312" t="s">
        <v>383</v>
      </c>
      <c r="C1069" s="312"/>
      <c r="D1069" s="312"/>
      <c r="E1069" s="312"/>
      <c r="F1069" s="312"/>
      <c r="G1069" s="312"/>
      <c r="H1069" s="312"/>
      <c r="I1069" s="312"/>
      <c r="J1069" s="312"/>
      <c r="K1069" s="312"/>
      <c r="L1069" s="312"/>
      <c r="M1069" s="312"/>
      <c r="N1069" s="235">
        <v>983</v>
      </c>
      <c r="O1069" s="196">
        <v>8</v>
      </c>
      <c r="P1069" s="196">
        <v>1</v>
      </c>
      <c r="Q1069" s="195" t="s">
        <v>382</v>
      </c>
      <c r="R1069" s="194">
        <v>0</v>
      </c>
      <c r="S1069" s="308"/>
      <c r="T1069" s="308"/>
      <c r="U1069" s="308"/>
      <c r="V1069" s="308"/>
      <c r="W1069" s="193">
        <v>13506.58</v>
      </c>
      <c r="X1069" s="309"/>
      <c r="Y1069" s="309"/>
      <c r="Z1069" s="309"/>
      <c r="AA1069" s="309"/>
      <c r="AB1069" s="309"/>
      <c r="AC1069" s="309"/>
      <c r="AD1069" s="309"/>
      <c r="AE1069" s="191"/>
    </row>
    <row r="1070" spans="1:31" ht="21.75" customHeight="1" x14ac:dyDescent="0.2">
      <c r="A1070" s="191"/>
      <c r="B1070" s="312" t="s">
        <v>359</v>
      </c>
      <c r="C1070" s="312"/>
      <c r="D1070" s="312"/>
      <c r="E1070" s="312"/>
      <c r="F1070" s="312"/>
      <c r="G1070" s="312"/>
      <c r="H1070" s="312"/>
      <c r="I1070" s="312"/>
      <c r="J1070" s="312"/>
      <c r="K1070" s="312"/>
      <c r="L1070" s="312"/>
      <c r="M1070" s="312"/>
      <c r="N1070" s="235">
        <v>983</v>
      </c>
      <c r="O1070" s="196">
        <v>8</v>
      </c>
      <c r="P1070" s="196">
        <v>1</v>
      </c>
      <c r="Q1070" s="195" t="s">
        <v>386</v>
      </c>
      <c r="R1070" s="194">
        <v>0</v>
      </c>
      <c r="S1070" s="308"/>
      <c r="T1070" s="308"/>
      <c r="U1070" s="308"/>
      <c r="V1070" s="308"/>
      <c r="W1070" s="193">
        <v>13089</v>
      </c>
      <c r="X1070" s="309"/>
      <c r="Y1070" s="309"/>
      <c r="Z1070" s="309"/>
      <c r="AA1070" s="309"/>
      <c r="AB1070" s="309"/>
      <c r="AC1070" s="309"/>
      <c r="AD1070" s="309"/>
      <c r="AE1070" s="191"/>
    </row>
    <row r="1071" spans="1:31" ht="21.75" customHeight="1" x14ac:dyDescent="0.2">
      <c r="A1071" s="191"/>
      <c r="B1071" s="312" t="s">
        <v>212</v>
      </c>
      <c r="C1071" s="312"/>
      <c r="D1071" s="312"/>
      <c r="E1071" s="312"/>
      <c r="F1071" s="312"/>
      <c r="G1071" s="312"/>
      <c r="H1071" s="312"/>
      <c r="I1071" s="312"/>
      <c r="J1071" s="312"/>
      <c r="K1071" s="312"/>
      <c r="L1071" s="312"/>
      <c r="M1071" s="312"/>
      <c r="N1071" s="235">
        <v>983</v>
      </c>
      <c r="O1071" s="196">
        <v>8</v>
      </c>
      <c r="P1071" s="196">
        <v>1</v>
      </c>
      <c r="Q1071" s="195" t="s">
        <v>386</v>
      </c>
      <c r="R1071" s="194" t="s">
        <v>211</v>
      </c>
      <c r="S1071" s="308"/>
      <c r="T1071" s="308"/>
      <c r="U1071" s="308"/>
      <c r="V1071" s="308"/>
      <c r="W1071" s="193">
        <v>13089</v>
      </c>
      <c r="X1071" s="309"/>
      <c r="Y1071" s="309"/>
      <c r="Z1071" s="309"/>
      <c r="AA1071" s="309"/>
      <c r="AB1071" s="309"/>
      <c r="AC1071" s="309"/>
      <c r="AD1071" s="309"/>
      <c r="AE1071" s="191"/>
    </row>
    <row r="1072" spans="1:31" ht="11.25" customHeight="1" x14ac:dyDescent="0.2">
      <c r="A1072" s="191"/>
      <c r="B1072" s="312" t="s">
        <v>371</v>
      </c>
      <c r="C1072" s="312"/>
      <c r="D1072" s="312"/>
      <c r="E1072" s="312"/>
      <c r="F1072" s="312"/>
      <c r="G1072" s="312"/>
      <c r="H1072" s="312"/>
      <c r="I1072" s="312"/>
      <c r="J1072" s="312"/>
      <c r="K1072" s="312"/>
      <c r="L1072" s="312"/>
      <c r="M1072" s="312"/>
      <c r="N1072" s="235">
        <v>983</v>
      </c>
      <c r="O1072" s="196">
        <v>8</v>
      </c>
      <c r="P1072" s="196">
        <v>1</v>
      </c>
      <c r="Q1072" s="195" t="s">
        <v>386</v>
      </c>
      <c r="R1072" s="194" t="s">
        <v>370</v>
      </c>
      <c r="S1072" s="308"/>
      <c r="T1072" s="308"/>
      <c r="U1072" s="308"/>
      <c r="V1072" s="308"/>
      <c r="W1072" s="193">
        <v>13089</v>
      </c>
      <c r="X1072" s="309"/>
      <c r="Y1072" s="309"/>
      <c r="Z1072" s="309"/>
      <c r="AA1072" s="309"/>
      <c r="AB1072" s="309"/>
      <c r="AC1072" s="309"/>
      <c r="AD1072" s="309"/>
      <c r="AE1072" s="191"/>
    </row>
    <row r="1073" spans="1:31" ht="42.75" customHeight="1" x14ac:dyDescent="0.2">
      <c r="A1073" s="191"/>
      <c r="B1073" s="312" t="s">
        <v>369</v>
      </c>
      <c r="C1073" s="312"/>
      <c r="D1073" s="312"/>
      <c r="E1073" s="312"/>
      <c r="F1073" s="312"/>
      <c r="G1073" s="312"/>
      <c r="H1073" s="312"/>
      <c r="I1073" s="312"/>
      <c r="J1073" s="312"/>
      <c r="K1073" s="312"/>
      <c r="L1073" s="312"/>
      <c r="M1073" s="312"/>
      <c r="N1073" s="235">
        <v>983</v>
      </c>
      <c r="O1073" s="196">
        <v>8</v>
      </c>
      <c r="P1073" s="196">
        <v>1</v>
      </c>
      <c r="Q1073" s="195" t="s">
        <v>386</v>
      </c>
      <c r="R1073" s="194" t="s">
        <v>367</v>
      </c>
      <c r="S1073" s="308"/>
      <c r="T1073" s="308"/>
      <c r="U1073" s="308"/>
      <c r="V1073" s="308"/>
      <c r="W1073" s="193">
        <v>13089</v>
      </c>
      <c r="X1073" s="309"/>
      <c r="Y1073" s="309"/>
      <c r="Z1073" s="309"/>
      <c r="AA1073" s="309"/>
      <c r="AB1073" s="309"/>
      <c r="AC1073" s="309"/>
      <c r="AD1073" s="309"/>
      <c r="AE1073" s="191"/>
    </row>
    <row r="1074" spans="1:31" ht="21.75" customHeight="1" x14ac:dyDescent="0.2">
      <c r="A1074" s="191"/>
      <c r="B1074" s="312" t="s">
        <v>385</v>
      </c>
      <c r="C1074" s="312"/>
      <c r="D1074" s="312"/>
      <c r="E1074" s="312"/>
      <c r="F1074" s="312"/>
      <c r="G1074" s="312"/>
      <c r="H1074" s="312"/>
      <c r="I1074" s="312"/>
      <c r="J1074" s="312"/>
      <c r="K1074" s="312"/>
      <c r="L1074" s="312"/>
      <c r="M1074" s="312"/>
      <c r="N1074" s="235">
        <v>983</v>
      </c>
      <c r="O1074" s="196">
        <v>8</v>
      </c>
      <c r="P1074" s="196">
        <v>1</v>
      </c>
      <c r="Q1074" s="195" t="s">
        <v>384</v>
      </c>
      <c r="R1074" s="194">
        <v>0</v>
      </c>
      <c r="S1074" s="308"/>
      <c r="T1074" s="308"/>
      <c r="U1074" s="308"/>
      <c r="V1074" s="308"/>
      <c r="W1074" s="193">
        <v>417.58</v>
      </c>
      <c r="X1074" s="309"/>
      <c r="Y1074" s="309"/>
      <c r="Z1074" s="309"/>
      <c r="AA1074" s="309"/>
      <c r="AB1074" s="309"/>
      <c r="AC1074" s="309"/>
      <c r="AD1074" s="309"/>
      <c r="AE1074" s="191"/>
    </row>
    <row r="1075" spans="1:31" ht="21.75" customHeight="1" x14ac:dyDescent="0.2">
      <c r="A1075" s="191"/>
      <c r="B1075" s="312" t="s">
        <v>212</v>
      </c>
      <c r="C1075" s="312"/>
      <c r="D1075" s="312"/>
      <c r="E1075" s="312"/>
      <c r="F1075" s="312"/>
      <c r="G1075" s="312"/>
      <c r="H1075" s="312"/>
      <c r="I1075" s="312"/>
      <c r="J1075" s="312"/>
      <c r="K1075" s="312"/>
      <c r="L1075" s="312"/>
      <c r="M1075" s="312"/>
      <c r="N1075" s="235">
        <v>983</v>
      </c>
      <c r="O1075" s="196">
        <v>8</v>
      </c>
      <c r="P1075" s="196">
        <v>1</v>
      </c>
      <c r="Q1075" s="195" t="s">
        <v>384</v>
      </c>
      <c r="R1075" s="194" t="s">
        <v>211</v>
      </c>
      <c r="S1075" s="308"/>
      <c r="T1075" s="308"/>
      <c r="U1075" s="308"/>
      <c r="V1075" s="308"/>
      <c r="W1075" s="193">
        <v>417.58</v>
      </c>
      <c r="X1075" s="309"/>
      <c r="Y1075" s="309"/>
      <c r="Z1075" s="309"/>
      <c r="AA1075" s="309"/>
      <c r="AB1075" s="309"/>
      <c r="AC1075" s="309"/>
      <c r="AD1075" s="309"/>
      <c r="AE1075" s="191"/>
    </row>
    <row r="1076" spans="1:31" ht="11.25" customHeight="1" x14ac:dyDescent="0.2">
      <c r="A1076" s="191"/>
      <c r="B1076" s="312" t="s">
        <v>371</v>
      </c>
      <c r="C1076" s="312"/>
      <c r="D1076" s="312"/>
      <c r="E1076" s="312"/>
      <c r="F1076" s="312"/>
      <c r="G1076" s="312"/>
      <c r="H1076" s="312"/>
      <c r="I1076" s="312"/>
      <c r="J1076" s="312"/>
      <c r="K1076" s="312"/>
      <c r="L1076" s="312"/>
      <c r="M1076" s="312"/>
      <c r="N1076" s="235">
        <v>983</v>
      </c>
      <c r="O1076" s="196">
        <v>8</v>
      </c>
      <c r="P1076" s="196">
        <v>1</v>
      </c>
      <c r="Q1076" s="195" t="s">
        <v>384</v>
      </c>
      <c r="R1076" s="194" t="s">
        <v>370</v>
      </c>
      <c r="S1076" s="308"/>
      <c r="T1076" s="308"/>
      <c r="U1076" s="308"/>
      <c r="V1076" s="308"/>
      <c r="W1076" s="193">
        <v>417.58</v>
      </c>
      <c r="X1076" s="309"/>
      <c r="Y1076" s="309"/>
      <c r="Z1076" s="309"/>
      <c r="AA1076" s="309"/>
      <c r="AB1076" s="309"/>
      <c r="AC1076" s="309"/>
      <c r="AD1076" s="309"/>
      <c r="AE1076" s="191"/>
    </row>
    <row r="1077" spans="1:31" ht="42.75" customHeight="1" x14ac:dyDescent="0.2">
      <c r="A1077" s="191"/>
      <c r="B1077" s="312" t="s">
        <v>369</v>
      </c>
      <c r="C1077" s="312"/>
      <c r="D1077" s="312"/>
      <c r="E1077" s="312"/>
      <c r="F1077" s="312"/>
      <c r="G1077" s="312"/>
      <c r="H1077" s="312"/>
      <c r="I1077" s="312"/>
      <c r="J1077" s="312"/>
      <c r="K1077" s="312"/>
      <c r="L1077" s="312"/>
      <c r="M1077" s="312"/>
      <c r="N1077" s="235">
        <v>983</v>
      </c>
      <c r="O1077" s="196">
        <v>8</v>
      </c>
      <c r="P1077" s="196">
        <v>1</v>
      </c>
      <c r="Q1077" s="195" t="s">
        <v>384</v>
      </c>
      <c r="R1077" s="194" t="s">
        <v>367</v>
      </c>
      <c r="S1077" s="308"/>
      <c r="T1077" s="308"/>
      <c r="U1077" s="308"/>
      <c r="V1077" s="308"/>
      <c r="W1077" s="193">
        <v>417.58</v>
      </c>
      <c r="X1077" s="309"/>
      <c r="Y1077" s="309"/>
      <c r="Z1077" s="309"/>
      <c r="AA1077" s="309"/>
      <c r="AB1077" s="309"/>
      <c r="AC1077" s="309"/>
      <c r="AD1077" s="309"/>
      <c r="AE1077" s="191"/>
    </row>
    <row r="1078" spans="1:31" ht="21.75" customHeight="1" x14ac:dyDescent="0.2">
      <c r="A1078" s="191"/>
      <c r="B1078" s="312" t="s">
        <v>363</v>
      </c>
      <c r="C1078" s="312"/>
      <c r="D1078" s="312"/>
      <c r="E1078" s="312"/>
      <c r="F1078" s="312"/>
      <c r="G1078" s="312"/>
      <c r="H1078" s="312"/>
      <c r="I1078" s="312"/>
      <c r="J1078" s="312"/>
      <c r="K1078" s="312"/>
      <c r="L1078" s="312"/>
      <c r="M1078" s="312"/>
      <c r="N1078" s="235">
        <v>983</v>
      </c>
      <c r="O1078" s="196">
        <v>8</v>
      </c>
      <c r="P1078" s="196">
        <v>1</v>
      </c>
      <c r="Q1078" s="195" t="s">
        <v>362</v>
      </c>
      <c r="R1078" s="194">
        <v>0</v>
      </c>
      <c r="S1078" s="308"/>
      <c r="T1078" s="308"/>
      <c r="U1078" s="308"/>
      <c r="V1078" s="308"/>
      <c r="W1078" s="193">
        <v>50</v>
      </c>
      <c r="X1078" s="309"/>
      <c r="Y1078" s="309"/>
      <c r="Z1078" s="309"/>
      <c r="AA1078" s="309"/>
      <c r="AB1078" s="309"/>
      <c r="AC1078" s="309"/>
      <c r="AD1078" s="309"/>
      <c r="AE1078" s="191"/>
    </row>
    <row r="1079" spans="1:31" ht="21.75" customHeight="1" x14ac:dyDescent="0.2">
      <c r="A1079" s="191"/>
      <c r="B1079" s="312" t="s">
        <v>383</v>
      </c>
      <c r="C1079" s="312"/>
      <c r="D1079" s="312"/>
      <c r="E1079" s="312"/>
      <c r="F1079" s="312"/>
      <c r="G1079" s="312"/>
      <c r="H1079" s="312"/>
      <c r="I1079" s="312"/>
      <c r="J1079" s="312"/>
      <c r="K1079" s="312"/>
      <c r="L1079" s="312"/>
      <c r="M1079" s="312"/>
      <c r="N1079" s="235">
        <v>983</v>
      </c>
      <c r="O1079" s="196">
        <v>8</v>
      </c>
      <c r="P1079" s="196">
        <v>1</v>
      </c>
      <c r="Q1079" s="195" t="s">
        <v>382</v>
      </c>
      <c r="R1079" s="194">
        <v>0</v>
      </c>
      <c r="S1079" s="308"/>
      <c r="T1079" s="308"/>
      <c r="U1079" s="308"/>
      <c r="V1079" s="308"/>
      <c r="W1079" s="193">
        <v>50</v>
      </c>
      <c r="X1079" s="309"/>
      <c r="Y1079" s="309"/>
      <c r="Z1079" s="309"/>
      <c r="AA1079" s="309"/>
      <c r="AB1079" s="309"/>
      <c r="AC1079" s="309"/>
      <c r="AD1079" s="309"/>
      <c r="AE1079" s="191"/>
    </row>
    <row r="1080" spans="1:31" ht="11.25" customHeight="1" x14ac:dyDescent="0.2">
      <c r="A1080" s="191"/>
      <c r="B1080" s="312" t="s">
        <v>381</v>
      </c>
      <c r="C1080" s="312"/>
      <c r="D1080" s="312"/>
      <c r="E1080" s="312"/>
      <c r="F1080" s="312"/>
      <c r="G1080" s="312"/>
      <c r="H1080" s="312"/>
      <c r="I1080" s="312"/>
      <c r="J1080" s="312"/>
      <c r="K1080" s="312"/>
      <c r="L1080" s="312"/>
      <c r="M1080" s="312"/>
      <c r="N1080" s="235">
        <v>983</v>
      </c>
      <c r="O1080" s="196">
        <v>8</v>
      </c>
      <c r="P1080" s="196">
        <v>1</v>
      </c>
      <c r="Q1080" s="195" t="s">
        <v>379</v>
      </c>
      <c r="R1080" s="194">
        <v>0</v>
      </c>
      <c r="S1080" s="308"/>
      <c r="T1080" s="308"/>
      <c r="U1080" s="308"/>
      <c r="V1080" s="308"/>
      <c r="W1080" s="193">
        <v>50</v>
      </c>
      <c r="X1080" s="309"/>
      <c r="Y1080" s="309"/>
      <c r="Z1080" s="309"/>
      <c r="AA1080" s="309"/>
      <c r="AB1080" s="309"/>
      <c r="AC1080" s="309"/>
      <c r="AD1080" s="309"/>
      <c r="AE1080" s="191"/>
    </row>
    <row r="1081" spans="1:31" ht="21.75" customHeight="1" x14ac:dyDescent="0.2">
      <c r="A1081" s="191"/>
      <c r="B1081" s="312" t="s">
        <v>212</v>
      </c>
      <c r="C1081" s="312"/>
      <c r="D1081" s="312"/>
      <c r="E1081" s="312"/>
      <c r="F1081" s="312"/>
      <c r="G1081" s="312"/>
      <c r="H1081" s="312"/>
      <c r="I1081" s="312"/>
      <c r="J1081" s="312"/>
      <c r="K1081" s="312"/>
      <c r="L1081" s="312"/>
      <c r="M1081" s="312"/>
      <c r="N1081" s="235">
        <v>983</v>
      </c>
      <c r="O1081" s="196">
        <v>8</v>
      </c>
      <c r="P1081" s="196">
        <v>1</v>
      </c>
      <c r="Q1081" s="195" t="s">
        <v>379</v>
      </c>
      <c r="R1081" s="194" t="s">
        <v>211</v>
      </c>
      <c r="S1081" s="308"/>
      <c r="T1081" s="308"/>
      <c r="U1081" s="308"/>
      <c r="V1081" s="308"/>
      <c r="W1081" s="193">
        <v>50</v>
      </c>
      <c r="X1081" s="309"/>
      <c r="Y1081" s="309"/>
      <c r="Z1081" s="309"/>
      <c r="AA1081" s="309"/>
      <c r="AB1081" s="309"/>
      <c r="AC1081" s="309"/>
      <c r="AD1081" s="309"/>
      <c r="AE1081" s="191"/>
    </row>
    <row r="1082" spans="1:31" ht="11.25" customHeight="1" x14ac:dyDescent="0.2">
      <c r="A1082" s="191"/>
      <c r="B1082" s="312" t="s">
        <v>371</v>
      </c>
      <c r="C1082" s="312"/>
      <c r="D1082" s="312"/>
      <c r="E1082" s="312"/>
      <c r="F1082" s="312"/>
      <c r="G1082" s="312"/>
      <c r="H1082" s="312"/>
      <c r="I1082" s="312"/>
      <c r="J1082" s="312"/>
      <c r="K1082" s="312"/>
      <c r="L1082" s="312"/>
      <c r="M1082" s="312"/>
      <c r="N1082" s="235">
        <v>983</v>
      </c>
      <c r="O1082" s="196">
        <v>8</v>
      </c>
      <c r="P1082" s="196">
        <v>1</v>
      </c>
      <c r="Q1082" s="195" t="s">
        <v>379</v>
      </c>
      <c r="R1082" s="194" t="s">
        <v>370</v>
      </c>
      <c r="S1082" s="308"/>
      <c r="T1082" s="308"/>
      <c r="U1082" s="308"/>
      <c r="V1082" s="308"/>
      <c r="W1082" s="193">
        <v>50</v>
      </c>
      <c r="X1082" s="309"/>
      <c r="Y1082" s="309"/>
      <c r="Z1082" s="309"/>
      <c r="AA1082" s="309"/>
      <c r="AB1082" s="309"/>
      <c r="AC1082" s="309"/>
      <c r="AD1082" s="309"/>
      <c r="AE1082" s="191"/>
    </row>
    <row r="1083" spans="1:31" ht="11.25" customHeight="1" x14ac:dyDescent="0.2">
      <c r="A1083" s="191"/>
      <c r="B1083" s="312" t="s">
        <v>380</v>
      </c>
      <c r="C1083" s="312"/>
      <c r="D1083" s="312"/>
      <c r="E1083" s="312"/>
      <c r="F1083" s="312"/>
      <c r="G1083" s="312"/>
      <c r="H1083" s="312"/>
      <c r="I1083" s="312"/>
      <c r="J1083" s="312"/>
      <c r="K1083" s="312"/>
      <c r="L1083" s="312"/>
      <c r="M1083" s="312"/>
      <c r="N1083" s="235">
        <v>983</v>
      </c>
      <c r="O1083" s="196">
        <v>8</v>
      </c>
      <c r="P1083" s="196">
        <v>1</v>
      </c>
      <c r="Q1083" s="195" t="s">
        <v>379</v>
      </c>
      <c r="R1083" s="194" t="s">
        <v>378</v>
      </c>
      <c r="S1083" s="308"/>
      <c r="T1083" s="308"/>
      <c r="U1083" s="308"/>
      <c r="V1083" s="308"/>
      <c r="W1083" s="193">
        <v>50</v>
      </c>
      <c r="X1083" s="309"/>
      <c r="Y1083" s="309"/>
      <c r="Z1083" s="309"/>
      <c r="AA1083" s="309"/>
      <c r="AB1083" s="309"/>
      <c r="AC1083" s="309"/>
      <c r="AD1083" s="309"/>
      <c r="AE1083" s="191"/>
    </row>
    <row r="1084" spans="1:31" ht="21.75" customHeight="1" x14ac:dyDescent="0.2">
      <c r="A1084" s="191"/>
      <c r="B1084" s="312" t="s">
        <v>250</v>
      </c>
      <c r="C1084" s="312"/>
      <c r="D1084" s="312"/>
      <c r="E1084" s="312"/>
      <c r="F1084" s="312"/>
      <c r="G1084" s="312"/>
      <c r="H1084" s="312"/>
      <c r="I1084" s="312"/>
      <c r="J1084" s="312"/>
      <c r="K1084" s="312"/>
      <c r="L1084" s="312"/>
      <c r="M1084" s="312"/>
      <c r="N1084" s="235">
        <v>983</v>
      </c>
      <c r="O1084" s="196">
        <v>8</v>
      </c>
      <c r="P1084" s="196">
        <v>1</v>
      </c>
      <c r="Q1084" s="195" t="s">
        <v>249</v>
      </c>
      <c r="R1084" s="194">
        <v>0</v>
      </c>
      <c r="S1084" s="308"/>
      <c r="T1084" s="308"/>
      <c r="U1084" s="308"/>
      <c r="V1084" s="308"/>
      <c r="W1084" s="193">
        <v>99.5</v>
      </c>
      <c r="X1084" s="309"/>
      <c r="Y1084" s="309"/>
      <c r="Z1084" s="309"/>
      <c r="AA1084" s="309"/>
      <c r="AB1084" s="309"/>
      <c r="AC1084" s="309"/>
      <c r="AD1084" s="309"/>
      <c r="AE1084" s="191"/>
    </row>
    <row r="1085" spans="1:31" ht="21.75" customHeight="1" x14ac:dyDescent="0.2">
      <c r="A1085" s="191"/>
      <c r="B1085" s="312" t="s">
        <v>697</v>
      </c>
      <c r="C1085" s="312"/>
      <c r="D1085" s="312"/>
      <c r="E1085" s="312"/>
      <c r="F1085" s="312"/>
      <c r="G1085" s="312"/>
      <c r="H1085" s="312"/>
      <c r="I1085" s="312"/>
      <c r="J1085" s="312"/>
      <c r="K1085" s="312"/>
      <c r="L1085" s="312"/>
      <c r="M1085" s="312"/>
      <c r="N1085" s="235">
        <v>983</v>
      </c>
      <c r="O1085" s="196">
        <v>8</v>
      </c>
      <c r="P1085" s="196">
        <v>1</v>
      </c>
      <c r="Q1085" s="195" t="s">
        <v>248</v>
      </c>
      <c r="R1085" s="194">
        <v>0</v>
      </c>
      <c r="S1085" s="308"/>
      <c r="T1085" s="308"/>
      <c r="U1085" s="308"/>
      <c r="V1085" s="308"/>
      <c r="W1085" s="193">
        <v>99.5</v>
      </c>
      <c r="X1085" s="309"/>
      <c r="Y1085" s="309"/>
      <c r="Z1085" s="309"/>
      <c r="AA1085" s="309"/>
      <c r="AB1085" s="309"/>
      <c r="AC1085" s="309"/>
      <c r="AD1085" s="309"/>
      <c r="AE1085" s="191"/>
    </row>
    <row r="1086" spans="1:31" ht="21.75" customHeight="1" x14ac:dyDescent="0.2">
      <c r="A1086" s="191"/>
      <c r="B1086" s="312" t="s">
        <v>212</v>
      </c>
      <c r="C1086" s="312"/>
      <c r="D1086" s="312"/>
      <c r="E1086" s="312"/>
      <c r="F1086" s="312"/>
      <c r="G1086" s="312"/>
      <c r="H1086" s="312"/>
      <c r="I1086" s="312"/>
      <c r="J1086" s="312"/>
      <c r="K1086" s="312"/>
      <c r="L1086" s="312"/>
      <c r="M1086" s="312"/>
      <c r="N1086" s="235">
        <v>983</v>
      </c>
      <c r="O1086" s="196">
        <v>8</v>
      </c>
      <c r="P1086" s="196">
        <v>1</v>
      </c>
      <c r="Q1086" s="195" t="s">
        <v>248</v>
      </c>
      <c r="R1086" s="194" t="s">
        <v>211</v>
      </c>
      <c r="S1086" s="308"/>
      <c r="T1086" s="308"/>
      <c r="U1086" s="308"/>
      <c r="V1086" s="308"/>
      <c r="W1086" s="193">
        <v>99.5</v>
      </c>
      <c r="X1086" s="309"/>
      <c r="Y1086" s="309"/>
      <c r="Z1086" s="309"/>
      <c r="AA1086" s="309"/>
      <c r="AB1086" s="309"/>
      <c r="AC1086" s="309"/>
      <c r="AD1086" s="309"/>
      <c r="AE1086" s="191"/>
    </row>
    <row r="1087" spans="1:31" ht="11.25" customHeight="1" x14ac:dyDescent="0.2">
      <c r="A1087" s="191"/>
      <c r="B1087" s="312" t="s">
        <v>371</v>
      </c>
      <c r="C1087" s="312"/>
      <c r="D1087" s="312"/>
      <c r="E1087" s="312"/>
      <c r="F1087" s="312"/>
      <c r="G1087" s="312"/>
      <c r="H1087" s="312"/>
      <c r="I1087" s="312"/>
      <c r="J1087" s="312"/>
      <c r="K1087" s="312"/>
      <c r="L1087" s="312"/>
      <c r="M1087" s="312"/>
      <c r="N1087" s="235">
        <v>983</v>
      </c>
      <c r="O1087" s="196">
        <v>8</v>
      </c>
      <c r="P1087" s="196">
        <v>1</v>
      </c>
      <c r="Q1087" s="195" t="s">
        <v>248</v>
      </c>
      <c r="R1087" s="194" t="s">
        <v>370</v>
      </c>
      <c r="S1087" s="308"/>
      <c r="T1087" s="308"/>
      <c r="U1087" s="308"/>
      <c r="V1087" s="308"/>
      <c r="W1087" s="193">
        <v>99.5</v>
      </c>
      <c r="X1087" s="309"/>
      <c r="Y1087" s="309"/>
      <c r="Z1087" s="309"/>
      <c r="AA1087" s="309"/>
      <c r="AB1087" s="309"/>
      <c r="AC1087" s="309"/>
      <c r="AD1087" s="309"/>
      <c r="AE1087" s="191"/>
    </row>
    <row r="1088" spans="1:31" ht="42.75" customHeight="1" x14ac:dyDescent="0.2">
      <c r="A1088" s="191"/>
      <c r="B1088" s="312" t="s">
        <v>369</v>
      </c>
      <c r="C1088" s="312"/>
      <c r="D1088" s="312"/>
      <c r="E1088" s="312"/>
      <c r="F1088" s="312"/>
      <c r="G1088" s="312"/>
      <c r="H1088" s="312"/>
      <c r="I1088" s="312"/>
      <c r="J1088" s="312"/>
      <c r="K1088" s="312"/>
      <c r="L1088" s="312"/>
      <c r="M1088" s="312"/>
      <c r="N1088" s="235">
        <v>983</v>
      </c>
      <c r="O1088" s="196">
        <v>8</v>
      </c>
      <c r="P1088" s="196">
        <v>1</v>
      </c>
      <c r="Q1088" s="195" t="s">
        <v>248</v>
      </c>
      <c r="R1088" s="194" t="s">
        <v>367</v>
      </c>
      <c r="S1088" s="308"/>
      <c r="T1088" s="308"/>
      <c r="U1088" s="308"/>
      <c r="V1088" s="308"/>
      <c r="W1088" s="193">
        <v>99.5</v>
      </c>
      <c r="X1088" s="309"/>
      <c r="Y1088" s="309"/>
      <c r="Z1088" s="309"/>
      <c r="AA1088" s="309"/>
      <c r="AB1088" s="309"/>
      <c r="AC1088" s="309"/>
      <c r="AD1088" s="309"/>
      <c r="AE1088" s="191"/>
    </row>
    <row r="1089" spans="1:31" ht="21.75" customHeight="1" x14ac:dyDescent="0.2">
      <c r="A1089" s="191"/>
      <c r="B1089" s="312" t="s">
        <v>739</v>
      </c>
      <c r="C1089" s="312"/>
      <c r="D1089" s="312"/>
      <c r="E1089" s="312"/>
      <c r="F1089" s="312"/>
      <c r="G1089" s="312"/>
      <c r="H1089" s="312"/>
      <c r="I1089" s="312"/>
      <c r="J1089" s="312"/>
      <c r="K1089" s="312"/>
      <c r="L1089" s="312"/>
      <c r="M1089" s="312"/>
      <c r="N1089" s="235">
        <v>983</v>
      </c>
      <c r="O1089" s="196">
        <v>8</v>
      </c>
      <c r="P1089" s="196">
        <v>1</v>
      </c>
      <c r="Q1089" s="195" t="s">
        <v>738</v>
      </c>
      <c r="R1089" s="194">
        <v>0</v>
      </c>
      <c r="S1089" s="308"/>
      <c r="T1089" s="308"/>
      <c r="U1089" s="308"/>
      <c r="V1089" s="308"/>
      <c r="W1089" s="193">
        <v>100</v>
      </c>
      <c r="X1089" s="309"/>
      <c r="Y1089" s="309"/>
      <c r="Z1089" s="309"/>
      <c r="AA1089" s="309"/>
      <c r="AB1089" s="309"/>
      <c r="AC1089" s="309"/>
      <c r="AD1089" s="309"/>
      <c r="AE1089" s="191"/>
    </row>
    <row r="1090" spans="1:31" ht="21.75" customHeight="1" x14ac:dyDescent="0.2">
      <c r="A1090" s="191"/>
      <c r="B1090" s="312" t="s">
        <v>737</v>
      </c>
      <c r="C1090" s="312"/>
      <c r="D1090" s="312"/>
      <c r="E1090" s="312"/>
      <c r="F1090" s="312"/>
      <c r="G1090" s="312"/>
      <c r="H1090" s="312"/>
      <c r="I1090" s="312"/>
      <c r="J1090" s="312"/>
      <c r="K1090" s="312"/>
      <c r="L1090" s="312"/>
      <c r="M1090" s="312"/>
      <c r="N1090" s="235">
        <v>983</v>
      </c>
      <c r="O1090" s="196">
        <v>8</v>
      </c>
      <c r="P1090" s="196">
        <v>1</v>
      </c>
      <c r="Q1090" s="195" t="s">
        <v>736</v>
      </c>
      <c r="R1090" s="194">
        <v>0</v>
      </c>
      <c r="S1090" s="308"/>
      <c r="T1090" s="308"/>
      <c r="U1090" s="308"/>
      <c r="V1090" s="308"/>
      <c r="W1090" s="193">
        <v>100</v>
      </c>
      <c r="X1090" s="309"/>
      <c r="Y1090" s="309"/>
      <c r="Z1090" s="309"/>
      <c r="AA1090" s="309"/>
      <c r="AB1090" s="309"/>
      <c r="AC1090" s="309"/>
      <c r="AD1090" s="309"/>
      <c r="AE1090" s="191"/>
    </row>
    <row r="1091" spans="1:31" ht="21.75" customHeight="1" x14ac:dyDescent="0.2">
      <c r="A1091" s="191"/>
      <c r="B1091" s="312" t="s">
        <v>212</v>
      </c>
      <c r="C1091" s="312"/>
      <c r="D1091" s="312"/>
      <c r="E1091" s="312"/>
      <c r="F1091" s="312"/>
      <c r="G1091" s="312"/>
      <c r="H1091" s="312"/>
      <c r="I1091" s="312"/>
      <c r="J1091" s="312"/>
      <c r="K1091" s="312"/>
      <c r="L1091" s="312"/>
      <c r="M1091" s="312"/>
      <c r="N1091" s="235">
        <v>983</v>
      </c>
      <c r="O1091" s="196">
        <v>8</v>
      </c>
      <c r="P1091" s="196">
        <v>1</v>
      </c>
      <c r="Q1091" s="195" t="s">
        <v>736</v>
      </c>
      <c r="R1091" s="194" t="s">
        <v>211</v>
      </c>
      <c r="S1091" s="308"/>
      <c r="T1091" s="308"/>
      <c r="U1091" s="308"/>
      <c r="V1091" s="308"/>
      <c r="W1091" s="193">
        <v>100</v>
      </c>
      <c r="X1091" s="309"/>
      <c r="Y1091" s="309"/>
      <c r="Z1091" s="309"/>
      <c r="AA1091" s="309"/>
      <c r="AB1091" s="309"/>
      <c r="AC1091" s="309"/>
      <c r="AD1091" s="309"/>
      <c r="AE1091" s="191"/>
    </row>
    <row r="1092" spans="1:31" ht="11.25" customHeight="1" x14ac:dyDescent="0.2">
      <c r="A1092" s="191"/>
      <c r="B1092" s="312" t="s">
        <v>371</v>
      </c>
      <c r="C1092" s="312"/>
      <c r="D1092" s="312"/>
      <c r="E1092" s="312"/>
      <c r="F1092" s="312"/>
      <c r="G1092" s="312"/>
      <c r="H1092" s="312"/>
      <c r="I1092" s="312"/>
      <c r="J1092" s="312"/>
      <c r="K1092" s="312"/>
      <c r="L1092" s="312"/>
      <c r="M1092" s="312"/>
      <c r="N1092" s="235">
        <v>983</v>
      </c>
      <c r="O1092" s="196">
        <v>8</v>
      </c>
      <c r="P1092" s="196">
        <v>1</v>
      </c>
      <c r="Q1092" s="195" t="s">
        <v>736</v>
      </c>
      <c r="R1092" s="194" t="s">
        <v>370</v>
      </c>
      <c r="S1092" s="308"/>
      <c r="T1092" s="308"/>
      <c r="U1092" s="308"/>
      <c r="V1092" s="308"/>
      <c r="W1092" s="193">
        <v>100</v>
      </c>
      <c r="X1092" s="309"/>
      <c r="Y1092" s="309"/>
      <c r="Z1092" s="309"/>
      <c r="AA1092" s="309"/>
      <c r="AB1092" s="309"/>
      <c r="AC1092" s="309"/>
      <c r="AD1092" s="309"/>
      <c r="AE1092" s="191"/>
    </row>
    <row r="1093" spans="1:31" ht="42.75" customHeight="1" x14ac:dyDescent="0.2">
      <c r="A1093" s="191"/>
      <c r="B1093" s="312" t="s">
        <v>369</v>
      </c>
      <c r="C1093" s="312"/>
      <c r="D1093" s="312"/>
      <c r="E1093" s="312"/>
      <c r="F1093" s="312"/>
      <c r="G1093" s="312"/>
      <c r="H1093" s="312"/>
      <c r="I1093" s="312"/>
      <c r="J1093" s="312"/>
      <c r="K1093" s="312"/>
      <c r="L1093" s="312"/>
      <c r="M1093" s="312"/>
      <c r="N1093" s="235">
        <v>983</v>
      </c>
      <c r="O1093" s="196">
        <v>8</v>
      </c>
      <c r="P1093" s="196">
        <v>1</v>
      </c>
      <c r="Q1093" s="195" t="s">
        <v>736</v>
      </c>
      <c r="R1093" s="194" t="s">
        <v>367</v>
      </c>
      <c r="S1093" s="308"/>
      <c r="T1093" s="308"/>
      <c r="U1093" s="308"/>
      <c r="V1093" s="308"/>
      <c r="W1093" s="193">
        <v>100</v>
      </c>
      <c r="X1093" s="309"/>
      <c r="Y1093" s="309"/>
      <c r="Z1093" s="309"/>
      <c r="AA1093" s="309"/>
      <c r="AB1093" s="309"/>
      <c r="AC1093" s="309"/>
      <c r="AD1093" s="309"/>
      <c r="AE1093" s="191"/>
    </row>
    <row r="1094" spans="1:31" ht="11.25" customHeight="1" x14ac:dyDescent="0.2">
      <c r="A1094" s="191"/>
      <c r="B1094" s="312" t="s">
        <v>366</v>
      </c>
      <c r="C1094" s="312"/>
      <c r="D1094" s="312"/>
      <c r="E1094" s="312"/>
      <c r="F1094" s="312"/>
      <c r="G1094" s="312"/>
      <c r="H1094" s="312"/>
      <c r="I1094" s="312"/>
      <c r="J1094" s="312"/>
      <c r="K1094" s="312"/>
      <c r="L1094" s="312"/>
      <c r="M1094" s="312"/>
      <c r="N1094" s="235">
        <v>983</v>
      </c>
      <c r="O1094" s="196">
        <v>8</v>
      </c>
      <c r="P1094" s="196">
        <v>4</v>
      </c>
      <c r="Q1094" s="195">
        <v>0</v>
      </c>
      <c r="R1094" s="194">
        <v>0</v>
      </c>
      <c r="S1094" s="308"/>
      <c r="T1094" s="308"/>
      <c r="U1094" s="308"/>
      <c r="V1094" s="308"/>
      <c r="W1094" s="193">
        <v>24723.9</v>
      </c>
      <c r="X1094" s="309"/>
      <c r="Y1094" s="309"/>
      <c r="Z1094" s="309"/>
      <c r="AA1094" s="309"/>
      <c r="AB1094" s="309"/>
      <c r="AC1094" s="309"/>
      <c r="AD1094" s="309"/>
      <c r="AE1094" s="191"/>
    </row>
    <row r="1095" spans="1:31" ht="21.75" customHeight="1" x14ac:dyDescent="0.2">
      <c r="A1095" s="191"/>
      <c r="B1095" s="312" t="s">
        <v>363</v>
      </c>
      <c r="C1095" s="312"/>
      <c r="D1095" s="312"/>
      <c r="E1095" s="312"/>
      <c r="F1095" s="312"/>
      <c r="G1095" s="312"/>
      <c r="H1095" s="312"/>
      <c r="I1095" s="312"/>
      <c r="J1095" s="312"/>
      <c r="K1095" s="312"/>
      <c r="L1095" s="312"/>
      <c r="M1095" s="312"/>
      <c r="N1095" s="235">
        <v>983</v>
      </c>
      <c r="O1095" s="196">
        <v>8</v>
      </c>
      <c r="P1095" s="196">
        <v>4</v>
      </c>
      <c r="Q1095" s="195" t="s">
        <v>362</v>
      </c>
      <c r="R1095" s="194">
        <v>0</v>
      </c>
      <c r="S1095" s="308"/>
      <c r="T1095" s="308"/>
      <c r="U1095" s="308"/>
      <c r="V1095" s="308"/>
      <c r="W1095" s="193">
        <v>396.1</v>
      </c>
      <c r="X1095" s="309"/>
      <c r="Y1095" s="309"/>
      <c r="Z1095" s="309"/>
      <c r="AA1095" s="309"/>
      <c r="AB1095" s="309"/>
      <c r="AC1095" s="309"/>
      <c r="AD1095" s="309"/>
      <c r="AE1095" s="191"/>
    </row>
    <row r="1096" spans="1:31" ht="21.75" customHeight="1" x14ac:dyDescent="0.2">
      <c r="A1096" s="191"/>
      <c r="B1096" s="312" t="s">
        <v>361</v>
      </c>
      <c r="C1096" s="312"/>
      <c r="D1096" s="312"/>
      <c r="E1096" s="312"/>
      <c r="F1096" s="312"/>
      <c r="G1096" s="312"/>
      <c r="H1096" s="312"/>
      <c r="I1096" s="312"/>
      <c r="J1096" s="312"/>
      <c r="K1096" s="312"/>
      <c r="L1096" s="312"/>
      <c r="M1096" s="312"/>
      <c r="N1096" s="235">
        <v>983</v>
      </c>
      <c r="O1096" s="196">
        <v>8</v>
      </c>
      <c r="P1096" s="196">
        <v>4</v>
      </c>
      <c r="Q1096" s="195" t="s">
        <v>360</v>
      </c>
      <c r="R1096" s="194">
        <v>0</v>
      </c>
      <c r="S1096" s="308"/>
      <c r="T1096" s="308"/>
      <c r="U1096" s="308"/>
      <c r="V1096" s="308"/>
      <c r="W1096" s="193">
        <v>396.1</v>
      </c>
      <c r="X1096" s="309"/>
      <c r="Y1096" s="309"/>
      <c r="Z1096" s="309"/>
      <c r="AA1096" s="309"/>
      <c r="AB1096" s="309"/>
      <c r="AC1096" s="309"/>
      <c r="AD1096" s="309"/>
      <c r="AE1096" s="191"/>
    </row>
    <row r="1097" spans="1:31" ht="21.75" customHeight="1" x14ac:dyDescent="0.2">
      <c r="A1097" s="191"/>
      <c r="B1097" s="312" t="s">
        <v>365</v>
      </c>
      <c r="C1097" s="312"/>
      <c r="D1097" s="312"/>
      <c r="E1097" s="312"/>
      <c r="F1097" s="312"/>
      <c r="G1097" s="312"/>
      <c r="H1097" s="312"/>
      <c r="I1097" s="312"/>
      <c r="J1097" s="312"/>
      <c r="K1097" s="312"/>
      <c r="L1097" s="312"/>
      <c r="M1097" s="312"/>
      <c r="N1097" s="235">
        <v>983</v>
      </c>
      <c r="O1097" s="196">
        <v>8</v>
      </c>
      <c r="P1097" s="196">
        <v>4</v>
      </c>
      <c r="Q1097" s="195" t="s">
        <v>364</v>
      </c>
      <c r="R1097" s="194">
        <v>0</v>
      </c>
      <c r="S1097" s="308"/>
      <c r="T1097" s="308"/>
      <c r="U1097" s="308"/>
      <c r="V1097" s="308"/>
      <c r="W1097" s="193">
        <v>396.1</v>
      </c>
      <c r="X1097" s="309"/>
      <c r="Y1097" s="309"/>
      <c r="Z1097" s="309"/>
      <c r="AA1097" s="309"/>
      <c r="AB1097" s="309"/>
      <c r="AC1097" s="309"/>
      <c r="AD1097" s="309"/>
      <c r="AE1097" s="191"/>
    </row>
    <row r="1098" spans="1:31" ht="21.75" customHeight="1" x14ac:dyDescent="0.2">
      <c r="A1098" s="191"/>
      <c r="B1098" s="312" t="s">
        <v>223</v>
      </c>
      <c r="C1098" s="312"/>
      <c r="D1098" s="312"/>
      <c r="E1098" s="312"/>
      <c r="F1098" s="312"/>
      <c r="G1098" s="312"/>
      <c r="H1098" s="312"/>
      <c r="I1098" s="312"/>
      <c r="J1098" s="312"/>
      <c r="K1098" s="312"/>
      <c r="L1098" s="312"/>
      <c r="M1098" s="312"/>
      <c r="N1098" s="235">
        <v>983</v>
      </c>
      <c r="O1098" s="196">
        <v>8</v>
      </c>
      <c r="P1098" s="196">
        <v>4</v>
      </c>
      <c r="Q1098" s="195" t="s">
        <v>364</v>
      </c>
      <c r="R1098" s="194" t="s">
        <v>222</v>
      </c>
      <c r="S1098" s="308"/>
      <c r="T1098" s="308"/>
      <c r="U1098" s="308"/>
      <c r="V1098" s="308"/>
      <c r="W1098" s="193">
        <v>130.1</v>
      </c>
      <c r="X1098" s="309"/>
      <c r="Y1098" s="309"/>
      <c r="Z1098" s="309"/>
      <c r="AA1098" s="309"/>
      <c r="AB1098" s="309"/>
      <c r="AC1098" s="309"/>
      <c r="AD1098" s="309"/>
      <c r="AE1098" s="191"/>
    </row>
    <row r="1099" spans="1:31" ht="21.75" customHeight="1" x14ac:dyDescent="0.2">
      <c r="A1099" s="191"/>
      <c r="B1099" s="312" t="s">
        <v>221</v>
      </c>
      <c r="C1099" s="312"/>
      <c r="D1099" s="312"/>
      <c r="E1099" s="312"/>
      <c r="F1099" s="312"/>
      <c r="G1099" s="312"/>
      <c r="H1099" s="312"/>
      <c r="I1099" s="312"/>
      <c r="J1099" s="312"/>
      <c r="K1099" s="312"/>
      <c r="L1099" s="312"/>
      <c r="M1099" s="312"/>
      <c r="N1099" s="235">
        <v>983</v>
      </c>
      <c r="O1099" s="196">
        <v>8</v>
      </c>
      <c r="P1099" s="196">
        <v>4</v>
      </c>
      <c r="Q1099" s="195" t="s">
        <v>364</v>
      </c>
      <c r="R1099" s="194" t="s">
        <v>220</v>
      </c>
      <c r="S1099" s="308"/>
      <c r="T1099" s="308"/>
      <c r="U1099" s="308"/>
      <c r="V1099" s="308"/>
      <c r="W1099" s="193">
        <v>130.1</v>
      </c>
      <c r="X1099" s="309"/>
      <c r="Y1099" s="309"/>
      <c r="Z1099" s="309"/>
      <c r="AA1099" s="309"/>
      <c r="AB1099" s="309"/>
      <c r="AC1099" s="309"/>
      <c r="AD1099" s="309"/>
      <c r="AE1099" s="191"/>
    </row>
    <row r="1100" spans="1:31" ht="21.75" customHeight="1" x14ac:dyDescent="0.2">
      <c r="A1100" s="191"/>
      <c r="B1100" s="312" t="s">
        <v>253</v>
      </c>
      <c r="C1100" s="312"/>
      <c r="D1100" s="312"/>
      <c r="E1100" s="312"/>
      <c r="F1100" s="312"/>
      <c r="G1100" s="312"/>
      <c r="H1100" s="312"/>
      <c r="I1100" s="312"/>
      <c r="J1100" s="312"/>
      <c r="K1100" s="312"/>
      <c r="L1100" s="312"/>
      <c r="M1100" s="312"/>
      <c r="N1100" s="235">
        <v>983</v>
      </c>
      <c r="O1100" s="196">
        <v>8</v>
      </c>
      <c r="P1100" s="196">
        <v>4</v>
      </c>
      <c r="Q1100" s="195" t="s">
        <v>364</v>
      </c>
      <c r="R1100" s="194" t="s">
        <v>252</v>
      </c>
      <c r="S1100" s="308"/>
      <c r="T1100" s="308"/>
      <c r="U1100" s="308"/>
      <c r="V1100" s="308"/>
      <c r="W1100" s="193">
        <v>67.2</v>
      </c>
      <c r="X1100" s="309"/>
      <c r="Y1100" s="309"/>
      <c r="Z1100" s="309"/>
      <c r="AA1100" s="309"/>
      <c r="AB1100" s="309"/>
      <c r="AC1100" s="309"/>
      <c r="AD1100" s="309"/>
      <c r="AE1100" s="191"/>
    </row>
    <row r="1101" spans="1:31" ht="11.25" customHeight="1" x14ac:dyDescent="0.2">
      <c r="A1101" s="191"/>
      <c r="B1101" s="312" t="s">
        <v>219</v>
      </c>
      <c r="C1101" s="312"/>
      <c r="D1101" s="312"/>
      <c r="E1101" s="312"/>
      <c r="F1101" s="312"/>
      <c r="G1101" s="312"/>
      <c r="H1101" s="312"/>
      <c r="I1101" s="312"/>
      <c r="J1101" s="312"/>
      <c r="K1101" s="312"/>
      <c r="L1101" s="312"/>
      <c r="M1101" s="312"/>
      <c r="N1101" s="235">
        <v>983</v>
      </c>
      <c r="O1101" s="196">
        <v>8</v>
      </c>
      <c r="P1101" s="196">
        <v>4</v>
      </c>
      <c r="Q1101" s="195" t="s">
        <v>364</v>
      </c>
      <c r="R1101" s="194" t="s">
        <v>218</v>
      </c>
      <c r="S1101" s="308"/>
      <c r="T1101" s="308"/>
      <c r="U1101" s="308"/>
      <c r="V1101" s="308"/>
      <c r="W1101" s="193">
        <v>62.9</v>
      </c>
      <c r="X1101" s="309"/>
      <c r="Y1101" s="309"/>
      <c r="Z1101" s="309"/>
      <c r="AA1101" s="309"/>
      <c r="AB1101" s="309"/>
      <c r="AC1101" s="309"/>
      <c r="AD1101" s="309"/>
      <c r="AE1101" s="191"/>
    </row>
    <row r="1102" spans="1:31" ht="11.25" customHeight="1" x14ac:dyDescent="0.2">
      <c r="A1102" s="191"/>
      <c r="B1102" s="312" t="s">
        <v>277</v>
      </c>
      <c r="C1102" s="312"/>
      <c r="D1102" s="312"/>
      <c r="E1102" s="312"/>
      <c r="F1102" s="312"/>
      <c r="G1102" s="312"/>
      <c r="H1102" s="312"/>
      <c r="I1102" s="312"/>
      <c r="J1102" s="312"/>
      <c r="K1102" s="312"/>
      <c r="L1102" s="312"/>
      <c r="M1102" s="312"/>
      <c r="N1102" s="235">
        <v>983</v>
      </c>
      <c r="O1102" s="196">
        <v>8</v>
      </c>
      <c r="P1102" s="196">
        <v>4</v>
      </c>
      <c r="Q1102" s="195" t="s">
        <v>364</v>
      </c>
      <c r="R1102" s="194" t="s">
        <v>276</v>
      </c>
      <c r="S1102" s="308"/>
      <c r="T1102" s="308"/>
      <c r="U1102" s="308"/>
      <c r="V1102" s="308"/>
      <c r="W1102" s="193">
        <v>266</v>
      </c>
      <c r="X1102" s="309"/>
      <c r="Y1102" s="309"/>
      <c r="Z1102" s="309"/>
      <c r="AA1102" s="309"/>
      <c r="AB1102" s="309"/>
      <c r="AC1102" s="309"/>
      <c r="AD1102" s="309"/>
      <c r="AE1102" s="191"/>
    </row>
    <row r="1103" spans="1:31" ht="11.25" customHeight="1" x14ac:dyDescent="0.2">
      <c r="A1103" s="191"/>
      <c r="B1103" s="312" t="s">
        <v>275</v>
      </c>
      <c r="C1103" s="312"/>
      <c r="D1103" s="312"/>
      <c r="E1103" s="312"/>
      <c r="F1103" s="312"/>
      <c r="G1103" s="312"/>
      <c r="H1103" s="312"/>
      <c r="I1103" s="312"/>
      <c r="J1103" s="312"/>
      <c r="K1103" s="312"/>
      <c r="L1103" s="312"/>
      <c r="M1103" s="312"/>
      <c r="N1103" s="235">
        <v>983</v>
      </c>
      <c r="O1103" s="196">
        <v>8</v>
      </c>
      <c r="P1103" s="196">
        <v>4</v>
      </c>
      <c r="Q1103" s="195" t="s">
        <v>364</v>
      </c>
      <c r="R1103" s="194" t="s">
        <v>274</v>
      </c>
      <c r="S1103" s="308"/>
      <c r="T1103" s="308"/>
      <c r="U1103" s="308"/>
      <c r="V1103" s="308"/>
      <c r="W1103" s="193">
        <v>266</v>
      </c>
      <c r="X1103" s="309"/>
      <c r="Y1103" s="309"/>
      <c r="Z1103" s="309"/>
      <c r="AA1103" s="309"/>
      <c r="AB1103" s="309"/>
      <c r="AC1103" s="309"/>
      <c r="AD1103" s="309"/>
      <c r="AE1103" s="191"/>
    </row>
    <row r="1104" spans="1:31" ht="11.25" customHeight="1" x14ac:dyDescent="0.2">
      <c r="A1104" s="191"/>
      <c r="B1104" s="312" t="s">
        <v>415</v>
      </c>
      <c r="C1104" s="312"/>
      <c r="D1104" s="312"/>
      <c r="E1104" s="312"/>
      <c r="F1104" s="312"/>
      <c r="G1104" s="312"/>
      <c r="H1104" s="312"/>
      <c r="I1104" s="312"/>
      <c r="J1104" s="312"/>
      <c r="K1104" s="312"/>
      <c r="L1104" s="312"/>
      <c r="M1104" s="312"/>
      <c r="N1104" s="235">
        <v>983</v>
      </c>
      <c r="O1104" s="196">
        <v>8</v>
      </c>
      <c r="P1104" s="196">
        <v>4</v>
      </c>
      <c r="Q1104" s="195" t="s">
        <v>364</v>
      </c>
      <c r="R1104" s="194" t="s">
        <v>414</v>
      </c>
      <c r="S1104" s="308"/>
      <c r="T1104" s="308"/>
      <c r="U1104" s="308"/>
      <c r="V1104" s="308"/>
      <c r="W1104" s="193">
        <v>256</v>
      </c>
      <c r="X1104" s="309"/>
      <c r="Y1104" s="309"/>
      <c r="Z1104" s="309"/>
      <c r="AA1104" s="309"/>
      <c r="AB1104" s="309"/>
      <c r="AC1104" s="309"/>
      <c r="AD1104" s="309"/>
      <c r="AE1104" s="191"/>
    </row>
    <row r="1105" spans="1:31" ht="11.25" customHeight="1" x14ac:dyDescent="0.2">
      <c r="A1105" s="191"/>
      <c r="B1105" s="312" t="s">
        <v>273</v>
      </c>
      <c r="C1105" s="312"/>
      <c r="D1105" s="312"/>
      <c r="E1105" s="312"/>
      <c r="F1105" s="312"/>
      <c r="G1105" s="312"/>
      <c r="H1105" s="312"/>
      <c r="I1105" s="312"/>
      <c r="J1105" s="312"/>
      <c r="K1105" s="312"/>
      <c r="L1105" s="312"/>
      <c r="M1105" s="312"/>
      <c r="N1105" s="235">
        <v>983</v>
      </c>
      <c r="O1105" s="196">
        <v>8</v>
      </c>
      <c r="P1105" s="196">
        <v>4</v>
      </c>
      <c r="Q1105" s="195" t="s">
        <v>364</v>
      </c>
      <c r="R1105" s="194" t="s">
        <v>272</v>
      </c>
      <c r="S1105" s="308"/>
      <c r="T1105" s="308"/>
      <c r="U1105" s="308"/>
      <c r="V1105" s="308"/>
      <c r="W1105" s="193">
        <v>10</v>
      </c>
      <c r="X1105" s="309"/>
      <c r="Y1105" s="309"/>
      <c r="Z1105" s="309"/>
      <c r="AA1105" s="309"/>
      <c r="AB1105" s="309"/>
      <c r="AC1105" s="309"/>
      <c r="AD1105" s="309"/>
      <c r="AE1105" s="191"/>
    </row>
    <row r="1106" spans="1:31" ht="21.75" customHeight="1" x14ac:dyDescent="0.2">
      <c r="A1106" s="191"/>
      <c r="B1106" s="312" t="s">
        <v>363</v>
      </c>
      <c r="C1106" s="312"/>
      <c r="D1106" s="312"/>
      <c r="E1106" s="312"/>
      <c r="F1106" s="312"/>
      <c r="G1106" s="312"/>
      <c r="H1106" s="312"/>
      <c r="I1106" s="312"/>
      <c r="J1106" s="312"/>
      <c r="K1106" s="312"/>
      <c r="L1106" s="312"/>
      <c r="M1106" s="312"/>
      <c r="N1106" s="235">
        <v>983</v>
      </c>
      <c r="O1106" s="196">
        <v>8</v>
      </c>
      <c r="P1106" s="196">
        <v>4</v>
      </c>
      <c r="Q1106" s="195" t="s">
        <v>362</v>
      </c>
      <c r="R1106" s="194">
        <v>0</v>
      </c>
      <c r="S1106" s="308"/>
      <c r="T1106" s="308"/>
      <c r="U1106" s="308"/>
      <c r="V1106" s="308"/>
      <c r="W1106" s="193">
        <v>24327.8</v>
      </c>
      <c r="X1106" s="309"/>
      <c r="Y1106" s="309"/>
      <c r="Z1106" s="309"/>
      <c r="AA1106" s="309"/>
      <c r="AB1106" s="309"/>
      <c r="AC1106" s="309"/>
      <c r="AD1106" s="309"/>
      <c r="AE1106" s="191"/>
    </row>
    <row r="1107" spans="1:31" ht="21.75" customHeight="1" x14ac:dyDescent="0.2">
      <c r="A1107" s="191"/>
      <c r="B1107" s="312" t="s">
        <v>361</v>
      </c>
      <c r="C1107" s="312"/>
      <c r="D1107" s="312"/>
      <c r="E1107" s="312"/>
      <c r="F1107" s="312"/>
      <c r="G1107" s="312"/>
      <c r="H1107" s="312"/>
      <c r="I1107" s="312"/>
      <c r="J1107" s="312"/>
      <c r="K1107" s="312"/>
      <c r="L1107" s="312"/>
      <c r="M1107" s="312"/>
      <c r="N1107" s="235">
        <v>983</v>
      </c>
      <c r="O1107" s="196">
        <v>8</v>
      </c>
      <c r="P1107" s="196">
        <v>4</v>
      </c>
      <c r="Q1107" s="195" t="s">
        <v>360</v>
      </c>
      <c r="R1107" s="194">
        <v>0</v>
      </c>
      <c r="S1107" s="308"/>
      <c r="T1107" s="308"/>
      <c r="U1107" s="308"/>
      <c r="V1107" s="308"/>
      <c r="W1107" s="193">
        <v>24327.8</v>
      </c>
      <c r="X1107" s="309"/>
      <c r="Y1107" s="309"/>
      <c r="Z1107" s="309"/>
      <c r="AA1107" s="309"/>
      <c r="AB1107" s="309"/>
      <c r="AC1107" s="309"/>
      <c r="AD1107" s="309"/>
      <c r="AE1107" s="191"/>
    </row>
    <row r="1108" spans="1:31" ht="21.75" customHeight="1" x14ac:dyDescent="0.2">
      <c r="A1108" s="191"/>
      <c r="B1108" s="312" t="s">
        <v>359</v>
      </c>
      <c r="C1108" s="312"/>
      <c r="D1108" s="312"/>
      <c r="E1108" s="312"/>
      <c r="F1108" s="312"/>
      <c r="G1108" s="312"/>
      <c r="H1108" s="312"/>
      <c r="I1108" s="312"/>
      <c r="J1108" s="312"/>
      <c r="K1108" s="312"/>
      <c r="L1108" s="312"/>
      <c r="M1108" s="312"/>
      <c r="N1108" s="235">
        <v>983</v>
      </c>
      <c r="O1108" s="196">
        <v>8</v>
      </c>
      <c r="P1108" s="196">
        <v>4</v>
      </c>
      <c r="Q1108" s="195" t="s">
        <v>358</v>
      </c>
      <c r="R1108" s="194">
        <v>0</v>
      </c>
      <c r="S1108" s="308"/>
      <c r="T1108" s="308"/>
      <c r="U1108" s="308"/>
      <c r="V1108" s="308"/>
      <c r="W1108" s="193">
        <v>24327.8</v>
      </c>
      <c r="X1108" s="309"/>
      <c r="Y1108" s="309"/>
      <c r="Z1108" s="309"/>
      <c r="AA1108" s="309"/>
      <c r="AB1108" s="309"/>
      <c r="AC1108" s="309"/>
      <c r="AD1108" s="309"/>
      <c r="AE1108" s="191"/>
    </row>
    <row r="1109" spans="1:31" ht="42.75" customHeight="1" x14ac:dyDescent="0.2">
      <c r="A1109" s="191"/>
      <c r="B1109" s="312" t="s">
        <v>263</v>
      </c>
      <c r="C1109" s="312"/>
      <c r="D1109" s="312"/>
      <c r="E1109" s="312"/>
      <c r="F1109" s="312"/>
      <c r="G1109" s="312"/>
      <c r="H1109" s="312"/>
      <c r="I1109" s="312"/>
      <c r="J1109" s="312"/>
      <c r="K1109" s="312"/>
      <c r="L1109" s="312"/>
      <c r="M1109" s="312"/>
      <c r="N1109" s="235">
        <v>983</v>
      </c>
      <c r="O1109" s="196">
        <v>8</v>
      </c>
      <c r="P1109" s="196">
        <v>4</v>
      </c>
      <c r="Q1109" s="195" t="s">
        <v>358</v>
      </c>
      <c r="R1109" s="194" t="s">
        <v>262</v>
      </c>
      <c r="S1109" s="308"/>
      <c r="T1109" s="308"/>
      <c r="U1109" s="308"/>
      <c r="V1109" s="308"/>
      <c r="W1109" s="193">
        <v>24327.8</v>
      </c>
      <c r="X1109" s="309"/>
      <c r="Y1109" s="309"/>
      <c r="Z1109" s="309"/>
      <c r="AA1109" s="309"/>
      <c r="AB1109" s="309"/>
      <c r="AC1109" s="309"/>
      <c r="AD1109" s="309"/>
      <c r="AE1109" s="191"/>
    </row>
    <row r="1110" spans="1:31" ht="11.25" customHeight="1" x14ac:dyDescent="0.2">
      <c r="A1110" s="191"/>
      <c r="B1110" s="312" t="s">
        <v>336</v>
      </c>
      <c r="C1110" s="312"/>
      <c r="D1110" s="312"/>
      <c r="E1110" s="312"/>
      <c r="F1110" s="312"/>
      <c r="G1110" s="312"/>
      <c r="H1110" s="312"/>
      <c r="I1110" s="312"/>
      <c r="J1110" s="312"/>
      <c r="K1110" s="312"/>
      <c r="L1110" s="312"/>
      <c r="M1110" s="312"/>
      <c r="N1110" s="235">
        <v>983</v>
      </c>
      <c r="O1110" s="196">
        <v>8</v>
      </c>
      <c r="P1110" s="196">
        <v>4</v>
      </c>
      <c r="Q1110" s="195" t="s">
        <v>358</v>
      </c>
      <c r="R1110" s="194" t="s">
        <v>335</v>
      </c>
      <c r="S1110" s="308"/>
      <c r="T1110" s="308"/>
      <c r="U1110" s="308"/>
      <c r="V1110" s="308"/>
      <c r="W1110" s="193">
        <v>23508.7</v>
      </c>
      <c r="X1110" s="309"/>
      <c r="Y1110" s="309"/>
      <c r="Z1110" s="309"/>
      <c r="AA1110" s="309"/>
      <c r="AB1110" s="309"/>
      <c r="AC1110" s="309"/>
      <c r="AD1110" s="309"/>
      <c r="AE1110" s="191"/>
    </row>
    <row r="1111" spans="1:31" ht="11.25" customHeight="1" x14ac:dyDescent="0.2">
      <c r="A1111" s="191"/>
      <c r="B1111" s="312" t="s">
        <v>334</v>
      </c>
      <c r="C1111" s="312"/>
      <c r="D1111" s="312"/>
      <c r="E1111" s="312"/>
      <c r="F1111" s="312"/>
      <c r="G1111" s="312"/>
      <c r="H1111" s="312"/>
      <c r="I1111" s="312"/>
      <c r="J1111" s="312"/>
      <c r="K1111" s="312"/>
      <c r="L1111" s="312"/>
      <c r="M1111" s="312"/>
      <c r="N1111" s="235">
        <v>983</v>
      </c>
      <c r="O1111" s="196">
        <v>8</v>
      </c>
      <c r="P1111" s="196">
        <v>4</v>
      </c>
      <c r="Q1111" s="195" t="s">
        <v>358</v>
      </c>
      <c r="R1111" s="194" t="s">
        <v>333</v>
      </c>
      <c r="S1111" s="308"/>
      <c r="T1111" s="308"/>
      <c r="U1111" s="308"/>
      <c r="V1111" s="308"/>
      <c r="W1111" s="193">
        <v>18055.8</v>
      </c>
      <c r="X1111" s="309"/>
      <c r="Y1111" s="309"/>
      <c r="Z1111" s="309"/>
      <c r="AA1111" s="309"/>
      <c r="AB1111" s="309"/>
      <c r="AC1111" s="309"/>
      <c r="AD1111" s="309"/>
      <c r="AE1111" s="191"/>
    </row>
    <row r="1112" spans="1:31" ht="32.25" customHeight="1" x14ac:dyDescent="0.2">
      <c r="A1112" s="191"/>
      <c r="B1112" s="312" t="s">
        <v>332</v>
      </c>
      <c r="C1112" s="312"/>
      <c r="D1112" s="312"/>
      <c r="E1112" s="312"/>
      <c r="F1112" s="312"/>
      <c r="G1112" s="312"/>
      <c r="H1112" s="312"/>
      <c r="I1112" s="312"/>
      <c r="J1112" s="312"/>
      <c r="K1112" s="312"/>
      <c r="L1112" s="312"/>
      <c r="M1112" s="312"/>
      <c r="N1112" s="235">
        <v>983</v>
      </c>
      <c r="O1112" s="196">
        <v>8</v>
      </c>
      <c r="P1112" s="196">
        <v>4</v>
      </c>
      <c r="Q1112" s="195" t="s">
        <v>358</v>
      </c>
      <c r="R1112" s="194" t="s">
        <v>330</v>
      </c>
      <c r="S1112" s="308"/>
      <c r="T1112" s="308"/>
      <c r="U1112" s="308"/>
      <c r="V1112" s="308"/>
      <c r="W1112" s="193">
        <v>5452.9</v>
      </c>
      <c r="X1112" s="309"/>
      <c r="Y1112" s="309"/>
      <c r="Z1112" s="309"/>
      <c r="AA1112" s="309"/>
      <c r="AB1112" s="309"/>
      <c r="AC1112" s="309"/>
      <c r="AD1112" s="309"/>
      <c r="AE1112" s="191"/>
    </row>
    <row r="1113" spans="1:31" ht="21.75" customHeight="1" x14ac:dyDescent="0.2">
      <c r="A1113" s="191"/>
      <c r="B1113" s="312" t="s">
        <v>261</v>
      </c>
      <c r="C1113" s="312"/>
      <c r="D1113" s="312"/>
      <c r="E1113" s="312"/>
      <c r="F1113" s="312"/>
      <c r="G1113" s="312"/>
      <c r="H1113" s="312"/>
      <c r="I1113" s="312"/>
      <c r="J1113" s="312"/>
      <c r="K1113" s="312"/>
      <c r="L1113" s="312"/>
      <c r="M1113" s="312"/>
      <c r="N1113" s="235">
        <v>983</v>
      </c>
      <c r="O1113" s="196">
        <v>8</v>
      </c>
      <c r="P1113" s="196">
        <v>4</v>
      </c>
      <c r="Q1113" s="195" t="s">
        <v>358</v>
      </c>
      <c r="R1113" s="194" t="s">
        <v>260</v>
      </c>
      <c r="S1113" s="308"/>
      <c r="T1113" s="308"/>
      <c r="U1113" s="308"/>
      <c r="V1113" s="308"/>
      <c r="W1113" s="193">
        <v>819.1</v>
      </c>
      <c r="X1113" s="309"/>
      <c r="Y1113" s="309"/>
      <c r="Z1113" s="309"/>
      <c r="AA1113" s="309"/>
      <c r="AB1113" s="309"/>
      <c r="AC1113" s="309"/>
      <c r="AD1113" s="309"/>
      <c r="AE1113" s="191"/>
    </row>
    <row r="1114" spans="1:31" ht="32.25" customHeight="1" x14ac:dyDescent="0.2">
      <c r="A1114" s="191"/>
      <c r="B1114" s="312" t="s">
        <v>259</v>
      </c>
      <c r="C1114" s="312"/>
      <c r="D1114" s="312"/>
      <c r="E1114" s="312"/>
      <c r="F1114" s="312"/>
      <c r="G1114" s="312"/>
      <c r="H1114" s="312"/>
      <c r="I1114" s="312"/>
      <c r="J1114" s="312"/>
      <c r="K1114" s="312"/>
      <c r="L1114" s="312"/>
      <c r="M1114" s="312"/>
      <c r="N1114" s="235">
        <v>983</v>
      </c>
      <c r="O1114" s="196">
        <v>8</v>
      </c>
      <c r="P1114" s="196">
        <v>4</v>
      </c>
      <c r="Q1114" s="195" t="s">
        <v>358</v>
      </c>
      <c r="R1114" s="194" t="s">
        <v>258</v>
      </c>
      <c r="S1114" s="308"/>
      <c r="T1114" s="308"/>
      <c r="U1114" s="308"/>
      <c r="V1114" s="308"/>
      <c r="W1114" s="193">
        <v>629.1</v>
      </c>
      <c r="X1114" s="309"/>
      <c r="Y1114" s="309"/>
      <c r="Z1114" s="309"/>
      <c r="AA1114" s="309"/>
      <c r="AB1114" s="309"/>
      <c r="AC1114" s="309"/>
      <c r="AD1114" s="309"/>
      <c r="AE1114" s="191"/>
    </row>
    <row r="1115" spans="1:31" ht="32.25" customHeight="1" x14ac:dyDescent="0.2">
      <c r="A1115" s="191"/>
      <c r="B1115" s="312" t="s">
        <v>257</v>
      </c>
      <c r="C1115" s="312"/>
      <c r="D1115" s="312"/>
      <c r="E1115" s="312"/>
      <c r="F1115" s="312"/>
      <c r="G1115" s="312"/>
      <c r="H1115" s="312"/>
      <c r="I1115" s="312"/>
      <c r="J1115" s="312"/>
      <c r="K1115" s="312"/>
      <c r="L1115" s="312"/>
      <c r="M1115" s="312"/>
      <c r="N1115" s="235">
        <v>983</v>
      </c>
      <c r="O1115" s="196">
        <v>8</v>
      </c>
      <c r="P1115" s="196">
        <v>4</v>
      </c>
      <c r="Q1115" s="195" t="s">
        <v>358</v>
      </c>
      <c r="R1115" s="194" t="s">
        <v>255</v>
      </c>
      <c r="S1115" s="308"/>
      <c r="T1115" s="308"/>
      <c r="U1115" s="308"/>
      <c r="V1115" s="308"/>
      <c r="W1115" s="193">
        <v>190</v>
      </c>
      <c r="X1115" s="309"/>
      <c r="Y1115" s="309"/>
      <c r="Z1115" s="309"/>
      <c r="AA1115" s="309"/>
      <c r="AB1115" s="309"/>
      <c r="AC1115" s="309"/>
      <c r="AD1115" s="309"/>
      <c r="AE1115" s="191"/>
    </row>
    <row r="1116" spans="1:31" ht="11.25" customHeight="1" x14ac:dyDescent="0.2">
      <c r="A1116" s="191"/>
      <c r="B1116" s="312" t="s">
        <v>235</v>
      </c>
      <c r="C1116" s="312"/>
      <c r="D1116" s="312"/>
      <c r="E1116" s="312"/>
      <c r="F1116" s="312"/>
      <c r="G1116" s="312"/>
      <c r="H1116" s="312"/>
      <c r="I1116" s="312"/>
      <c r="J1116" s="312"/>
      <c r="K1116" s="312"/>
      <c r="L1116" s="312"/>
      <c r="M1116" s="312"/>
      <c r="N1116" s="235">
        <v>983</v>
      </c>
      <c r="O1116" s="196">
        <v>11</v>
      </c>
      <c r="P1116" s="196">
        <v>0</v>
      </c>
      <c r="Q1116" s="195">
        <v>0</v>
      </c>
      <c r="R1116" s="194">
        <v>0</v>
      </c>
      <c r="S1116" s="308"/>
      <c r="T1116" s="308"/>
      <c r="U1116" s="308"/>
      <c r="V1116" s="308"/>
      <c r="W1116" s="193">
        <v>679.83</v>
      </c>
      <c r="X1116" s="309"/>
      <c r="Y1116" s="309"/>
      <c r="Z1116" s="309"/>
      <c r="AA1116" s="309"/>
      <c r="AB1116" s="309"/>
      <c r="AC1116" s="309"/>
      <c r="AD1116" s="309"/>
      <c r="AE1116" s="191"/>
    </row>
    <row r="1117" spans="1:31" ht="11.25" customHeight="1" x14ac:dyDescent="0.2">
      <c r="A1117" s="191"/>
      <c r="B1117" s="312" t="s">
        <v>234</v>
      </c>
      <c r="C1117" s="312"/>
      <c r="D1117" s="312"/>
      <c r="E1117" s="312"/>
      <c r="F1117" s="312"/>
      <c r="G1117" s="312"/>
      <c r="H1117" s="312"/>
      <c r="I1117" s="312"/>
      <c r="J1117" s="312"/>
      <c r="K1117" s="312"/>
      <c r="L1117" s="312"/>
      <c r="M1117" s="312"/>
      <c r="N1117" s="235">
        <v>983</v>
      </c>
      <c r="O1117" s="196">
        <v>11</v>
      </c>
      <c r="P1117" s="196">
        <v>1</v>
      </c>
      <c r="Q1117" s="195">
        <v>0</v>
      </c>
      <c r="R1117" s="194">
        <v>0</v>
      </c>
      <c r="S1117" s="308"/>
      <c r="T1117" s="308"/>
      <c r="U1117" s="308"/>
      <c r="V1117" s="308"/>
      <c r="W1117" s="193">
        <v>679.83</v>
      </c>
      <c r="X1117" s="309"/>
      <c r="Y1117" s="309"/>
      <c r="Z1117" s="309"/>
      <c r="AA1117" s="309"/>
      <c r="AB1117" s="309"/>
      <c r="AC1117" s="309"/>
      <c r="AD1117" s="309"/>
      <c r="AE1117" s="191"/>
    </row>
    <row r="1118" spans="1:31" ht="32.25" customHeight="1" x14ac:dyDescent="0.2">
      <c r="A1118" s="191"/>
      <c r="B1118" s="312" t="s">
        <v>229</v>
      </c>
      <c r="C1118" s="312"/>
      <c r="D1118" s="312"/>
      <c r="E1118" s="312"/>
      <c r="F1118" s="312"/>
      <c r="G1118" s="312"/>
      <c r="H1118" s="312"/>
      <c r="I1118" s="312"/>
      <c r="J1118" s="312"/>
      <c r="K1118" s="312"/>
      <c r="L1118" s="312"/>
      <c r="M1118" s="312"/>
      <c r="N1118" s="235">
        <v>983</v>
      </c>
      <c r="O1118" s="196">
        <v>11</v>
      </c>
      <c r="P1118" s="196">
        <v>1</v>
      </c>
      <c r="Q1118" s="195" t="s">
        <v>228</v>
      </c>
      <c r="R1118" s="194">
        <v>0</v>
      </c>
      <c r="S1118" s="308"/>
      <c r="T1118" s="308"/>
      <c r="U1118" s="308"/>
      <c r="V1118" s="308"/>
      <c r="W1118" s="193">
        <v>679.83</v>
      </c>
      <c r="X1118" s="309"/>
      <c r="Y1118" s="309"/>
      <c r="Z1118" s="309"/>
      <c r="AA1118" s="309"/>
      <c r="AB1118" s="309"/>
      <c r="AC1118" s="309"/>
      <c r="AD1118" s="309"/>
      <c r="AE1118" s="191"/>
    </row>
    <row r="1119" spans="1:31" ht="32.25" customHeight="1" x14ac:dyDescent="0.2">
      <c r="A1119" s="191"/>
      <c r="B1119" s="312" t="s">
        <v>224</v>
      </c>
      <c r="C1119" s="312"/>
      <c r="D1119" s="312"/>
      <c r="E1119" s="312"/>
      <c r="F1119" s="312"/>
      <c r="G1119" s="312"/>
      <c r="H1119" s="312"/>
      <c r="I1119" s="312"/>
      <c r="J1119" s="312"/>
      <c r="K1119" s="312"/>
      <c r="L1119" s="312"/>
      <c r="M1119" s="312"/>
      <c r="N1119" s="235">
        <v>983</v>
      </c>
      <c r="O1119" s="196">
        <v>11</v>
      </c>
      <c r="P1119" s="196">
        <v>1</v>
      </c>
      <c r="Q1119" s="195" t="s">
        <v>227</v>
      </c>
      <c r="R1119" s="194">
        <v>0</v>
      </c>
      <c r="S1119" s="308"/>
      <c r="T1119" s="308"/>
      <c r="U1119" s="308"/>
      <c r="V1119" s="308"/>
      <c r="W1119" s="193">
        <v>679.83</v>
      </c>
      <c r="X1119" s="309"/>
      <c r="Y1119" s="309"/>
      <c r="Z1119" s="309"/>
      <c r="AA1119" s="309"/>
      <c r="AB1119" s="309"/>
      <c r="AC1119" s="309"/>
      <c r="AD1119" s="309"/>
      <c r="AE1119" s="191"/>
    </row>
    <row r="1120" spans="1:31" ht="21.75" customHeight="1" x14ac:dyDescent="0.2">
      <c r="A1120" s="191"/>
      <c r="B1120" s="312" t="s">
        <v>231</v>
      </c>
      <c r="C1120" s="312"/>
      <c r="D1120" s="312"/>
      <c r="E1120" s="312"/>
      <c r="F1120" s="312"/>
      <c r="G1120" s="312"/>
      <c r="H1120" s="312"/>
      <c r="I1120" s="312"/>
      <c r="J1120" s="312"/>
      <c r="K1120" s="312"/>
      <c r="L1120" s="312"/>
      <c r="M1120" s="312"/>
      <c r="N1120" s="235">
        <v>983</v>
      </c>
      <c r="O1120" s="196">
        <v>11</v>
      </c>
      <c r="P1120" s="196">
        <v>1</v>
      </c>
      <c r="Q1120" s="195" t="s">
        <v>230</v>
      </c>
      <c r="R1120" s="194">
        <v>0</v>
      </c>
      <c r="S1120" s="308"/>
      <c r="T1120" s="308"/>
      <c r="U1120" s="308"/>
      <c r="V1120" s="308"/>
      <c r="W1120" s="193">
        <v>679.83</v>
      </c>
      <c r="X1120" s="309"/>
      <c r="Y1120" s="309"/>
      <c r="Z1120" s="309"/>
      <c r="AA1120" s="309"/>
      <c r="AB1120" s="309"/>
      <c r="AC1120" s="309"/>
      <c r="AD1120" s="309"/>
      <c r="AE1120" s="191"/>
    </row>
    <row r="1121" spans="1:31" ht="21.75" customHeight="1" x14ac:dyDescent="0.2">
      <c r="A1121" s="191"/>
      <c r="B1121" s="312" t="s">
        <v>212</v>
      </c>
      <c r="C1121" s="312"/>
      <c r="D1121" s="312"/>
      <c r="E1121" s="312"/>
      <c r="F1121" s="312"/>
      <c r="G1121" s="312"/>
      <c r="H1121" s="312"/>
      <c r="I1121" s="312"/>
      <c r="J1121" s="312"/>
      <c r="K1121" s="312"/>
      <c r="L1121" s="312"/>
      <c r="M1121" s="312"/>
      <c r="N1121" s="235">
        <v>983</v>
      </c>
      <c r="O1121" s="196">
        <v>11</v>
      </c>
      <c r="P1121" s="196">
        <v>1</v>
      </c>
      <c r="Q1121" s="195" t="s">
        <v>230</v>
      </c>
      <c r="R1121" s="194" t="s">
        <v>211</v>
      </c>
      <c r="S1121" s="308"/>
      <c r="T1121" s="308"/>
      <c r="U1121" s="308"/>
      <c r="V1121" s="308"/>
      <c r="W1121" s="193">
        <v>679.83</v>
      </c>
      <c r="X1121" s="309"/>
      <c r="Y1121" s="309"/>
      <c r="Z1121" s="309"/>
      <c r="AA1121" s="309"/>
      <c r="AB1121" s="309"/>
      <c r="AC1121" s="309"/>
      <c r="AD1121" s="309"/>
      <c r="AE1121" s="191"/>
    </row>
    <row r="1122" spans="1:31" ht="11.25" customHeight="1" x14ac:dyDescent="0.2">
      <c r="A1122" s="191"/>
      <c r="B1122" s="312" t="s">
        <v>210</v>
      </c>
      <c r="C1122" s="312"/>
      <c r="D1122" s="312"/>
      <c r="E1122" s="312"/>
      <c r="F1122" s="312"/>
      <c r="G1122" s="312"/>
      <c r="H1122" s="312"/>
      <c r="I1122" s="312"/>
      <c r="J1122" s="312"/>
      <c r="K1122" s="312"/>
      <c r="L1122" s="312"/>
      <c r="M1122" s="312"/>
      <c r="N1122" s="235">
        <v>983</v>
      </c>
      <c r="O1122" s="196">
        <v>11</v>
      </c>
      <c r="P1122" s="196">
        <v>1</v>
      </c>
      <c r="Q1122" s="195" t="s">
        <v>230</v>
      </c>
      <c r="R1122" s="194" t="s">
        <v>209</v>
      </c>
      <c r="S1122" s="308"/>
      <c r="T1122" s="308"/>
      <c r="U1122" s="308"/>
      <c r="V1122" s="308"/>
      <c r="W1122" s="193">
        <v>679.83</v>
      </c>
      <c r="X1122" s="309"/>
      <c r="Y1122" s="309"/>
      <c r="Z1122" s="309"/>
      <c r="AA1122" s="309"/>
      <c r="AB1122" s="309"/>
      <c r="AC1122" s="309"/>
      <c r="AD1122" s="309"/>
      <c r="AE1122" s="191"/>
    </row>
    <row r="1123" spans="1:31" ht="42.75" customHeight="1" x14ac:dyDescent="0.2">
      <c r="A1123" s="191"/>
      <c r="B1123" s="312" t="s">
        <v>208</v>
      </c>
      <c r="C1123" s="312"/>
      <c r="D1123" s="312"/>
      <c r="E1123" s="312"/>
      <c r="F1123" s="312"/>
      <c r="G1123" s="312"/>
      <c r="H1123" s="312"/>
      <c r="I1123" s="312"/>
      <c r="J1123" s="312"/>
      <c r="K1123" s="312"/>
      <c r="L1123" s="312"/>
      <c r="M1123" s="312"/>
      <c r="N1123" s="235">
        <v>983</v>
      </c>
      <c r="O1123" s="196">
        <v>11</v>
      </c>
      <c r="P1123" s="196">
        <v>1</v>
      </c>
      <c r="Q1123" s="195" t="s">
        <v>230</v>
      </c>
      <c r="R1123" s="194" t="s">
        <v>206</v>
      </c>
      <c r="S1123" s="308"/>
      <c r="T1123" s="308"/>
      <c r="U1123" s="308"/>
      <c r="V1123" s="308"/>
      <c r="W1123" s="193">
        <v>679.83</v>
      </c>
      <c r="X1123" s="309"/>
      <c r="Y1123" s="309"/>
      <c r="Z1123" s="309"/>
      <c r="AA1123" s="309"/>
      <c r="AB1123" s="309"/>
      <c r="AC1123" s="309"/>
      <c r="AD1123" s="309"/>
      <c r="AE1123" s="191"/>
    </row>
    <row r="1124" spans="1:31" ht="11.25" customHeight="1" x14ac:dyDescent="0.2">
      <c r="A1124" s="191"/>
      <c r="B1124" s="312" t="s">
        <v>671</v>
      </c>
      <c r="C1124" s="312"/>
      <c r="D1124" s="312"/>
      <c r="E1124" s="312"/>
      <c r="F1124" s="312"/>
      <c r="G1124" s="312"/>
      <c r="H1124" s="312"/>
      <c r="I1124" s="312"/>
      <c r="J1124" s="312"/>
      <c r="K1124" s="312"/>
      <c r="L1124" s="312"/>
      <c r="M1124" s="312"/>
      <c r="N1124" s="235">
        <v>984</v>
      </c>
      <c r="O1124" s="196">
        <v>0</v>
      </c>
      <c r="P1124" s="196">
        <v>0</v>
      </c>
      <c r="Q1124" s="195">
        <v>0</v>
      </c>
      <c r="R1124" s="194">
        <v>0</v>
      </c>
      <c r="S1124" s="308"/>
      <c r="T1124" s="308"/>
      <c r="U1124" s="308"/>
      <c r="V1124" s="308"/>
      <c r="W1124" s="193">
        <v>5776.85</v>
      </c>
      <c r="X1124" s="309"/>
      <c r="Y1124" s="309"/>
      <c r="Z1124" s="309"/>
      <c r="AA1124" s="309"/>
      <c r="AB1124" s="309"/>
      <c r="AC1124" s="309"/>
      <c r="AD1124" s="309"/>
      <c r="AE1124" s="191"/>
    </row>
    <row r="1125" spans="1:31" ht="11.25" customHeight="1" x14ac:dyDescent="0.2">
      <c r="A1125" s="191"/>
      <c r="B1125" s="312" t="s">
        <v>347</v>
      </c>
      <c r="C1125" s="312"/>
      <c r="D1125" s="312"/>
      <c r="E1125" s="312"/>
      <c r="F1125" s="312"/>
      <c r="G1125" s="312"/>
      <c r="H1125" s="312"/>
      <c r="I1125" s="312"/>
      <c r="J1125" s="312"/>
      <c r="K1125" s="312"/>
      <c r="L1125" s="312"/>
      <c r="M1125" s="312"/>
      <c r="N1125" s="235">
        <v>984</v>
      </c>
      <c r="O1125" s="196">
        <v>10</v>
      </c>
      <c r="P1125" s="196">
        <v>0</v>
      </c>
      <c r="Q1125" s="195">
        <v>0</v>
      </c>
      <c r="R1125" s="194">
        <v>0</v>
      </c>
      <c r="S1125" s="308"/>
      <c r="T1125" s="308"/>
      <c r="U1125" s="308"/>
      <c r="V1125" s="308"/>
      <c r="W1125" s="193">
        <v>5776.85</v>
      </c>
      <c r="X1125" s="309"/>
      <c r="Y1125" s="309"/>
      <c r="Z1125" s="309"/>
      <c r="AA1125" s="309"/>
      <c r="AB1125" s="309"/>
      <c r="AC1125" s="309"/>
      <c r="AD1125" s="309"/>
      <c r="AE1125" s="191"/>
    </row>
    <row r="1126" spans="1:31" ht="11.25" customHeight="1" x14ac:dyDescent="0.2">
      <c r="A1126" s="191"/>
      <c r="B1126" s="312" t="s">
        <v>341</v>
      </c>
      <c r="C1126" s="312"/>
      <c r="D1126" s="312"/>
      <c r="E1126" s="312"/>
      <c r="F1126" s="312"/>
      <c r="G1126" s="312"/>
      <c r="H1126" s="312"/>
      <c r="I1126" s="312"/>
      <c r="J1126" s="312"/>
      <c r="K1126" s="312"/>
      <c r="L1126" s="312"/>
      <c r="M1126" s="312"/>
      <c r="N1126" s="235">
        <v>984</v>
      </c>
      <c r="O1126" s="196">
        <v>10</v>
      </c>
      <c r="P1126" s="196">
        <v>2</v>
      </c>
      <c r="Q1126" s="195">
        <v>0</v>
      </c>
      <c r="R1126" s="194">
        <v>0</v>
      </c>
      <c r="S1126" s="308"/>
      <c r="T1126" s="308"/>
      <c r="U1126" s="308"/>
      <c r="V1126" s="308"/>
      <c r="W1126" s="193">
        <v>5771.07</v>
      </c>
      <c r="X1126" s="309"/>
      <c r="Y1126" s="309"/>
      <c r="Z1126" s="309"/>
      <c r="AA1126" s="309"/>
      <c r="AB1126" s="309"/>
      <c r="AC1126" s="309"/>
      <c r="AD1126" s="309"/>
      <c r="AE1126" s="191"/>
    </row>
    <row r="1127" spans="1:31" ht="21.75" customHeight="1" x14ac:dyDescent="0.2">
      <c r="A1127" s="191"/>
      <c r="B1127" s="312" t="s">
        <v>250</v>
      </c>
      <c r="C1127" s="312"/>
      <c r="D1127" s="312"/>
      <c r="E1127" s="312"/>
      <c r="F1127" s="312"/>
      <c r="G1127" s="312"/>
      <c r="H1127" s="312"/>
      <c r="I1127" s="312"/>
      <c r="J1127" s="312"/>
      <c r="K1127" s="312"/>
      <c r="L1127" s="312"/>
      <c r="M1127" s="312"/>
      <c r="N1127" s="235">
        <v>984</v>
      </c>
      <c r="O1127" s="196">
        <v>10</v>
      </c>
      <c r="P1127" s="196">
        <v>2</v>
      </c>
      <c r="Q1127" s="195" t="s">
        <v>249</v>
      </c>
      <c r="R1127" s="194">
        <v>0</v>
      </c>
      <c r="S1127" s="308"/>
      <c r="T1127" s="308"/>
      <c r="U1127" s="308"/>
      <c r="V1127" s="308"/>
      <c r="W1127" s="193">
        <v>17</v>
      </c>
      <c r="X1127" s="309"/>
      <c r="Y1127" s="309"/>
      <c r="Z1127" s="309"/>
      <c r="AA1127" s="309"/>
      <c r="AB1127" s="309"/>
      <c r="AC1127" s="309"/>
      <c r="AD1127" s="309"/>
      <c r="AE1127" s="191"/>
    </row>
    <row r="1128" spans="1:31" ht="21.75" customHeight="1" x14ac:dyDescent="0.2">
      <c r="A1128" s="191"/>
      <c r="B1128" s="312" t="s">
        <v>697</v>
      </c>
      <c r="C1128" s="312"/>
      <c r="D1128" s="312"/>
      <c r="E1128" s="312"/>
      <c r="F1128" s="312"/>
      <c r="G1128" s="312"/>
      <c r="H1128" s="312"/>
      <c r="I1128" s="312"/>
      <c r="J1128" s="312"/>
      <c r="K1128" s="312"/>
      <c r="L1128" s="312"/>
      <c r="M1128" s="312"/>
      <c r="N1128" s="235">
        <v>984</v>
      </c>
      <c r="O1128" s="196">
        <v>10</v>
      </c>
      <c r="P1128" s="196">
        <v>2</v>
      </c>
      <c r="Q1128" s="195" t="s">
        <v>248</v>
      </c>
      <c r="R1128" s="194">
        <v>0</v>
      </c>
      <c r="S1128" s="308"/>
      <c r="T1128" s="308"/>
      <c r="U1128" s="308"/>
      <c r="V1128" s="308"/>
      <c r="W1128" s="193">
        <v>17</v>
      </c>
      <c r="X1128" s="309"/>
      <c r="Y1128" s="309"/>
      <c r="Z1128" s="309"/>
      <c r="AA1128" s="309"/>
      <c r="AB1128" s="309"/>
      <c r="AC1128" s="309"/>
      <c r="AD1128" s="309"/>
      <c r="AE1128" s="191"/>
    </row>
    <row r="1129" spans="1:31" ht="21.75" customHeight="1" x14ac:dyDescent="0.2">
      <c r="A1129" s="191"/>
      <c r="B1129" s="312" t="s">
        <v>223</v>
      </c>
      <c r="C1129" s="312"/>
      <c r="D1129" s="312"/>
      <c r="E1129" s="312"/>
      <c r="F1129" s="312"/>
      <c r="G1129" s="312"/>
      <c r="H1129" s="312"/>
      <c r="I1129" s="312"/>
      <c r="J1129" s="312"/>
      <c r="K1129" s="312"/>
      <c r="L1129" s="312"/>
      <c r="M1129" s="312"/>
      <c r="N1129" s="235">
        <v>984</v>
      </c>
      <c r="O1129" s="196">
        <v>10</v>
      </c>
      <c r="P1129" s="196">
        <v>2</v>
      </c>
      <c r="Q1129" s="195" t="s">
        <v>248</v>
      </c>
      <c r="R1129" s="194" t="s">
        <v>222</v>
      </c>
      <c r="S1129" s="308"/>
      <c r="T1129" s="308"/>
      <c r="U1129" s="308"/>
      <c r="V1129" s="308"/>
      <c r="W1129" s="193">
        <v>17</v>
      </c>
      <c r="X1129" s="309"/>
      <c r="Y1129" s="309"/>
      <c r="Z1129" s="309"/>
      <c r="AA1129" s="309"/>
      <c r="AB1129" s="309"/>
      <c r="AC1129" s="309"/>
      <c r="AD1129" s="309"/>
      <c r="AE1129" s="191"/>
    </row>
    <row r="1130" spans="1:31" ht="21.75" customHeight="1" x14ac:dyDescent="0.2">
      <c r="A1130" s="191"/>
      <c r="B1130" s="312" t="s">
        <v>221</v>
      </c>
      <c r="C1130" s="312"/>
      <c r="D1130" s="312"/>
      <c r="E1130" s="312"/>
      <c r="F1130" s="312"/>
      <c r="G1130" s="312"/>
      <c r="H1130" s="312"/>
      <c r="I1130" s="312"/>
      <c r="J1130" s="312"/>
      <c r="K1130" s="312"/>
      <c r="L1130" s="312"/>
      <c r="M1130" s="312"/>
      <c r="N1130" s="235">
        <v>984</v>
      </c>
      <c r="O1130" s="196">
        <v>10</v>
      </c>
      <c r="P1130" s="196">
        <v>2</v>
      </c>
      <c r="Q1130" s="195" t="s">
        <v>248</v>
      </c>
      <c r="R1130" s="194" t="s">
        <v>220</v>
      </c>
      <c r="S1130" s="308"/>
      <c r="T1130" s="308"/>
      <c r="U1130" s="308"/>
      <c r="V1130" s="308"/>
      <c r="W1130" s="193">
        <v>17</v>
      </c>
      <c r="X1130" s="309"/>
      <c r="Y1130" s="309"/>
      <c r="Z1130" s="309"/>
      <c r="AA1130" s="309"/>
      <c r="AB1130" s="309"/>
      <c r="AC1130" s="309"/>
      <c r="AD1130" s="309"/>
      <c r="AE1130" s="191"/>
    </row>
    <row r="1131" spans="1:31" ht="11.25" customHeight="1" x14ac:dyDescent="0.2">
      <c r="A1131" s="191"/>
      <c r="B1131" s="312" t="s">
        <v>219</v>
      </c>
      <c r="C1131" s="312"/>
      <c r="D1131" s="312"/>
      <c r="E1131" s="312"/>
      <c r="F1131" s="312"/>
      <c r="G1131" s="312"/>
      <c r="H1131" s="312"/>
      <c r="I1131" s="312"/>
      <c r="J1131" s="312"/>
      <c r="K1131" s="312"/>
      <c r="L1131" s="312"/>
      <c r="M1131" s="312"/>
      <c r="N1131" s="235">
        <v>984</v>
      </c>
      <c r="O1131" s="196">
        <v>10</v>
      </c>
      <c r="P1131" s="196">
        <v>2</v>
      </c>
      <c r="Q1131" s="195" t="s">
        <v>248</v>
      </c>
      <c r="R1131" s="194" t="s">
        <v>218</v>
      </c>
      <c r="S1131" s="308"/>
      <c r="T1131" s="308"/>
      <c r="U1131" s="308"/>
      <c r="V1131" s="308"/>
      <c r="W1131" s="193">
        <v>17</v>
      </c>
      <c r="X1131" s="309"/>
      <c r="Y1131" s="309"/>
      <c r="Z1131" s="309"/>
      <c r="AA1131" s="309"/>
      <c r="AB1131" s="309"/>
      <c r="AC1131" s="309"/>
      <c r="AD1131" s="309"/>
      <c r="AE1131" s="191"/>
    </row>
    <row r="1132" spans="1:31" ht="21.75" customHeight="1" x14ac:dyDescent="0.2">
      <c r="A1132" s="191"/>
      <c r="B1132" s="312" t="s">
        <v>338</v>
      </c>
      <c r="C1132" s="312"/>
      <c r="D1132" s="312"/>
      <c r="E1132" s="312"/>
      <c r="F1132" s="312"/>
      <c r="G1132" s="312"/>
      <c r="H1132" s="312"/>
      <c r="I1132" s="312"/>
      <c r="J1132" s="312"/>
      <c r="K1132" s="312"/>
      <c r="L1132" s="312"/>
      <c r="M1132" s="312"/>
      <c r="N1132" s="235">
        <v>984</v>
      </c>
      <c r="O1132" s="196">
        <v>10</v>
      </c>
      <c r="P1132" s="196">
        <v>2</v>
      </c>
      <c r="Q1132" s="195" t="s">
        <v>337</v>
      </c>
      <c r="R1132" s="194">
        <v>0</v>
      </c>
      <c r="S1132" s="308"/>
      <c r="T1132" s="308"/>
      <c r="U1132" s="308"/>
      <c r="V1132" s="308"/>
      <c r="W1132" s="193">
        <v>325.97000000000003</v>
      </c>
      <c r="X1132" s="309"/>
      <c r="Y1132" s="309"/>
      <c r="Z1132" s="309"/>
      <c r="AA1132" s="309"/>
      <c r="AB1132" s="309"/>
      <c r="AC1132" s="309"/>
      <c r="AD1132" s="309"/>
      <c r="AE1132" s="191"/>
    </row>
    <row r="1133" spans="1:31" ht="11.25" customHeight="1" x14ac:dyDescent="0.2">
      <c r="A1133" s="191"/>
      <c r="B1133" s="312" t="s">
        <v>329</v>
      </c>
      <c r="C1133" s="312"/>
      <c r="D1133" s="312"/>
      <c r="E1133" s="312"/>
      <c r="F1133" s="312"/>
      <c r="G1133" s="312"/>
      <c r="H1133" s="312"/>
      <c r="I1133" s="312"/>
      <c r="J1133" s="312"/>
      <c r="K1133" s="312"/>
      <c r="L1133" s="312"/>
      <c r="M1133" s="312"/>
      <c r="N1133" s="235">
        <v>984</v>
      </c>
      <c r="O1133" s="196">
        <v>10</v>
      </c>
      <c r="P1133" s="196">
        <v>2</v>
      </c>
      <c r="Q1133" s="195" t="s">
        <v>340</v>
      </c>
      <c r="R1133" s="194">
        <v>0</v>
      </c>
      <c r="S1133" s="308"/>
      <c r="T1133" s="308"/>
      <c r="U1133" s="308"/>
      <c r="V1133" s="308"/>
      <c r="W1133" s="193">
        <v>300</v>
      </c>
      <c r="X1133" s="309"/>
      <c r="Y1133" s="309"/>
      <c r="Z1133" s="309"/>
      <c r="AA1133" s="309"/>
      <c r="AB1133" s="309"/>
      <c r="AC1133" s="309"/>
      <c r="AD1133" s="309"/>
      <c r="AE1133" s="191"/>
    </row>
    <row r="1134" spans="1:31" ht="21.75" customHeight="1" x14ac:dyDescent="0.2">
      <c r="A1134" s="191"/>
      <c r="B1134" s="312" t="s">
        <v>223</v>
      </c>
      <c r="C1134" s="312"/>
      <c r="D1134" s="312"/>
      <c r="E1134" s="312"/>
      <c r="F1134" s="312"/>
      <c r="G1134" s="312"/>
      <c r="H1134" s="312"/>
      <c r="I1134" s="312"/>
      <c r="J1134" s="312"/>
      <c r="K1134" s="312"/>
      <c r="L1134" s="312"/>
      <c r="M1134" s="312"/>
      <c r="N1134" s="235">
        <v>984</v>
      </c>
      <c r="O1134" s="196">
        <v>10</v>
      </c>
      <c r="P1134" s="196">
        <v>2</v>
      </c>
      <c r="Q1134" s="195" t="s">
        <v>340</v>
      </c>
      <c r="R1134" s="194" t="s">
        <v>222</v>
      </c>
      <c r="S1134" s="308"/>
      <c r="T1134" s="308"/>
      <c r="U1134" s="308"/>
      <c r="V1134" s="308"/>
      <c r="W1134" s="193">
        <v>300</v>
      </c>
      <c r="X1134" s="309"/>
      <c r="Y1134" s="309"/>
      <c r="Z1134" s="309"/>
      <c r="AA1134" s="309"/>
      <c r="AB1134" s="309"/>
      <c r="AC1134" s="309"/>
      <c r="AD1134" s="309"/>
      <c r="AE1134" s="191"/>
    </row>
    <row r="1135" spans="1:31" ht="21.75" customHeight="1" x14ac:dyDescent="0.2">
      <c r="A1135" s="191"/>
      <c r="B1135" s="312" t="s">
        <v>221</v>
      </c>
      <c r="C1135" s="312"/>
      <c r="D1135" s="312"/>
      <c r="E1135" s="312"/>
      <c r="F1135" s="312"/>
      <c r="G1135" s="312"/>
      <c r="H1135" s="312"/>
      <c r="I1135" s="312"/>
      <c r="J1135" s="312"/>
      <c r="K1135" s="312"/>
      <c r="L1135" s="312"/>
      <c r="M1135" s="312"/>
      <c r="N1135" s="235">
        <v>984</v>
      </c>
      <c r="O1135" s="196">
        <v>10</v>
      </c>
      <c r="P1135" s="196">
        <v>2</v>
      </c>
      <c r="Q1135" s="195" t="s">
        <v>340</v>
      </c>
      <c r="R1135" s="194" t="s">
        <v>220</v>
      </c>
      <c r="S1135" s="308"/>
      <c r="T1135" s="308"/>
      <c r="U1135" s="308"/>
      <c r="V1135" s="308"/>
      <c r="W1135" s="193">
        <v>300</v>
      </c>
      <c r="X1135" s="309"/>
      <c r="Y1135" s="309"/>
      <c r="Z1135" s="309"/>
      <c r="AA1135" s="309"/>
      <c r="AB1135" s="309"/>
      <c r="AC1135" s="309"/>
      <c r="AD1135" s="309"/>
      <c r="AE1135" s="191"/>
    </row>
    <row r="1136" spans="1:31" ht="21.75" customHeight="1" x14ac:dyDescent="0.2">
      <c r="A1136" s="191"/>
      <c r="B1136" s="312" t="s">
        <v>253</v>
      </c>
      <c r="C1136" s="312"/>
      <c r="D1136" s="312"/>
      <c r="E1136" s="312"/>
      <c r="F1136" s="312"/>
      <c r="G1136" s="312"/>
      <c r="H1136" s="312"/>
      <c r="I1136" s="312"/>
      <c r="J1136" s="312"/>
      <c r="K1136" s="312"/>
      <c r="L1136" s="312"/>
      <c r="M1136" s="312"/>
      <c r="N1136" s="235">
        <v>984</v>
      </c>
      <c r="O1136" s="196">
        <v>10</v>
      </c>
      <c r="P1136" s="196">
        <v>2</v>
      </c>
      <c r="Q1136" s="195" t="s">
        <v>340</v>
      </c>
      <c r="R1136" s="194" t="s">
        <v>252</v>
      </c>
      <c r="S1136" s="308"/>
      <c r="T1136" s="308"/>
      <c r="U1136" s="308"/>
      <c r="V1136" s="308"/>
      <c r="W1136" s="193">
        <v>112.7</v>
      </c>
      <c r="X1136" s="309"/>
      <c r="Y1136" s="309"/>
      <c r="Z1136" s="309"/>
      <c r="AA1136" s="309"/>
      <c r="AB1136" s="309"/>
      <c r="AC1136" s="309"/>
      <c r="AD1136" s="309"/>
      <c r="AE1136" s="191"/>
    </row>
    <row r="1137" spans="1:31" ht="11.25" customHeight="1" x14ac:dyDescent="0.2">
      <c r="A1137" s="191"/>
      <c r="B1137" s="312" t="s">
        <v>219</v>
      </c>
      <c r="C1137" s="312"/>
      <c r="D1137" s="312"/>
      <c r="E1137" s="312"/>
      <c r="F1137" s="312"/>
      <c r="G1137" s="312"/>
      <c r="H1137" s="312"/>
      <c r="I1137" s="312"/>
      <c r="J1137" s="312"/>
      <c r="K1137" s="312"/>
      <c r="L1137" s="312"/>
      <c r="M1137" s="312"/>
      <c r="N1137" s="235">
        <v>984</v>
      </c>
      <c r="O1137" s="196">
        <v>10</v>
      </c>
      <c r="P1137" s="196">
        <v>2</v>
      </c>
      <c r="Q1137" s="195" t="s">
        <v>340</v>
      </c>
      <c r="R1137" s="194" t="s">
        <v>218</v>
      </c>
      <c r="S1137" s="308"/>
      <c r="T1137" s="308"/>
      <c r="U1137" s="308"/>
      <c r="V1137" s="308"/>
      <c r="W1137" s="193">
        <v>187.3</v>
      </c>
      <c r="X1137" s="309"/>
      <c r="Y1137" s="309"/>
      <c r="Z1137" s="309"/>
      <c r="AA1137" s="309"/>
      <c r="AB1137" s="309"/>
      <c r="AC1137" s="309"/>
      <c r="AD1137" s="309"/>
      <c r="AE1137" s="191"/>
    </row>
    <row r="1138" spans="1:31" ht="11.25" customHeight="1" x14ac:dyDescent="0.2">
      <c r="A1138" s="191"/>
      <c r="B1138" s="312" t="s">
        <v>329</v>
      </c>
      <c r="C1138" s="312"/>
      <c r="D1138" s="312"/>
      <c r="E1138" s="312"/>
      <c r="F1138" s="312"/>
      <c r="G1138" s="312"/>
      <c r="H1138" s="312"/>
      <c r="I1138" s="312"/>
      <c r="J1138" s="312"/>
      <c r="K1138" s="312"/>
      <c r="L1138" s="312"/>
      <c r="M1138" s="312"/>
      <c r="N1138" s="235">
        <v>984</v>
      </c>
      <c r="O1138" s="196">
        <v>10</v>
      </c>
      <c r="P1138" s="196">
        <v>2</v>
      </c>
      <c r="Q1138" s="195" t="s">
        <v>339</v>
      </c>
      <c r="R1138" s="194">
        <v>0</v>
      </c>
      <c r="S1138" s="308"/>
      <c r="T1138" s="308"/>
      <c r="U1138" s="308"/>
      <c r="V1138" s="308"/>
      <c r="W1138" s="193">
        <v>25.97</v>
      </c>
      <c r="X1138" s="309"/>
      <c r="Y1138" s="309"/>
      <c r="Z1138" s="309"/>
      <c r="AA1138" s="309"/>
      <c r="AB1138" s="309"/>
      <c r="AC1138" s="309"/>
      <c r="AD1138" s="309"/>
      <c r="AE1138" s="191"/>
    </row>
    <row r="1139" spans="1:31" ht="21.75" customHeight="1" x14ac:dyDescent="0.2">
      <c r="A1139" s="191"/>
      <c r="B1139" s="312" t="s">
        <v>223</v>
      </c>
      <c r="C1139" s="312"/>
      <c r="D1139" s="312"/>
      <c r="E1139" s="312"/>
      <c r="F1139" s="312"/>
      <c r="G1139" s="312"/>
      <c r="H1139" s="312"/>
      <c r="I1139" s="312"/>
      <c r="J1139" s="312"/>
      <c r="K1139" s="312"/>
      <c r="L1139" s="312"/>
      <c r="M1139" s="312"/>
      <c r="N1139" s="235">
        <v>984</v>
      </c>
      <c r="O1139" s="196">
        <v>10</v>
      </c>
      <c r="P1139" s="196">
        <v>2</v>
      </c>
      <c r="Q1139" s="195" t="s">
        <v>339</v>
      </c>
      <c r="R1139" s="194" t="s">
        <v>222</v>
      </c>
      <c r="S1139" s="308"/>
      <c r="T1139" s="308"/>
      <c r="U1139" s="308"/>
      <c r="V1139" s="308"/>
      <c r="W1139" s="193">
        <v>25.97</v>
      </c>
      <c r="X1139" s="309"/>
      <c r="Y1139" s="309"/>
      <c r="Z1139" s="309"/>
      <c r="AA1139" s="309"/>
      <c r="AB1139" s="309"/>
      <c r="AC1139" s="309"/>
      <c r="AD1139" s="309"/>
      <c r="AE1139" s="191"/>
    </row>
    <row r="1140" spans="1:31" ht="21.75" customHeight="1" x14ac:dyDescent="0.2">
      <c r="A1140" s="191"/>
      <c r="B1140" s="312" t="s">
        <v>221</v>
      </c>
      <c r="C1140" s="312"/>
      <c r="D1140" s="312"/>
      <c r="E1140" s="312"/>
      <c r="F1140" s="312"/>
      <c r="G1140" s="312"/>
      <c r="H1140" s="312"/>
      <c r="I1140" s="312"/>
      <c r="J1140" s="312"/>
      <c r="K1140" s="312"/>
      <c r="L1140" s="312"/>
      <c r="M1140" s="312"/>
      <c r="N1140" s="235">
        <v>984</v>
      </c>
      <c r="O1140" s="196">
        <v>10</v>
      </c>
      <c r="P1140" s="196">
        <v>2</v>
      </c>
      <c r="Q1140" s="195" t="s">
        <v>339</v>
      </c>
      <c r="R1140" s="194" t="s">
        <v>220</v>
      </c>
      <c r="S1140" s="308"/>
      <c r="T1140" s="308"/>
      <c r="U1140" s="308"/>
      <c r="V1140" s="308"/>
      <c r="W1140" s="193">
        <v>25.97</v>
      </c>
      <c r="X1140" s="309"/>
      <c r="Y1140" s="309"/>
      <c r="Z1140" s="309"/>
      <c r="AA1140" s="309"/>
      <c r="AB1140" s="309"/>
      <c r="AC1140" s="309"/>
      <c r="AD1140" s="309"/>
      <c r="AE1140" s="191"/>
    </row>
    <row r="1141" spans="1:31" ht="11.25" customHeight="1" x14ac:dyDescent="0.2">
      <c r="A1141" s="191"/>
      <c r="B1141" s="312" t="s">
        <v>731</v>
      </c>
      <c r="C1141" s="312"/>
      <c r="D1141" s="312"/>
      <c r="E1141" s="312"/>
      <c r="F1141" s="312"/>
      <c r="G1141" s="312"/>
      <c r="H1141" s="312"/>
      <c r="I1141" s="312"/>
      <c r="J1141" s="312"/>
      <c r="K1141" s="312"/>
      <c r="L1141" s="312"/>
      <c r="M1141" s="312"/>
      <c r="N1141" s="235">
        <v>984</v>
      </c>
      <c r="O1141" s="196">
        <v>10</v>
      </c>
      <c r="P1141" s="196">
        <v>2</v>
      </c>
      <c r="Q1141" s="195" t="s">
        <v>339</v>
      </c>
      <c r="R1141" s="194" t="s">
        <v>730</v>
      </c>
      <c r="S1141" s="308"/>
      <c r="T1141" s="308"/>
      <c r="U1141" s="308"/>
      <c r="V1141" s="308"/>
      <c r="W1141" s="193">
        <v>25.97</v>
      </c>
      <c r="X1141" s="309"/>
      <c r="Y1141" s="309"/>
      <c r="Z1141" s="309"/>
      <c r="AA1141" s="309"/>
      <c r="AB1141" s="309"/>
      <c r="AC1141" s="309"/>
      <c r="AD1141" s="309"/>
      <c r="AE1141" s="191"/>
    </row>
    <row r="1142" spans="1:31" ht="21.75" customHeight="1" x14ac:dyDescent="0.2">
      <c r="A1142" s="191"/>
      <c r="B1142" s="312" t="s">
        <v>338</v>
      </c>
      <c r="C1142" s="312"/>
      <c r="D1142" s="312"/>
      <c r="E1142" s="312"/>
      <c r="F1142" s="312"/>
      <c r="G1142" s="312"/>
      <c r="H1142" s="312"/>
      <c r="I1142" s="312"/>
      <c r="J1142" s="312"/>
      <c r="K1142" s="312"/>
      <c r="L1142" s="312"/>
      <c r="M1142" s="312"/>
      <c r="N1142" s="235">
        <v>984</v>
      </c>
      <c r="O1142" s="196">
        <v>10</v>
      </c>
      <c r="P1142" s="196">
        <v>2</v>
      </c>
      <c r="Q1142" s="195" t="s">
        <v>337</v>
      </c>
      <c r="R1142" s="194">
        <v>0</v>
      </c>
      <c r="S1142" s="308"/>
      <c r="T1142" s="308"/>
      <c r="U1142" s="308"/>
      <c r="V1142" s="308"/>
      <c r="W1142" s="193">
        <v>5428.1</v>
      </c>
      <c r="X1142" s="309"/>
      <c r="Y1142" s="309"/>
      <c r="Z1142" s="309"/>
      <c r="AA1142" s="309"/>
      <c r="AB1142" s="309"/>
      <c r="AC1142" s="309"/>
      <c r="AD1142" s="309"/>
      <c r="AE1142" s="191"/>
    </row>
    <row r="1143" spans="1:31" ht="11.25" customHeight="1" x14ac:dyDescent="0.2">
      <c r="A1143" s="191"/>
      <c r="B1143" s="312" t="s">
        <v>329</v>
      </c>
      <c r="C1143" s="312"/>
      <c r="D1143" s="312"/>
      <c r="E1143" s="312"/>
      <c r="F1143" s="312"/>
      <c r="G1143" s="312"/>
      <c r="H1143" s="312"/>
      <c r="I1143" s="312"/>
      <c r="J1143" s="312"/>
      <c r="K1143" s="312"/>
      <c r="L1143" s="312"/>
      <c r="M1143" s="312"/>
      <c r="N1143" s="235">
        <v>984</v>
      </c>
      <c r="O1143" s="196">
        <v>10</v>
      </c>
      <c r="P1143" s="196">
        <v>2</v>
      </c>
      <c r="Q1143" s="195" t="s">
        <v>331</v>
      </c>
      <c r="R1143" s="194">
        <v>0</v>
      </c>
      <c r="S1143" s="308"/>
      <c r="T1143" s="308"/>
      <c r="U1143" s="308"/>
      <c r="V1143" s="308"/>
      <c r="W1143" s="193">
        <v>5348.7</v>
      </c>
      <c r="X1143" s="309"/>
      <c r="Y1143" s="309"/>
      <c r="Z1143" s="309"/>
      <c r="AA1143" s="309"/>
      <c r="AB1143" s="309"/>
      <c r="AC1143" s="309"/>
      <c r="AD1143" s="309"/>
      <c r="AE1143" s="191"/>
    </row>
    <row r="1144" spans="1:31" ht="42.75" customHeight="1" x14ac:dyDescent="0.2">
      <c r="A1144" s="191"/>
      <c r="B1144" s="312" t="s">
        <v>263</v>
      </c>
      <c r="C1144" s="312"/>
      <c r="D1144" s="312"/>
      <c r="E1144" s="312"/>
      <c r="F1144" s="312"/>
      <c r="G1144" s="312"/>
      <c r="H1144" s="312"/>
      <c r="I1144" s="312"/>
      <c r="J1144" s="312"/>
      <c r="K1144" s="312"/>
      <c r="L1144" s="312"/>
      <c r="M1144" s="312"/>
      <c r="N1144" s="235">
        <v>984</v>
      </c>
      <c r="O1144" s="196">
        <v>10</v>
      </c>
      <c r="P1144" s="196">
        <v>2</v>
      </c>
      <c r="Q1144" s="195" t="s">
        <v>331</v>
      </c>
      <c r="R1144" s="194" t="s">
        <v>262</v>
      </c>
      <c r="S1144" s="308"/>
      <c r="T1144" s="308"/>
      <c r="U1144" s="308"/>
      <c r="V1144" s="308"/>
      <c r="W1144" s="193">
        <v>5348.7</v>
      </c>
      <c r="X1144" s="309"/>
      <c r="Y1144" s="309"/>
      <c r="Z1144" s="309"/>
      <c r="AA1144" s="309"/>
      <c r="AB1144" s="309"/>
      <c r="AC1144" s="309"/>
      <c r="AD1144" s="309"/>
      <c r="AE1144" s="191"/>
    </row>
    <row r="1145" spans="1:31" ht="11.25" customHeight="1" x14ac:dyDescent="0.2">
      <c r="A1145" s="191"/>
      <c r="B1145" s="312" t="s">
        <v>336</v>
      </c>
      <c r="C1145" s="312"/>
      <c r="D1145" s="312"/>
      <c r="E1145" s="312"/>
      <c r="F1145" s="312"/>
      <c r="G1145" s="312"/>
      <c r="H1145" s="312"/>
      <c r="I1145" s="312"/>
      <c r="J1145" s="312"/>
      <c r="K1145" s="312"/>
      <c r="L1145" s="312"/>
      <c r="M1145" s="312"/>
      <c r="N1145" s="235">
        <v>984</v>
      </c>
      <c r="O1145" s="196">
        <v>10</v>
      </c>
      <c r="P1145" s="196">
        <v>2</v>
      </c>
      <c r="Q1145" s="195" t="s">
        <v>331</v>
      </c>
      <c r="R1145" s="194" t="s">
        <v>335</v>
      </c>
      <c r="S1145" s="308"/>
      <c r="T1145" s="308"/>
      <c r="U1145" s="308"/>
      <c r="V1145" s="308"/>
      <c r="W1145" s="193">
        <v>5348.7</v>
      </c>
      <c r="X1145" s="309"/>
      <c r="Y1145" s="309"/>
      <c r="Z1145" s="309"/>
      <c r="AA1145" s="309"/>
      <c r="AB1145" s="309"/>
      <c r="AC1145" s="309"/>
      <c r="AD1145" s="309"/>
      <c r="AE1145" s="191"/>
    </row>
    <row r="1146" spans="1:31" ht="11.25" customHeight="1" x14ac:dyDescent="0.2">
      <c r="A1146" s="191"/>
      <c r="B1146" s="312" t="s">
        <v>334</v>
      </c>
      <c r="C1146" s="312"/>
      <c r="D1146" s="312"/>
      <c r="E1146" s="312"/>
      <c r="F1146" s="312"/>
      <c r="G1146" s="312"/>
      <c r="H1146" s="312"/>
      <c r="I1146" s="312"/>
      <c r="J1146" s="312"/>
      <c r="K1146" s="312"/>
      <c r="L1146" s="312"/>
      <c r="M1146" s="312"/>
      <c r="N1146" s="235">
        <v>984</v>
      </c>
      <c r="O1146" s="196">
        <v>10</v>
      </c>
      <c r="P1146" s="196">
        <v>2</v>
      </c>
      <c r="Q1146" s="195" t="s">
        <v>331</v>
      </c>
      <c r="R1146" s="194" t="s">
        <v>333</v>
      </c>
      <c r="S1146" s="308"/>
      <c r="T1146" s="308"/>
      <c r="U1146" s="308"/>
      <c r="V1146" s="308"/>
      <c r="W1146" s="193">
        <v>4108.1000000000004</v>
      </c>
      <c r="X1146" s="309"/>
      <c r="Y1146" s="309"/>
      <c r="Z1146" s="309"/>
      <c r="AA1146" s="309"/>
      <c r="AB1146" s="309"/>
      <c r="AC1146" s="309"/>
      <c r="AD1146" s="309"/>
      <c r="AE1146" s="191"/>
    </row>
    <row r="1147" spans="1:31" ht="32.25" customHeight="1" x14ac:dyDescent="0.2">
      <c r="A1147" s="191"/>
      <c r="B1147" s="312" t="s">
        <v>332</v>
      </c>
      <c r="C1147" s="312"/>
      <c r="D1147" s="312"/>
      <c r="E1147" s="312"/>
      <c r="F1147" s="312"/>
      <c r="G1147" s="312"/>
      <c r="H1147" s="312"/>
      <c r="I1147" s="312"/>
      <c r="J1147" s="312"/>
      <c r="K1147" s="312"/>
      <c r="L1147" s="312"/>
      <c r="M1147" s="312"/>
      <c r="N1147" s="235">
        <v>984</v>
      </c>
      <c r="O1147" s="196">
        <v>10</v>
      </c>
      <c r="P1147" s="196">
        <v>2</v>
      </c>
      <c r="Q1147" s="195" t="s">
        <v>331</v>
      </c>
      <c r="R1147" s="194" t="s">
        <v>330</v>
      </c>
      <c r="S1147" s="308"/>
      <c r="T1147" s="308"/>
      <c r="U1147" s="308"/>
      <c r="V1147" s="308"/>
      <c r="W1147" s="193">
        <v>1240.5999999999999</v>
      </c>
      <c r="X1147" s="309"/>
      <c r="Y1147" s="309"/>
      <c r="Z1147" s="309"/>
      <c r="AA1147" s="309"/>
      <c r="AB1147" s="309"/>
      <c r="AC1147" s="309"/>
      <c r="AD1147" s="309"/>
      <c r="AE1147" s="191"/>
    </row>
    <row r="1148" spans="1:31" ht="11.25" customHeight="1" x14ac:dyDescent="0.2">
      <c r="A1148" s="191"/>
      <c r="B1148" s="312" t="s">
        <v>329</v>
      </c>
      <c r="C1148" s="312"/>
      <c r="D1148" s="312"/>
      <c r="E1148" s="312"/>
      <c r="F1148" s="312"/>
      <c r="G1148" s="312"/>
      <c r="H1148" s="312"/>
      <c r="I1148" s="312"/>
      <c r="J1148" s="312"/>
      <c r="K1148" s="312"/>
      <c r="L1148" s="312"/>
      <c r="M1148" s="312"/>
      <c r="N1148" s="235">
        <v>984</v>
      </c>
      <c r="O1148" s="196">
        <v>10</v>
      </c>
      <c r="P1148" s="196">
        <v>2</v>
      </c>
      <c r="Q1148" s="195" t="s">
        <v>328</v>
      </c>
      <c r="R1148" s="194">
        <v>0</v>
      </c>
      <c r="S1148" s="308"/>
      <c r="T1148" s="308"/>
      <c r="U1148" s="308"/>
      <c r="V1148" s="308"/>
      <c r="W1148" s="193">
        <v>79.400000000000006</v>
      </c>
      <c r="X1148" s="309"/>
      <c r="Y1148" s="309"/>
      <c r="Z1148" s="309"/>
      <c r="AA1148" s="309"/>
      <c r="AB1148" s="309"/>
      <c r="AC1148" s="309"/>
      <c r="AD1148" s="309"/>
      <c r="AE1148" s="191"/>
    </row>
    <row r="1149" spans="1:31" ht="21.75" customHeight="1" x14ac:dyDescent="0.2">
      <c r="A1149" s="191"/>
      <c r="B1149" s="312" t="s">
        <v>223</v>
      </c>
      <c r="C1149" s="312"/>
      <c r="D1149" s="312"/>
      <c r="E1149" s="312"/>
      <c r="F1149" s="312"/>
      <c r="G1149" s="312"/>
      <c r="H1149" s="312"/>
      <c r="I1149" s="312"/>
      <c r="J1149" s="312"/>
      <c r="K1149" s="312"/>
      <c r="L1149" s="312"/>
      <c r="M1149" s="312"/>
      <c r="N1149" s="235">
        <v>984</v>
      </c>
      <c r="O1149" s="196">
        <v>10</v>
      </c>
      <c r="P1149" s="196">
        <v>2</v>
      </c>
      <c r="Q1149" s="195" t="s">
        <v>328</v>
      </c>
      <c r="R1149" s="194" t="s">
        <v>222</v>
      </c>
      <c r="S1149" s="308"/>
      <c r="T1149" s="308"/>
      <c r="U1149" s="308"/>
      <c r="V1149" s="308"/>
      <c r="W1149" s="193">
        <v>79.400000000000006</v>
      </c>
      <c r="X1149" s="309"/>
      <c r="Y1149" s="309"/>
      <c r="Z1149" s="309"/>
      <c r="AA1149" s="309"/>
      <c r="AB1149" s="309"/>
      <c r="AC1149" s="309"/>
      <c r="AD1149" s="309"/>
      <c r="AE1149" s="191"/>
    </row>
    <row r="1150" spans="1:31" ht="21.75" customHeight="1" x14ac:dyDescent="0.2">
      <c r="A1150" s="191"/>
      <c r="B1150" s="312" t="s">
        <v>221</v>
      </c>
      <c r="C1150" s="312"/>
      <c r="D1150" s="312"/>
      <c r="E1150" s="312"/>
      <c r="F1150" s="312"/>
      <c r="G1150" s="312"/>
      <c r="H1150" s="312"/>
      <c r="I1150" s="312"/>
      <c r="J1150" s="312"/>
      <c r="K1150" s="312"/>
      <c r="L1150" s="312"/>
      <c r="M1150" s="312"/>
      <c r="N1150" s="235">
        <v>984</v>
      </c>
      <c r="O1150" s="196">
        <v>10</v>
      </c>
      <c r="P1150" s="196">
        <v>2</v>
      </c>
      <c r="Q1150" s="195" t="s">
        <v>328</v>
      </c>
      <c r="R1150" s="194" t="s">
        <v>220</v>
      </c>
      <c r="S1150" s="308"/>
      <c r="T1150" s="308"/>
      <c r="U1150" s="308"/>
      <c r="V1150" s="308"/>
      <c r="W1150" s="193">
        <v>79.400000000000006</v>
      </c>
      <c r="X1150" s="309"/>
      <c r="Y1150" s="309"/>
      <c r="Z1150" s="309"/>
      <c r="AA1150" s="309"/>
      <c r="AB1150" s="309"/>
      <c r="AC1150" s="309"/>
      <c r="AD1150" s="309"/>
      <c r="AE1150" s="191"/>
    </row>
    <row r="1151" spans="1:31" ht="11.25" customHeight="1" x14ac:dyDescent="0.2">
      <c r="A1151" s="191"/>
      <c r="B1151" s="312" t="s">
        <v>219</v>
      </c>
      <c r="C1151" s="312"/>
      <c r="D1151" s="312"/>
      <c r="E1151" s="312"/>
      <c r="F1151" s="312"/>
      <c r="G1151" s="312"/>
      <c r="H1151" s="312"/>
      <c r="I1151" s="312"/>
      <c r="J1151" s="312"/>
      <c r="K1151" s="312"/>
      <c r="L1151" s="312"/>
      <c r="M1151" s="312"/>
      <c r="N1151" s="235">
        <v>984</v>
      </c>
      <c r="O1151" s="196">
        <v>10</v>
      </c>
      <c r="P1151" s="196">
        <v>2</v>
      </c>
      <c r="Q1151" s="195" t="s">
        <v>328</v>
      </c>
      <c r="R1151" s="194" t="s">
        <v>218</v>
      </c>
      <c r="S1151" s="308"/>
      <c r="T1151" s="308"/>
      <c r="U1151" s="308"/>
      <c r="V1151" s="308"/>
      <c r="W1151" s="193">
        <v>13.48</v>
      </c>
      <c r="X1151" s="309"/>
      <c r="Y1151" s="309"/>
      <c r="Z1151" s="309"/>
      <c r="AA1151" s="309"/>
      <c r="AB1151" s="309"/>
      <c r="AC1151" s="309"/>
      <c r="AD1151" s="309"/>
      <c r="AE1151" s="191"/>
    </row>
    <row r="1152" spans="1:31" ht="11.25" customHeight="1" x14ac:dyDescent="0.2">
      <c r="A1152" s="191"/>
      <c r="B1152" s="312" t="s">
        <v>731</v>
      </c>
      <c r="C1152" s="312"/>
      <c r="D1152" s="312"/>
      <c r="E1152" s="312"/>
      <c r="F1152" s="312"/>
      <c r="G1152" s="312"/>
      <c r="H1152" s="312"/>
      <c r="I1152" s="312"/>
      <c r="J1152" s="312"/>
      <c r="K1152" s="312"/>
      <c r="L1152" s="312"/>
      <c r="M1152" s="312"/>
      <c r="N1152" s="235">
        <v>984</v>
      </c>
      <c r="O1152" s="196">
        <v>10</v>
      </c>
      <c r="P1152" s="196">
        <v>2</v>
      </c>
      <c r="Q1152" s="195" t="s">
        <v>328</v>
      </c>
      <c r="R1152" s="194" t="s">
        <v>730</v>
      </c>
      <c r="S1152" s="308"/>
      <c r="T1152" s="308"/>
      <c r="U1152" s="308"/>
      <c r="V1152" s="308"/>
      <c r="W1152" s="193">
        <v>65.92</v>
      </c>
      <c r="X1152" s="309"/>
      <c r="Y1152" s="309"/>
      <c r="Z1152" s="309"/>
      <c r="AA1152" s="309"/>
      <c r="AB1152" s="309"/>
      <c r="AC1152" s="309"/>
      <c r="AD1152" s="309"/>
      <c r="AE1152" s="191"/>
    </row>
    <row r="1153" spans="1:31" ht="11.25" customHeight="1" x14ac:dyDescent="0.2">
      <c r="A1153" s="191"/>
      <c r="B1153" s="312" t="s">
        <v>307</v>
      </c>
      <c r="C1153" s="312"/>
      <c r="D1153" s="312"/>
      <c r="E1153" s="312"/>
      <c r="F1153" s="312"/>
      <c r="G1153" s="312"/>
      <c r="H1153" s="312"/>
      <c r="I1153" s="312"/>
      <c r="J1153" s="312"/>
      <c r="K1153" s="312"/>
      <c r="L1153" s="312"/>
      <c r="M1153" s="312"/>
      <c r="N1153" s="235">
        <v>984</v>
      </c>
      <c r="O1153" s="196">
        <v>10</v>
      </c>
      <c r="P1153" s="196">
        <v>4</v>
      </c>
      <c r="Q1153" s="195">
        <v>0</v>
      </c>
      <c r="R1153" s="194">
        <v>0</v>
      </c>
      <c r="S1153" s="308"/>
      <c r="T1153" s="308"/>
      <c r="U1153" s="308"/>
      <c r="V1153" s="308"/>
      <c r="W1153" s="193">
        <v>5.78</v>
      </c>
      <c r="X1153" s="309"/>
      <c r="Y1153" s="309"/>
      <c r="Z1153" s="309"/>
      <c r="AA1153" s="309"/>
      <c r="AB1153" s="309"/>
      <c r="AC1153" s="309"/>
      <c r="AD1153" s="309"/>
      <c r="AE1153" s="191"/>
    </row>
    <row r="1154" spans="1:31" ht="21.75" customHeight="1" x14ac:dyDescent="0.2">
      <c r="A1154" s="191"/>
      <c r="B1154" s="312" t="s">
        <v>338</v>
      </c>
      <c r="C1154" s="312"/>
      <c r="D1154" s="312"/>
      <c r="E1154" s="312"/>
      <c r="F1154" s="312"/>
      <c r="G1154" s="312"/>
      <c r="H1154" s="312"/>
      <c r="I1154" s="312"/>
      <c r="J1154" s="312"/>
      <c r="K1154" s="312"/>
      <c r="L1154" s="312"/>
      <c r="M1154" s="312"/>
      <c r="N1154" s="235">
        <v>984</v>
      </c>
      <c r="O1154" s="196">
        <v>10</v>
      </c>
      <c r="P1154" s="196">
        <v>4</v>
      </c>
      <c r="Q1154" s="195" t="s">
        <v>337</v>
      </c>
      <c r="R1154" s="194">
        <v>0</v>
      </c>
      <c r="S1154" s="308"/>
      <c r="T1154" s="308"/>
      <c r="U1154" s="308"/>
      <c r="V1154" s="308"/>
      <c r="W1154" s="193">
        <v>5.78</v>
      </c>
      <c r="X1154" s="309"/>
      <c r="Y1154" s="309"/>
      <c r="Z1154" s="309"/>
      <c r="AA1154" s="309"/>
      <c r="AB1154" s="309"/>
      <c r="AC1154" s="309"/>
      <c r="AD1154" s="309"/>
      <c r="AE1154" s="191"/>
    </row>
    <row r="1155" spans="1:31" ht="11.25" customHeight="1" x14ac:dyDescent="0.2">
      <c r="A1155" s="191"/>
      <c r="B1155" s="312" t="s">
        <v>329</v>
      </c>
      <c r="C1155" s="312"/>
      <c r="D1155" s="312"/>
      <c r="E1155" s="312"/>
      <c r="F1155" s="312"/>
      <c r="G1155" s="312"/>
      <c r="H1155" s="312"/>
      <c r="I1155" s="312"/>
      <c r="J1155" s="312"/>
      <c r="K1155" s="312"/>
      <c r="L1155" s="312"/>
      <c r="M1155" s="312"/>
      <c r="N1155" s="235">
        <v>984</v>
      </c>
      <c r="O1155" s="196">
        <v>10</v>
      </c>
      <c r="P1155" s="196">
        <v>4</v>
      </c>
      <c r="Q1155" s="195" t="s">
        <v>339</v>
      </c>
      <c r="R1155" s="194">
        <v>0</v>
      </c>
      <c r="S1155" s="308"/>
      <c r="T1155" s="308"/>
      <c r="U1155" s="308"/>
      <c r="V1155" s="308"/>
      <c r="W1155" s="193">
        <v>5.78</v>
      </c>
      <c r="X1155" s="309"/>
      <c r="Y1155" s="309"/>
      <c r="Z1155" s="309"/>
      <c r="AA1155" s="309"/>
      <c r="AB1155" s="309"/>
      <c r="AC1155" s="309"/>
      <c r="AD1155" s="309"/>
      <c r="AE1155" s="191"/>
    </row>
    <row r="1156" spans="1:31" ht="21.75" customHeight="1" x14ac:dyDescent="0.2">
      <c r="A1156" s="191"/>
      <c r="B1156" s="312" t="s">
        <v>223</v>
      </c>
      <c r="C1156" s="312"/>
      <c r="D1156" s="312"/>
      <c r="E1156" s="312"/>
      <c r="F1156" s="312"/>
      <c r="G1156" s="312"/>
      <c r="H1156" s="312"/>
      <c r="I1156" s="312"/>
      <c r="J1156" s="312"/>
      <c r="K1156" s="312"/>
      <c r="L1156" s="312"/>
      <c r="M1156" s="312"/>
      <c r="N1156" s="235">
        <v>984</v>
      </c>
      <c r="O1156" s="196">
        <v>10</v>
      </c>
      <c r="P1156" s="196">
        <v>4</v>
      </c>
      <c r="Q1156" s="195" t="s">
        <v>339</v>
      </c>
      <c r="R1156" s="194" t="s">
        <v>222</v>
      </c>
      <c r="S1156" s="308"/>
      <c r="T1156" s="308"/>
      <c r="U1156" s="308"/>
      <c r="V1156" s="308"/>
      <c r="W1156" s="193">
        <v>5.78</v>
      </c>
      <c r="X1156" s="309"/>
      <c r="Y1156" s="309"/>
      <c r="Z1156" s="309"/>
      <c r="AA1156" s="309"/>
      <c r="AB1156" s="309"/>
      <c r="AC1156" s="309"/>
      <c r="AD1156" s="309"/>
      <c r="AE1156" s="191"/>
    </row>
    <row r="1157" spans="1:31" ht="21.75" customHeight="1" x14ac:dyDescent="0.2">
      <c r="A1157" s="191"/>
      <c r="B1157" s="312" t="s">
        <v>221</v>
      </c>
      <c r="C1157" s="312"/>
      <c r="D1157" s="312"/>
      <c r="E1157" s="312"/>
      <c r="F1157" s="312"/>
      <c r="G1157" s="312"/>
      <c r="H1157" s="312"/>
      <c r="I1157" s="312"/>
      <c r="J1157" s="312"/>
      <c r="K1157" s="312"/>
      <c r="L1157" s="312"/>
      <c r="M1157" s="312"/>
      <c r="N1157" s="235">
        <v>984</v>
      </c>
      <c r="O1157" s="196">
        <v>10</v>
      </c>
      <c r="P1157" s="196">
        <v>4</v>
      </c>
      <c r="Q1157" s="195" t="s">
        <v>339</v>
      </c>
      <c r="R1157" s="194" t="s">
        <v>220</v>
      </c>
      <c r="S1157" s="308"/>
      <c r="T1157" s="308"/>
      <c r="U1157" s="308"/>
      <c r="V1157" s="308"/>
      <c r="W1157" s="193">
        <v>5.78</v>
      </c>
      <c r="X1157" s="309"/>
      <c r="Y1157" s="309"/>
      <c r="Z1157" s="309"/>
      <c r="AA1157" s="309"/>
      <c r="AB1157" s="309"/>
      <c r="AC1157" s="309"/>
      <c r="AD1157" s="309"/>
      <c r="AE1157" s="191"/>
    </row>
    <row r="1158" spans="1:31" ht="11.25" customHeight="1" x14ac:dyDescent="0.2">
      <c r="A1158" s="191"/>
      <c r="B1158" s="312" t="s">
        <v>219</v>
      </c>
      <c r="C1158" s="312"/>
      <c r="D1158" s="312"/>
      <c r="E1158" s="312"/>
      <c r="F1158" s="312"/>
      <c r="G1158" s="312"/>
      <c r="H1158" s="312"/>
      <c r="I1158" s="312"/>
      <c r="J1158" s="312"/>
      <c r="K1158" s="312"/>
      <c r="L1158" s="312"/>
      <c r="M1158" s="312"/>
      <c r="N1158" s="235">
        <v>984</v>
      </c>
      <c r="O1158" s="196">
        <v>10</v>
      </c>
      <c r="P1158" s="196">
        <v>4</v>
      </c>
      <c r="Q1158" s="195" t="s">
        <v>339</v>
      </c>
      <c r="R1158" s="194" t="s">
        <v>218</v>
      </c>
      <c r="S1158" s="308"/>
      <c r="T1158" s="308"/>
      <c r="U1158" s="308"/>
      <c r="V1158" s="308"/>
      <c r="W1158" s="193">
        <v>5.78</v>
      </c>
      <c r="X1158" s="309"/>
      <c r="Y1158" s="309"/>
      <c r="Z1158" s="309"/>
      <c r="AA1158" s="309"/>
      <c r="AB1158" s="309"/>
      <c r="AC1158" s="309"/>
      <c r="AD1158" s="309"/>
      <c r="AE1158" s="191"/>
    </row>
    <row r="1159" spans="1:31" ht="11.25" customHeight="1" x14ac:dyDescent="0.2">
      <c r="A1159" s="191"/>
      <c r="B1159" s="191"/>
      <c r="C1159" s="191"/>
      <c r="D1159" s="191"/>
      <c r="E1159" s="191"/>
      <c r="F1159" s="191"/>
      <c r="G1159" s="191"/>
      <c r="H1159" s="191"/>
      <c r="I1159" s="191"/>
      <c r="J1159" s="191"/>
      <c r="K1159" s="191"/>
      <c r="L1159" s="191"/>
      <c r="M1159" s="191"/>
      <c r="N1159" s="191"/>
      <c r="O1159" s="192"/>
      <c r="P1159" s="192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</row>
    <row r="1160" spans="1:31" ht="11.25" customHeight="1" x14ac:dyDescent="0.2">
      <c r="A1160" s="191"/>
      <c r="B1160" s="191"/>
      <c r="C1160" s="191"/>
      <c r="D1160" s="191"/>
      <c r="E1160" s="191"/>
      <c r="F1160" s="191"/>
      <c r="G1160" s="191"/>
      <c r="H1160" s="191"/>
      <c r="I1160" s="191"/>
      <c r="J1160" s="191"/>
      <c r="K1160" s="191"/>
      <c r="L1160" s="191"/>
      <c r="M1160" s="191"/>
      <c r="N1160" s="191"/>
      <c r="O1160" s="192"/>
      <c r="P1160" s="192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</row>
    <row r="1161" spans="1:31" ht="11.25" customHeight="1" x14ac:dyDescent="0.2">
      <c r="A1161" s="191"/>
      <c r="B1161" s="191"/>
      <c r="C1161" s="191"/>
      <c r="D1161" s="191"/>
      <c r="E1161" s="191"/>
      <c r="F1161" s="191"/>
      <c r="G1161" s="191"/>
      <c r="H1161" s="191"/>
      <c r="I1161" s="191"/>
      <c r="J1161" s="191"/>
      <c r="K1161" s="191"/>
      <c r="L1161" s="191"/>
      <c r="M1161" s="191"/>
      <c r="N1161" s="191"/>
      <c r="O1161" s="192"/>
      <c r="P1161" s="192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</row>
    <row r="1162" spans="1:31" ht="11.25" customHeight="1" x14ac:dyDescent="0.2">
      <c r="A1162" s="191"/>
      <c r="B1162" s="191"/>
      <c r="C1162" s="191"/>
      <c r="D1162" s="191"/>
      <c r="E1162" s="191"/>
      <c r="F1162" s="191"/>
      <c r="G1162" s="191"/>
      <c r="H1162" s="191"/>
      <c r="I1162" s="191"/>
      <c r="J1162" s="191"/>
      <c r="K1162" s="191"/>
      <c r="L1162" s="191"/>
      <c r="M1162" s="191"/>
      <c r="N1162" s="191"/>
      <c r="O1162" s="192"/>
      <c r="P1162" s="192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</row>
    <row r="1163" spans="1:31" ht="11.25" customHeight="1" x14ac:dyDescent="0.2">
      <c r="A1163" s="191"/>
      <c r="B1163" s="191"/>
      <c r="C1163" s="191"/>
      <c r="D1163" s="191"/>
      <c r="E1163" s="191"/>
      <c r="F1163" s="191"/>
      <c r="G1163" s="191"/>
      <c r="H1163" s="191"/>
      <c r="I1163" s="191"/>
      <c r="J1163" s="191"/>
      <c r="K1163" s="191"/>
      <c r="L1163" s="191"/>
      <c r="M1163" s="191"/>
      <c r="N1163" s="191"/>
      <c r="O1163" s="192"/>
      <c r="P1163" s="192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</row>
    <row r="1164" spans="1:31" ht="11.25" customHeight="1" x14ac:dyDescent="0.2">
      <c r="A1164" s="191"/>
      <c r="B1164" s="191"/>
      <c r="C1164" s="191"/>
      <c r="D1164" s="191"/>
      <c r="E1164" s="191"/>
      <c r="F1164" s="191"/>
      <c r="G1164" s="191"/>
      <c r="H1164" s="191"/>
      <c r="I1164" s="191"/>
      <c r="J1164" s="191"/>
      <c r="K1164" s="191"/>
      <c r="L1164" s="191"/>
      <c r="M1164" s="191"/>
      <c r="N1164" s="191"/>
      <c r="O1164" s="192"/>
      <c r="P1164" s="192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</row>
    <row r="1165" spans="1:31" ht="11.25" customHeight="1" x14ac:dyDescent="0.2">
      <c r="A1165" s="191"/>
      <c r="B1165" s="191"/>
      <c r="C1165" s="191"/>
      <c r="D1165" s="191"/>
      <c r="E1165" s="191"/>
      <c r="F1165" s="191"/>
      <c r="G1165" s="191"/>
      <c r="H1165" s="191"/>
      <c r="I1165" s="191"/>
      <c r="J1165" s="191"/>
      <c r="K1165" s="191"/>
      <c r="L1165" s="191"/>
      <c r="M1165" s="191"/>
      <c r="N1165" s="191"/>
      <c r="O1165" s="192"/>
      <c r="P1165" s="192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</row>
    <row r="1166" spans="1:31" ht="11.25" customHeight="1" x14ac:dyDescent="0.2">
      <c r="A1166" s="191"/>
      <c r="B1166" s="191"/>
      <c r="C1166" s="191"/>
      <c r="D1166" s="191"/>
      <c r="E1166" s="191"/>
      <c r="F1166" s="191"/>
      <c r="G1166" s="191"/>
      <c r="H1166" s="191"/>
      <c r="I1166" s="191"/>
      <c r="J1166" s="191"/>
      <c r="K1166" s="191"/>
      <c r="L1166" s="191"/>
      <c r="M1166" s="191"/>
      <c r="N1166" s="191"/>
      <c r="O1166" s="192"/>
      <c r="P1166" s="192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</row>
    <row r="1167" spans="1:31" ht="12.75" customHeight="1" x14ac:dyDescent="0.2">
      <c r="A1167" s="217"/>
      <c r="B1167" s="217"/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34"/>
      <c r="P1167" s="234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</row>
    <row r="1168" spans="1:31" ht="12.75" customHeight="1" x14ac:dyDescent="0.2">
      <c r="A1168" s="217"/>
      <c r="B1168" s="217"/>
      <c r="C1168" s="217"/>
      <c r="D1168" s="217"/>
      <c r="E1168" s="217"/>
      <c r="F1168" s="217"/>
      <c r="G1168" s="217"/>
      <c r="H1168" s="217"/>
      <c r="I1168" s="217"/>
      <c r="J1168" s="217"/>
      <c r="K1168" s="217"/>
      <c r="L1168" s="217"/>
      <c r="M1168" s="217"/>
      <c r="N1168" s="217"/>
      <c r="O1168" s="234"/>
      <c r="P1168" s="234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</row>
    <row r="1169" spans="1:31" ht="12.75" customHeight="1" x14ac:dyDescent="0.2">
      <c r="A1169" s="217"/>
      <c r="B1169" s="217"/>
      <c r="C1169" s="217"/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34"/>
      <c r="P1169" s="234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</row>
    <row r="1170" spans="1:31" ht="12.75" customHeight="1" x14ac:dyDescent="0.2">
      <c r="A1170" s="217"/>
      <c r="B1170" s="217"/>
      <c r="C1170" s="217"/>
      <c r="D1170" s="217"/>
      <c r="E1170" s="217"/>
      <c r="F1170" s="217"/>
      <c r="G1170" s="217"/>
      <c r="H1170" s="217"/>
      <c r="I1170" s="217"/>
      <c r="J1170" s="217"/>
      <c r="K1170" s="217"/>
      <c r="L1170" s="217"/>
      <c r="M1170" s="217"/>
      <c r="N1170" s="217"/>
      <c r="O1170" s="234"/>
      <c r="P1170" s="234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</row>
    <row r="1171" spans="1:31" ht="12.75" customHeight="1" x14ac:dyDescent="0.2">
      <c r="A1171" s="217"/>
      <c r="B1171" s="217"/>
      <c r="C1171" s="217"/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234"/>
      <c r="P1171" s="234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</row>
    <row r="1172" spans="1:31" ht="12.75" customHeight="1" x14ac:dyDescent="0.2">
      <c r="A1172" s="217"/>
      <c r="B1172" s="217"/>
      <c r="C1172" s="217"/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34"/>
      <c r="P1172" s="234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</row>
    <row r="1173" spans="1:31" ht="12.75" customHeight="1" x14ac:dyDescent="0.2">
      <c r="A1173" s="217"/>
      <c r="B1173" s="217"/>
      <c r="C1173" s="217"/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34"/>
      <c r="P1173" s="234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</row>
    <row r="1174" spans="1:31" ht="12.75" customHeight="1" x14ac:dyDescent="0.2">
      <c r="A1174" s="217"/>
      <c r="B1174" s="217"/>
      <c r="C1174" s="217"/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34"/>
      <c r="P1174" s="234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</row>
    <row r="1175" spans="1:31" ht="12.75" customHeight="1" x14ac:dyDescent="0.2">
      <c r="A1175" s="217"/>
      <c r="B1175" s="217"/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34"/>
      <c r="P1175" s="234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</row>
    <row r="1176" spans="1:31" ht="12.75" customHeight="1" x14ac:dyDescent="0.2">
      <c r="A1176" s="217"/>
      <c r="B1176" s="217"/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34"/>
      <c r="P1176" s="234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</row>
    <row r="1177" spans="1:31" ht="12.75" customHeight="1" x14ac:dyDescent="0.2">
      <c r="A1177" s="217"/>
      <c r="B1177" s="217"/>
      <c r="C1177" s="217"/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34"/>
      <c r="P1177" s="234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</row>
    <row r="1178" spans="1:31" ht="12.75" customHeight="1" x14ac:dyDescent="0.2">
      <c r="A1178" s="217"/>
      <c r="B1178" s="217"/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34"/>
      <c r="P1178" s="234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</row>
    <row r="1179" spans="1:31" ht="12.75" customHeight="1" x14ac:dyDescent="0.2">
      <c r="A1179" s="217"/>
      <c r="B1179" s="217"/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34"/>
      <c r="P1179" s="234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</row>
    <row r="1180" spans="1:31" ht="12.75" customHeight="1" x14ac:dyDescent="0.2">
      <c r="A1180" s="217"/>
      <c r="B1180" s="217"/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34"/>
      <c r="P1180" s="234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</row>
    <row r="1181" spans="1:31" ht="12.75" customHeight="1" x14ac:dyDescent="0.2">
      <c r="A1181" s="217"/>
      <c r="B1181" s="217"/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34"/>
      <c r="P1181" s="234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</row>
    <row r="1182" spans="1:31" ht="12.75" customHeight="1" x14ac:dyDescent="0.2">
      <c r="A1182" s="217"/>
      <c r="B1182" s="217"/>
      <c r="C1182" s="217"/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34"/>
      <c r="P1182" s="234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</row>
    <row r="1183" spans="1:31" ht="12.75" customHeight="1" x14ac:dyDescent="0.2">
      <c r="A1183" s="217"/>
      <c r="B1183" s="217"/>
      <c r="C1183" s="217"/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34"/>
      <c r="P1183" s="234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</row>
    <row r="1184" spans="1:31" ht="12.75" customHeight="1" x14ac:dyDescent="0.2">
      <c r="A1184" s="217"/>
      <c r="B1184" s="217"/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34"/>
      <c r="P1184" s="234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</row>
    <row r="1185" spans="1:31" ht="12.75" customHeight="1" x14ac:dyDescent="0.2">
      <c r="A1185" s="217"/>
      <c r="B1185" s="217"/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34"/>
      <c r="P1185" s="234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</row>
    <row r="1186" spans="1:31" ht="12.75" customHeight="1" x14ac:dyDescent="0.2">
      <c r="A1186" s="217"/>
      <c r="B1186" s="217"/>
      <c r="C1186" s="217"/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34"/>
      <c r="P1186" s="234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</row>
    <row r="1187" spans="1:31" ht="12.75" customHeight="1" x14ac:dyDescent="0.2">
      <c r="A1187" s="217"/>
      <c r="B1187" s="217"/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34"/>
      <c r="P1187" s="234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</row>
    <row r="1188" spans="1:31" ht="12.75" customHeight="1" x14ac:dyDescent="0.2">
      <c r="A1188" s="217"/>
      <c r="B1188" s="217"/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34"/>
      <c r="P1188" s="234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</row>
    <row r="1189" spans="1:31" ht="12.75" customHeight="1" x14ac:dyDescent="0.2">
      <c r="A1189" s="217"/>
      <c r="B1189" s="217"/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34"/>
      <c r="P1189" s="234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</row>
    <row r="1190" spans="1:31" ht="12.75" customHeight="1" x14ac:dyDescent="0.2">
      <c r="A1190" s="217"/>
      <c r="B1190" s="217"/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34"/>
      <c r="P1190" s="234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</row>
    <row r="1191" spans="1:31" ht="12.75" customHeight="1" x14ac:dyDescent="0.2">
      <c r="A1191" s="217"/>
      <c r="B1191" s="217"/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34"/>
      <c r="P1191" s="234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</row>
    <row r="1192" spans="1:31" ht="12.75" customHeight="1" x14ac:dyDescent="0.2">
      <c r="A1192" s="217"/>
      <c r="B1192" s="217"/>
      <c r="C1192" s="217"/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34"/>
      <c r="P1192" s="234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</row>
    <row r="1193" spans="1:31" ht="12.75" customHeight="1" x14ac:dyDescent="0.2">
      <c r="A1193" s="217"/>
      <c r="B1193" s="217"/>
      <c r="C1193" s="217"/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34"/>
      <c r="P1193" s="234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</row>
    <row r="1194" spans="1:31" ht="12.75" customHeight="1" x14ac:dyDescent="0.2">
      <c r="A1194" s="217"/>
      <c r="B1194" s="217"/>
      <c r="C1194" s="217"/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34"/>
      <c r="P1194" s="234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</row>
    <row r="1195" spans="1:31" ht="12.75" customHeight="1" x14ac:dyDescent="0.2">
      <c r="A1195" s="217"/>
      <c r="B1195" s="217"/>
      <c r="C1195" s="217"/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34"/>
      <c r="P1195" s="234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</row>
    <row r="1196" spans="1:31" ht="12.75" customHeight="1" x14ac:dyDescent="0.2">
      <c r="A1196" s="217"/>
      <c r="B1196" s="217"/>
      <c r="C1196" s="217"/>
      <c r="D1196" s="217"/>
      <c r="E1196" s="217"/>
      <c r="F1196" s="217"/>
      <c r="G1196" s="217"/>
      <c r="H1196" s="217"/>
      <c r="I1196" s="217"/>
      <c r="J1196" s="217"/>
      <c r="K1196" s="217"/>
      <c r="L1196" s="217"/>
      <c r="M1196" s="217"/>
      <c r="N1196" s="217"/>
      <c r="O1196" s="234"/>
      <c r="P1196" s="234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</row>
    <row r="1197" spans="1:31" ht="12.75" customHeight="1" x14ac:dyDescent="0.2">
      <c r="A1197" s="217"/>
      <c r="B1197" s="217"/>
      <c r="C1197" s="217"/>
      <c r="D1197" s="217"/>
      <c r="E1197" s="217"/>
      <c r="F1197" s="217"/>
      <c r="G1197" s="217"/>
      <c r="H1197" s="217"/>
      <c r="I1197" s="217"/>
      <c r="J1197" s="217"/>
      <c r="K1197" s="217"/>
      <c r="L1197" s="217"/>
      <c r="M1197" s="217"/>
      <c r="N1197" s="217"/>
      <c r="O1197" s="234"/>
      <c r="P1197" s="234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</row>
    <row r="1198" spans="1:31" ht="12.75" customHeight="1" x14ac:dyDescent="0.2">
      <c r="A1198" s="217"/>
      <c r="B1198" s="217"/>
      <c r="C1198" s="217"/>
      <c r="D1198" s="217"/>
      <c r="E1198" s="217"/>
      <c r="F1198" s="217"/>
      <c r="G1198" s="217"/>
      <c r="H1198" s="217"/>
      <c r="I1198" s="217"/>
      <c r="J1198" s="217"/>
      <c r="K1198" s="217"/>
      <c r="L1198" s="217"/>
      <c r="M1198" s="217"/>
      <c r="N1198" s="217"/>
      <c r="O1198" s="234"/>
      <c r="P1198" s="234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</row>
    <row r="1199" spans="1:31" ht="12.75" customHeight="1" x14ac:dyDescent="0.2">
      <c r="A1199" s="217"/>
      <c r="B1199" s="217"/>
      <c r="C1199" s="217"/>
      <c r="D1199" s="217"/>
      <c r="E1199" s="217"/>
      <c r="F1199" s="217"/>
      <c r="G1199" s="217"/>
      <c r="H1199" s="217"/>
      <c r="I1199" s="217"/>
      <c r="J1199" s="217"/>
      <c r="K1199" s="217"/>
      <c r="L1199" s="217"/>
      <c r="M1199" s="217"/>
      <c r="N1199" s="217"/>
      <c r="O1199" s="234"/>
      <c r="P1199" s="234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</row>
    <row r="1200" spans="1:31" ht="12.75" customHeight="1" x14ac:dyDescent="0.2">
      <c r="A1200" s="217"/>
      <c r="B1200" s="217"/>
      <c r="C1200" s="217"/>
      <c r="D1200" s="217"/>
      <c r="E1200" s="217"/>
      <c r="F1200" s="217"/>
      <c r="G1200" s="217"/>
      <c r="H1200" s="217"/>
      <c r="I1200" s="217"/>
      <c r="J1200" s="217"/>
      <c r="K1200" s="217"/>
      <c r="L1200" s="217"/>
      <c r="M1200" s="217"/>
      <c r="N1200" s="217"/>
      <c r="O1200" s="234"/>
      <c r="P1200" s="234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</row>
    <row r="1201" spans="1:31" ht="12.75" customHeight="1" x14ac:dyDescent="0.2">
      <c r="A1201" s="217"/>
      <c r="B1201" s="217"/>
      <c r="C1201" s="217"/>
      <c r="D1201" s="217"/>
      <c r="E1201" s="217"/>
      <c r="F1201" s="217"/>
      <c r="G1201" s="217"/>
      <c r="H1201" s="217"/>
      <c r="I1201" s="217"/>
      <c r="J1201" s="217"/>
      <c r="K1201" s="217"/>
      <c r="L1201" s="217"/>
      <c r="M1201" s="217"/>
      <c r="N1201" s="217"/>
      <c r="O1201" s="234"/>
      <c r="P1201" s="234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</row>
    <row r="1202" spans="1:31" ht="12.75" customHeight="1" x14ac:dyDescent="0.2">
      <c r="A1202" s="217"/>
      <c r="B1202" s="217"/>
      <c r="C1202" s="217"/>
      <c r="D1202" s="217"/>
      <c r="E1202" s="217"/>
      <c r="F1202" s="217"/>
      <c r="G1202" s="217"/>
      <c r="H1202" s="217"/>
      <c r="I1202" s="217"/>
      <c r="J1202" s="217"/>
      <c r="K1202" s="217"/>
      <c r="L1202" s="217"/>
      <c r="M1202" s="217"/>
      <c r="N1202" s="217"/>
      <c r="O1202" s="234"/>
      <c r="P1202" s="234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</row>
    <row r="1203" spans="1:31" ht="12.75" customHeight="1" x14ac:dyDescent="0.2">
      <c r="A1203" s="217"/>
      <c r="B1203" s="217"/>
      <c r="C1203" s="217"/>
      <c r="D1203" s="217"/>
      <c r="E1203" s="217"/>
      <c r="F1203" s="217"/>
      <c r="G1203" s="217"/>
      <c r="H1203" s="217"/>
      <c r="I1203" s="217"/>
      <c r="J1203" s="217"/>
      <c r="K1203" s="217"/>
      <c r="L1203" s="217"/>
      <c r="M1203" s="217"/>
      <c r="N1203" s="217"/>
      <c r="O1203" s="234"/>
      <c r="P1203" s="234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</row>
    <row r="1204" spans="1:31" ht="12.75" customHeight="1" x14ac:dyDescent="0.2">
      <c r="A1204" s="217"/>
      <c r="B1204" s="217"/>
      <c r="C1204" s="217"/>
      <c r="D1204" s="217"/>
      <c r="E1204" s="217"/>
      <c r="F1204" s="217"/>
      <c r="G1204" s="217"/>
      <c r="H1204" s="217"/>
      <c r="I1204" s="217"/>
      <c r="J1204" s="217"/>
      <c r="K1204" s="217"/>
      <c r="L1204" s="217"/>
      <c r="M1204" s="217"/>
      <c r="N1204" s="217"/>
      <c r="O1204" s="234"/>
      <c r="P1204" s="234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</row>
    <row r="1205" spans="1:31" ht="12.75" customHeight="1" x14ac:dyDescent="0.2">
      <c r="A1205" s="217"/>
      <c r="B1205" s="217"/>
      <c r="C1205" s="217"/>
      <c r="D1205" s="217"/>
      <c r="E1205" s="217"/>
      <c r="F1205" s="217"/>
      <c r="G1205" s="217"/>
      <c r="H1205" s="217"/>
      <c r="I1205" s="217"/>
      <c r="J1205" s="217"/>
      <c r="K1205" s="217"/>
      <c r="L1205" s="217"/>
      <c r="M1205" s="217"/>
      <c r="N1205" s="217"/>
      <c r="O1205" s="234"/>
      <c r="P1205" s="234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</row>
    <row r="1206" spans="1:31" ht="12.75" customHeight="1" x14ac:dyDescent="0.2">
      <c r="A1206" s="217"/>
      <c r="B1206" s="217"/>
      <c r="C1206" s="217"/>
      <c r="D1206" s="217"/>
      <c r="E1206" s="217"/>
      <c r="F1206" s="217"/>
      <c r="G1206" s="217"/>
      <c r="H1206" s="217"/>
      <c r="I1206" s="217"/>
      <c r="J1206" s="217"/>
      <c r="K1206" s="217"/>
      <c r="L1206" s="217"/>
      <c r="M1206" s="217"/>
      <c r="N1206" s="217"/>
      <c r="O1206" s="234"/>
      <c r="P1206" s="234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</row>
    <row r="1207" spans="1:31" ht="12.75" customHeight="1" x14ac:dyDescent="0.2">
      <c r="A1207" s="217"/>
      <c r="B1207" s="217"/>
      <c r="C1207" s="217"/>
      <c r="D1207" s="217"/>
      <c r="E1207" s="217"/>
      <c r="F1207" s="217"/>
      <c r="G1207" s="217"/>
      <c r="H1207" s="217"/>
      <c r="I1207" s="217"/>
      <c r="J1207" s="217"/>
      <c r="K1207" s="217"/>
      <c r="L1207" s="217"/>
      <c r="M1207" s="217"/>
      <c r="N1207" s="217"/>
      <c r="O1207" s="234"/>
      <c r="P1207" s="234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</row>
    <row r="1208" spans="1:31" ht="12.75" customHeight="1" x14ac:dyDescent="0.2">
      <c r="A1208" s="217"/>
      <c r="B1208" s="217"/>
      <c r="C1208" s="217"/>
      <c r="D1208" s="217"/>
      <c r="E1208" s="217"/>
      <c r="F1208" s="217"/>
      <c r="G1208" s="217"/>
      <c r="H1208" s="217"/>
      <c r="I1208" s="217"/>
      <c r="J1208" s="217"/>
      <c r="K1208" s="217"/>
      <c r="L1208" s="217"/>
      <c r="M1208" s="217"/>
      <c r="N1208" s="217"/>
      <c r="O1208" s="234"/>
      <c r="P1208" s="234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</row>
    <row r="1209" spans="1:31" ht="12.75" customHeight="1" x14ac:dyDescent="0.2">
      <c r="A1209" s="217"/>
      <c r="B1209" s="217"/>
      <c r="C1209" s="217"/>
      <c r="D1209" s="217"/>
      <c r="E1209" s="217"/>
      <c r="F1209" s="217"/>
      <c r="G1209" s="217"/>
      <c r="H1209" s="217"/>
      <c r="I1209" s="217"/>
      <c r="J1209" s="217"/>
      <c r="K1209" s="217"/>
      <c r="L1209" s="217"/>
      <c r="M1209" s="217"/>
      <c r="N1209" s="217"/>
      <c r="O1209" s="234"/>
      <c r="P1209" s="234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</row>
    <row r="1210" spans="1:31" ht="12.75" customHeight="1" x14ac:dyDescent="0.2">
      <c r="A1210" s="217"/>
      <c r="B1210" s="217"/>
      <c r="C1210" s="217"/>
      <c r="D1210" s="217"/>
      <c r="E1210" s="217"/>
      <c r="F1210" s="217"/>
      <c r="G1210" s="217"/>
      <c r="H1210" s="217"/>
      <c r="I1210" s="217"/>
      <c r="J1210" s="217"/>
      <c r="K1210" s="217"/>
      <c r="L1210" s="217"/>
      <c r="M1210" s="217"/>
      <c r="N1210" s="217"/>
      <c r="O1210" s="234"/>
      <c r="P1210" s="234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</row>
    <row r="1211" spans="1:31" ht="12.75" customHeight="1" x14ac:dyDescent="0.2">
      <c r="A1211" s="217"/>
      <c r="B1211" s="217"/>
      <c r="C1211" s="217"/>
      <c r="D1211" s="217"/>
      <c r="E1211" s="217"/>
      <c r="F1211" s="217"/>
      <c r="G1211" s="217"/>
      <c r="H1211" s="217"/>
      <c r="I1211" s="217"/>
      <c r="J1211" s="217"/>
      <c r="K1211" s="217"/>
      <c r="L1211" s="217"/>
      <c r="M1211" s="217"/>
      <c r="N1211" s="217"/>
      <c r="O1211" s="234"/>
      <c r="P1211" s="234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</row>
    <row r="1212" spans="1:31" ht="12.75" customHeight="1" x14ac:dyDescent="0.2">
      <c r="A1212" s="217"/>
      <c r="B1212" s="217"/>
      <c r="C1212" s="217"/>
      <c r="D1212" s="217"/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34"/>
      <c r="P1212" s="234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</row>
    <row r="1213" spans="1:31" ht="12.75" customHeight="1" x14ac:dyDescent="0.2">
      <c r="A1213" s="217"/>
      <c r="B1213" s="217"/>
      <c r="C1213" s="217"/>
      <c r="D1213" s="217"/>
      <c r="E1213" s="217"/>
      <c r="F1213" s="217"/>
      <c r="G1213" s="217"/>
      <c r="H1213" s="217"/>
      <c r="I1213" s="217"/>
      <c r="J1213" s="217"/>
      <c r="K1213" s="217"/>
      <c r="L1213" s="217"/>
      <c r="M1213" s="217"/>
      <c r="N1213" s="217"/>
      <c r="O1213" s="234"/>
      <c r="P1213" s="234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</row>
    <row r="1214" spans="1:31" ht="12.75" customHeight="1" x14ac:dyDescent="0.2">
      <c r="A1214" s="217"/>
      <c r="B1214" s="217"/>
      <c r="C1214" s="217"/>
      <c r="D1214" s="217"/>
      <c r="E1214" s="217"/>
      <c r="F1214" s="217"/>
      <c r="G1214" s="217"/>
      <c r="H1214" s="217"/>
      <c r="I1214" s="217"/>
      <c r="J1214" s="217"/>
      <c r="K1214" s="217"/>
      <c r="L1214" s="217"/>
      <c r="M1214" s="217"/>
      <c r="N1214" s="217"/>
      <c r="O1214" s="234"/>
      <c r="P1214" s="234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</row>
    <row r="1215" spans="1:31" ht="12.75" customHeight="1" x14ac:dyDescent="0.2">
      <c r="A1215" s="217"/>
      <c r="B1215" s="217"/>
      <c r="C1215" s="217"/>
      <c r="D1215" s="217"/>
      <c r="E1215" s="217"/>
      <c r="F1215" s="217"/>
      <c r="G1215" s="217"/>
      <c r="H1215" s="217"/>
      <c r="I1215" s="217"/>
      <c r="J1215" s="217"/>
      <c r="K1215" s="217"/>
      <c r="L1215" s="217"/>
      <c r="M1215" s="217"/>
      <c r="N1215" s="217"/>
      <c r="O1215" s="234"/>
      <c r="P1215" s="234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</row>
    <row r="1216" spans="1:31" ht="12.75" customHeight="1" x14ac:dyDescent="0.2">
      <c r="A1216" s="217"/>
      <c r="B1216" s="217"/>
      <c r="C1216" s="217"/>
      <c r="D1216" s="217"/>
      <c r="E1216" s="217"/>
      <c r="F1216" s="217"/>
      <c r="G1216" s="217"/>
      <c r="H1216" s="217"/>
      <c r="I1216" s="217"/>
      <c r="J1216" s="217"/>
      <c r="K1216" s="217"/>
      <c r="L1216" s="217"/>
      <c r="M1216" s="217"/>
      <c r="N1216" s="217"/>
      <c r="O1216" s="234"/>
      <c r="P1216" s="234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</row>
    <row r="1217" spans="1:31" ht="12.75" customHeight="1" x14ac:dyDescent="0.2">
      <c r="A1217" s="217"/>
      <c r="B1217" s="217"/>
      <c r="C1217" s="217"/>
      <c r="D1217" s="217"/>
      <c r="E1217" s="217"/>
      <c r="F1217" s="217"/>
      <c r="G1217" s="217"/>
      <c r="H1217" s="217"/>
      <c r="I1217" s="217"/>
      <c r="J1217" s="217"/>
      <c r="K1217" s="217"/>
      <c r="L1217" s="217"/>
      <c r="M1217" s="217"/>
      <c r="N1217" s="217"/>
      <c r="O1217" s="234"/>
      <c r="P1217" s="234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</row>
    <row r="1218" spans="1:31" ht="12.75" customHeight="1" x14ac:dyDescent="0.2">
      <c r="A1218" s="217"/>
      <c r="B1218" s="217"/>
      <c r="C1218" s="217"/>
      <c r="D1218" s="217"/>
      <c r="E1218" s="217"/>
      <c r="F1218" s="217"/>
      <c r="G1218" s="217"/>
      <c r="H1218" s="217"/>
      <c r="I1218" s="217"/>
      <c r="J1218" s="217"/>
      <c r="K1218" s="217"/>
      <c r="L1218" s="217"/>
      <c r="M1218" s="217"/>
      <c r="N1218" s="217"/>
      <c r="O1218" s="234"/>
      <c r="P1218" s="234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</row>
    <row r="1219" spans="1:31" ht="12.75" customHeight="1" x14ac:dyDescent="0.2">
      <c r="A1219" s="217"/>
      <c r="B1219" s="217"/>
      <c r="C1219" s="217"/>
      <c r="D1219" s="217"/>
      <c r="E1219" s="217"/>
      <c r="F1219" s="217"/>
      <c r="G1219" s="217"/>
      <c r="H1219" s="217"/>
      <c r="I1219" s="217"/>
      <c r="J1219" s="217"/>
      <c r="K1219" s="217"/>
      <c r="L1219" s="217"/>
      <c r="M1219" s="217"/>
      <c r="N1219" s="217"/>
      <c r="O1219" s="234"/>
      <c r="P1219" s="234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</row>
    <row r="1220" spans="1:31" ht="12.75" customHeight="1" x14ac:dyDescent="0.2">
      <c r="A1220" s="217"/>
      <c r="B1220" s="217"/>
      <c r="C1220" s="217"/>
      <c r="D1220" s="217"/>
      <c r="E1220" s="217"/>
      <c r="F1220" s="217"/>
      <c r="G1220" s="217"/>
      <c r="H1220" s="217"/>
      <c r="I1220" s="217"/>
      <c r="J1220" s="217"/>
      <c r="K1220" s="217"/>
      <c r="L1220" s="217"/>
      <c r="M1220" s="217"/>
      <c r="N1220" s="217"/>
      <c r="O1220" s="234"/>
      <c r="P1220" s="234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</row>
    <row r="1221" spans="1:31" ht="12.75" customHeight="1" x14ac:dyDescent="0.2">
      <c r="A1221" s="217"/>
      <c r="B1221" s="217"/>
      <c r="C1221" s="217"/>
      <c r="D1221" s="217"/>
      <c r="E1221" s="217"/>
      <c r="F1221" s="217"/>
      <c r="G1221" s="217"/>
      <c r="H1221" s="217"/>
      <c r="I1221" s="217"/>
      <c r="J1221" s="217"/>
      <c r="K1221" s="217"/>
      <c r="L1221" s="217"/>
      <c r="M1221" s="217"/>
      <c r="N1221" s="217"/>
      <c r="O1221" s="234"/>
      <c r="P1221" s="234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</row>
    <row r="1222" spans="1:31" ht="12.75" customHeight="1" x14ac:dyDescent="0.2">
      <c r="A1222" s="217"/>
      <c r="B1222" s="217"/>
      <c r="C1222" s="217"/>
      <c r="D1222" s="217"/>
      <c r="E1222" s="217"/>
      <c r="F1222" s="217"/>
      <c r="G1222" s="217"/>
      <c r="H1222" s="217"/>
      <c r="I1222" s="217"/>
      <c r="J1222" s="217"/>
      <c r="K1222" s="217"/>
      <c r="L1222" s="217"/>
      <c r="M1222" s="217"/>
      <c r="N1222" s="217"/>
      <c r="O1222" s="234"/>
      <c r="P1222" s="234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</row>
    <row r="1223" spans="1:31" ht="12.75" customHeight="1" x14ac:dyDescent="0.2">
      <c r="A1223" s="217"/>
      <c r="B1223" s="217"/>
      <c r="C1223" s="217"/>
      <c r="D1223" s="217"/>
      <c r="E1223" s="217"/>
      <c r="F1223" s="217"/>
      <c r="G1223" s="217"/>
      <c r="H1223" s="217"/>
      <c r="I1223" s="217"/>
      <c r="J1223" s="217"/>
      <c r="K1223" s="217"/>
      <c r="L1223" s="217"/>
      <c r="M1223" s="217"/>
      <c r="N1223" s="217"/>
      <c r="O1223" s="234"/>
      <c r="P1223" s="234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</row>
    <row r="1224" spans="1:31" ht="12.75" customHeight="1" x14ac:dyDescent="0.2">
      <c r="A1224" s="217"/>
      <c r="B1224" s="217"/>
      <c r="C1224" s="217"/>
      <c r="D1224" s="217"/>
      <c r="E1224" s="217"/>
      <c r="F1224" s="217"/>
      <c r="G1224" s="217"/>
      <c r="H1224" s="217"/>
      <c r="I1224" s="217"/>
      <c r="J1224" s="217"/>
      <c r="K1224" s="217"/>
      <c r="L1224" s="217"/>
      <c r="M1224" s="217"/>
      <c r="N1224" s="217"/>
      <c r="O1224" s="234"/>
      <c r="P1224" s="234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</row>
    <row r="1225" spans="1:31" ht="12.75" customHeight="1" x14ac:dyDescent="0.2">
      <c r="A1225" s="217"/>
      <c r="B1225" s="217"/>
      <c r="C1225" s="217"/>
      <c r="D1225" s="217"/>
      <c r="E1225" s="217"/>
      <c r="F1225" s="217"/>
      <c r="G1225" s="217"/>
      <c r="H1225" s="217"/>
      <c r="I1225" s="217"/>
      <c r="J1225" s="217"/>
      <c r="K1225" s="217"/>
      <c r="L1225" s="217"/>
      <c r="M1225" s="217"/>
      <c r="N1225" s="217"/>
      <c r="O1225" s="234"/>
      <c r="P1225" s="234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</row>
    <row r="1226" spans="1:31" ht="12.75" customHeight="1" x14ac:dyDescent="0.2">
      <c r="A1226" s="217"/>
      <c r="B1226" s="217"/>
      <c r="C1226" s="217"/>
      <c r="D1226" s="217"/>
      <c r="E1226" s="217"/>
      <c r="F1226" s="217"/>
      <c r="G1226" s="217"/>
      <c r="H1226" s="217"/>
      <c r="I1226" s="217"/>
      <c r="J1226" s="217"/>
      <c r="K1226" s="217"/>
      <c r="L1226" s="217"/>
      <c r="M1226" s="217"/>
      <c r="N1226" s="217"/>
      <c r="O1226" s="234"/>
      <c r="P1226" s="234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</row>
    <row r="1227" spans="1:31" ht="12.75" customHeight="1" x14ac:dyDescent="0.2">
      <c r="A1227" s="217"/>
      <c r="B1227" s="217"/>
      <c r="C1227" s="217"/>
      <c r="D1227" s="217"/>
      <c r="E1227" s="217"/>
      <c r="F1227" s="217"/>
      <c r="G1227" s="217"/>
      <c r="H1227" s="217"/>
      <c r="I1227" s="217"/>
      <c r="J1227" s="217"/>
      <c r="K1227" s="217"/>
      <c r="L1227" s="217"/>
      <c r="M1227" s="217"/>
      <c r="N1227" s="217"/>
      <c r="O1227" s="234"/>
      <c r="P1227" s="234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</row>
    <row r="1228" spans="1:31" ht="12.75" customHeight="1" x14ac:dyDescent="0.2">
      <c r="A1228" s="217"/>
      <c r="B1228" s="217"/>
      <c r="C1228" s="217"/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34"/>
      <c r="P1228" s="234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</row>
    <row r="1229" spans="1:31" ht="12.75" customHeight="1" x14ac:dyDescent="0.2">
      <c r="A1229" s="217"/>
      <c r="B1229" s="217"/>
      <c r="C1229" s="217"/>
      <c r="D1229" s="217"/>
      <c r="E1229" s="217"/>
      <c r="F1229" s="217"/>
      <c r="G1229" s="217"/>
      <c r="H1229" s="217"/>
      <c r="I1229" s="217"/>
      <c r="J1229" s="217"/>
      <c r="K1229" s="217"/>
      <c r="L1229" s="217"/>
      <c r="M1229" s="217"/>
      <c r="N1229" s="217"/>
      <c r="O1229" s="234"/>
      <c r="P1229" s="234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</row>
    <row r="1230" spans="1:31" ht="12.75" customHeight="1" x14ac:dyDescent="0.2">
      <c r="A1230" s="217"/>
      <c r="B1230" s="217"/>
      <c r="C1230" s="217"/>
      <c r="D1230" s="217"/>
      <c r="E1230" s="217"/>
      <c r="F1230" s="217"/>
      <c r="G1230" s="217"/>
      <c r="H1230" s="217"/>
      <c r="I1230" s="217"/>
      <c r="J1230" s="217"/>
      <c r="K1230" s="217"/>
      <c r="L1230" s="217"/>
      <c r="M1230" s="217"/>
      <c r="N1230" s="217"/>
      <c r="O1230" s="234"/>
      <c r="P1230" s="234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</row>
    <row r="1231" spans="1:31" ht="12.75" customHeight="1" x14ac:dyDescent="0.2">
      <c r="A1231" s="217"/>
      <c r="B1231" s="217"/>
      <c r="C1231" s="217"/>
      <c r="D1231" s="217"/>
      <c r="E1231" s="217"/>
      <c r="F1231" s="217"/>
      <c r="G1231" s="217"/>
      <c r="H1231" s="217"/>
      <c r="I1231" s="217"/>
      <c r="J1231" s="217"/>
      <c r="K1231" s="217"/>
      <c r="L1231" s="217"/>
      <c r="M1231" s="217"/>
      <c r="N1231" s="217"/>
      <c r="O1231" s="234"/>
      <c r="P1231" s="234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</row>
    <row r="1232" spans="1:31" ht="12.75" customHeight="1" x14ac:dyDescent="0.2">
      <c r="A1232" s="217"/>
      <c r="B1232" s="217"/>
      <c r="C1232" s="217"/>
      <c r="D1232" s="217"/>
      <c r="E1232" s="217"/>
      <c r="F1232" s="217"/>
      <c r="G1232" s="217"/>
      <c r="H1232" s="217"/>
      <c r="I1232" s="217"/>
      <c r="J1232" s="217"/>
      <c r="K1232" s="217"/>
      <c r="L1232" s="217"/>
      <c r="M1232" s="217"/>
      <c r="N1232" s="217"/>
      <c r="O1232" s="234"/>
      <c r="P1232" s="234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</row>
    <row r="1233" spans="1:31" ht="12.75" customHeight="1" x14ac:dyDescent="0.2">
      <c r="A1233" s="217"/>
      <c r="B1233" s="217"/>
      <c r="C1233" s="217"/>
      <c r="D1233" s="217"/>
      <c r="E1233" s="217"/>
      <c r="F1233" s="217"/>
      <c r="G1233" s="217"/>
      <c r="H1233" s="217"/>
      <c r="I1233" s="217"/>
      <c r="J1233" s="217"/>
      <c r="K1233" s="217"/>
      <c r="L1233" s="217"/>
      <c r="M1233" s="217"/>
      <c r="N1233" s="217"/>
      <c r="O1233" s="234"/>
      <c r="P1233" s="234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</row>
    <row r="1234" spans="1:31" ht="12.75" customHeight="1" x14ac:dyDescent="0.2">
      <c r="A1234" s="217"/>
      <c r="B1234" s="217"/>
      <c r="C1234" s="217"/>
      <c r="D1234" s="217"/>
      <c r="E1234" s="217"/>
      <c r="F1234" s="217"/>
      <c r="G1234" s="217"/>
      <c r="H1234" s="217"/>
      <c r="I1234" s="217"/>
      <c r="J1234" s="217"/>
      <c r="K1234" s="217"/>
      <c r="L1234" s="217"/>
      <c r="M1234" s="217"/>
      <c r="N1234" s="217"/>
      <c r="O1234" s="234"/>
      <c r="P1234" s="234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</row>
    <row r="1235" spans="1:31" ht="12.75" customHeight="1" x14ac:dyDescent="0.2">
      <c r="A1235" s="217"/>
      <c r="B1235" s="217"/>
      <c r="C1235" s="217"/>
      <c r="D1235" s="217"/>
      <c r="E1235" s="217"/>
      <c r="F1235" s="217"/>
      <c r="G1235" s="217"/>
      <c r="H1235" s="217"/>
      <c r="I1235" s="217"/>
      <c r="J1235" s="217"/>
      <c r="K1235" s="217"/>
      <c r="L1235" s="217"/>
      <c r="M1235" s="217"/>
      <c r="N1235" s="217"/>
      <c r="O1235" s="234"/>
      <c r="P1235" s="234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</row>
    <row r="1236" spans="1:31" ht="12.75" customHeight="1" x14ac:dyDescent="0.2">
      <c r="A1236" s="217"/>
      <c r="B1236" s="217"/>
      <c r="C1236" s="217"/>
      <c r="D1236" s="217"/>
      <c r="E1236" s="217"/>
      <c r="F1236" s="217"/>
      <c r="G1236" s="217"/>
      <c r="H1236" s="217"/>
      <c r="I1236" s="217"/>
      <c r="J1236" s="217"/>
      <c r="K1236" s="217"/>
      <c r="L1236" s="217"/>
      <c r="M1236" s="217"/>
      <c r="N1236" s="217"/>
      <c r="O1236" s="234"/>
      <c r="P1236" s="234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</row>
    <row r="1237" spans="1:31" ht="12.75" customHeight="1" x14ac:dyDescent="0.2">
      <c r="A1237" s="217"/>
      <c r="B1237" s="217"/>
      <c r="C1237" s="217"/>
      <c r="D1237" s="217"/>
      <c r="E1237" s="217"/>
      <c r="F1237" s="217"/>
      <c r="G1237" s="217"/>
      <c r="H1237" s="217"/>
      <c r="I1237" s="217"/>
      <c r="J1237" s="217"/>
      <c r="K1237" s="217"/>
      <c r="L1237" s="217"/>
      <c r="M1237" s="217"/>
      <c r="N1237" s="217"/>
      <c r="O1237" s="234"/>
      <c r="P1237" s="234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</row>
    <row r="1238" spans="1:31" ht="12.75" customHeight="1" x14ac:dyDescent="0.2">
      <c r="A1238" s="217"/>
      <c r="B1238" s="217"/>
      <c r="C1238" s="217"/>
      <c r="D1238" s="217"/>
      <c r="E1238" s="217"/>
      <c r="F1238" s="217"/>
      <c r="G1238" s="217"/>
      <c r="H1238" s="217"/>
      <c r="I1238" s="217"/>
      <c r="J1238" s="217"/>
      <c r="K1238" s="217"/>
      <c r="L1238" s="217"/>
      <c r="M1238" s="217"/>
      <c r="N1238" s="217"/>
      <c r="O1238" s="234"/>
      <c r="P1238" s="234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</row>
    <row r="1239" spans="1:31" ht="12.75" customHeight="1" x14ac:dyDescent="0.2">
      <c r="A1239" s="217"/>
      <c r="B1239" s="217"/>
      <c r="C1239" s="217"/>
      <c r="D1239" s="217"/>
      <c r="E1239" s="217"/>
      <c r="F1239" s="217"/>
      <c r="G1239" s="217"/>
      <c r="H1239" s="217"/>
      <c r="I1239" s="217"/>
      <c r="J1239" s="217"/>
      <c r="K1239" s="217"/>
      <c r="L1239" s="217"/>
      <c r="M1239" s="217"/>
      <c r="N1239" s="217"/>
      <c r="O1239" s="234"/>
      <c r="P1239" s="234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</row>
    <row r="1240" spans="1:31" ht="12.75" customHeight="1" x14ac:dyDescent="0.2">
      <c r="A1240" s="217"/>
      <c r="B1240" s="217"/>
      <c r="C1240" s="217"/>
      <c r="D1240" s="217"/>
      <c r="E1240" s="217"/>
      <c r="F1240" s="217"/>
      <c r="G1240" s="217"/>
      <c r="H1240" s="217"/>
      <c r="I1240" s="217"/>
      <c r="J1240" s="217"/>
      <c r="K1240" s="217"/>
      <c r="L1240" s="217"/>
      <c r="M1240" s="217"/>
      <c r="N1240" s="217"/>
      <c r="O1240" s="234"/>
      <c r="P1240" s="234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</row>
    <row r="1241" spans="1:31" ht="12.75" customHeight="1" x14ac:dyDescent="0.2">
      <c r="A1241" s="217"/>
      <c r="B1241" s="217"/>
      <c r="C1241" s="217"/>
      <c r="D1241" s="217"/>
      <c r="E1241" s="217"/>
      <c r="F1241" s="217"/>
      <c r="G1241" s="217"/>
      <c r="H1241" s="217"/>
      <c r="I1241" s="217"/>
      <c r="J1241" s="217"/>
      <c r="K1241" s="217"/>
      <c r="L1241" s="217"/>
      <c r="M1241" s="217"/>
      <c r="N1241" s="217"/>
      <c r="O1241" s="234"/>
      <c r="P1241" s="234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</row>
    <row r="1242" spans="1:31" ht="12.75" customHeight="1" x14ac:dyDescent="0.2">
      <c r="A1242" s="217"/>
      <c r="B1242" s="217"/>
      <c r="C1242" s="217"/>
      <c r="D1242" s="217"/>
      <c r="E1242" s="217"/>
      <c r="F1242" s="217"/>
      <c r="G1242" s="217"/>
      <c r="H1242" s="217"/>
      <c r="I1242" s="217"/>
      <c r="J1242" s="217"/>
      <c r="K1242" s="217"/>
      <c r="L1242" s="217"/>
      <c r="M1242" s="217"/>
      <c r="N1242" s="217"/>
      <c r="O1242" s="234"/>
      <c r="P1242" s="234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</row>
    <row r="1243" spans="1:31" ht="12.75" customHeight="1" x14ac:dyDescent="0.2">
      <c r="A1243" s="217"/>
      <c r="B1243" s="217"/>
      <c r="C1243" s="217"/>
      <c r="D1243" s="217"/>
      <c r="E1243" s="217"/>
      <c r="F1243" s="217"/>
      <c r="G1243" s="217"/>
      <c r="H1243" s="217"/>
      <c r="I1243" s="217"/>
      <c r="J1243" s="217"/>
      <c r="K1243" s="217"/>
      <c r="L1243" s="217"/>
      <c r="M1243" s="217"/>
      <c r="N1243" s="217"/>
      <c r="O1243" s="234"/>
      <c r="P1243" s="234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</row>
    <row r="1244" spans="1:31" ht="12.75" customHeight="1" x14ac:dyDescent="0.2">
      <c r="A1244" s="217"/>
      <c r="B1244" s="217"/>
      <c r="C1244" s="217"/>
      <c r="D1244" s="217"/>
      <c r="E1244" s="217"/>
      <c r="F1244" s="217"/>
      <c r="G1244" s="217"/>
      <c r="H1244" s="217"/>
      <c r="I1244" s="217"/>
      <c r="J1244" s="217"/>
      <c r="K1244" s="217"/>
      <c r="L1244" s="217"/>
      <c r="M1244" s="217"/>
      <c r="N1244" s="217"/>
      <c r="O1244" s="234"/>
      <c r="P1244" s="234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</row>
    <row r="1245" spans="1:31" ht="12.75" customHeight="1" x14ac:dyDescent="0.2">
      <c r="A1245" s="217"/>
      <c r="B1245" s="217"/>
      <c r="C1245" s="217"/>
      <c r="D1245" s="217"/>
      <c r="E1245" s="217"/>
      <c r="F1245" s="217"/>
      <c r="G1245" s="217"/>
      <c r="H1245" s="217"/>
      <c r="I1245" s="217"/>
      <c r="J1245" s="217"/>
      <c r="K1245" s="217"/>
      <c r="L1245" s="217"/>
      <c r="M1245" s="217"/>
      <c r="N1245" s="217"/>
      <c r="O1245" s="234"/>
      <c r="P1245" s="234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</row>
    <row r="1246" spans="1:31" ht="12.75" customHeight="1" x14ac:dyDescent="0.2">
      <c r="A1246" s="217"/>
      <c r="B1246" s="217"/>
      <c r="C1246" s="217"/>
      <c r="D1246" s="217"/>
      <c r="E1246" s="217"/>
      <c r="F1246" s="217"/>
      <c r="G1246" s="217"/>
      <c r="H1246" s="217"/>
      <c r="I1246" s="217"/>
      <c r="J1246" s="217"/>
      <c r="K1246" s="217"/>
      <c r="L1246" s="217"/>
      <c r="M1246" s="217"/>
      <c r="N1246" s="217"/>
      <c r="O1246" s="234"/>
      <c r="P1246" s="234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</row>
    <row r="1247" spans="1:31" ht="12.75" customHeight="1" x14ac:dyDescent="0.2">
      <c r="A1247" s="217"/>
      <c r="B1247" s="217"/>
      <c r="C1247" s="217"/>
      <c r="D1247" s="217"/>
      <c r="E1247" s="217"/>
      <c r="F1247" s="217"/>
      <c r="G1247" s="217"/>
      <c r="H1247" s="217"/>
      <c r="I1247" s="217"/>
      <c r="J1247" s="217"/>
      <c r="K1247" s="217"/>
      <c r="L1247" s="217"/>
      <c r="M1247" s="217"/>
      <c r="N1247" s="217"/>
      <c r="O1247" s="234"/>
      <c r="P1247" s="234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</row>
    <row r="1248" spans="1:31" ht="12.75" customHeight="1" x14ac:dyDescent="0.2">
      <c r="A1248" s="217"/>
      <c r="B1248" s="217"/>
      <c r="C1248" s="217"/>
      <c r="D1248" s="217"/>
      <c r="E1248" s="217"/>
      <c r="F1248" s="217"/>
      <c r="G1248" s="217"/>
      <c r="H1248" s="217"/>
      <c r="I1248" s="217"/>
      <c r="J1248" s="217"/>
      <c r="K1248" s="217"/>
      <c r="L1248" s="217"/>
      <c r="M1248" s="217"/>
      <c r="N1248" s="217"/>
      <c r="O1248" s="234"/>
      <c r="P1248" s="234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</row>
    <row r="1249" spans="1:31" ht="12.75" customHeight="1" x14ac:dyDescent="0.2">
      <c r="A1249" s="217"/>
      <c r="B1249" s="217"/>
      <c r="C1249" s="217"/>
      <c r="D1249" s="217"/>
      <c r="E1249" s="217"/>
      <c r="F1249" s="217"/>
      <c r="G1249" s="217"/>
      <c r="H1249" s="217"/>
      <c r="I1249" s="217"/>
      <c r="J1249" s="217"/>
      <c r="K1249" s="217"/>
      <c r="L1249" s="217"/>
      <c r="M1249" s="217"/>
      <c r="N1249" s="217"/>
      <c r="O1249" s="234"/>
      <c r="P1249" s="234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</row>
    <row r="1250" spans="1:31" ht="12.75" customHeight="1" x14ac:dyDescent="0.2">
      <c r="A1250" s="217"/>
      <c r="B1250" s="217"/>
      <c r="C1250" s="217"/>
      <c r="D1250" s="217"/>
      <c r="E1250" s="217"/>
      <c r="F1250" s="217"/>
      <c r="G1250" s="217"/>
      <c r="H1250" s="217"/>
      <c r="I1250" s="217"/>
      <c r="J1250" s="217"/>
      <c r="K1250" s="217"/>
      <c r="L1250" s="217"/>
      <c r="M1250" s="217"/>
      <c r="N1250" s="217"/>
      <c r="O1250" s="234"/>
      <c r="P1250" s="234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</row>
    <row r="1251" spans="1:31" ht="12.75" customHeight="1" x14ac:dyDescent="0.2">
      <c r="A1251" s="217"/>
      <c r="B1251" s="217"/>
      <c r="C1251" s="217"/>
      <c r="D1251" s="217"/>
      <c r="E1251" s="217"/>
      <c r="F1251" s="217"/>
      <c r="G1251" s="217"/>
      <c r="H1251" s="217"/>
      <c r="I1251" s="217"/>
      <c r="J1251" s="217"/>
      <c r="K1251" s="217"/>
      <c r="L1251" s="217"/>
      <c r="M1251" s="217"/>
      <c r="N1251" s="217"/>
      <c r="O1251" s="234"/>
      <c r="P1251" s="234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</row>
    <row r="1252" spans="1:31" ht="12.75" customHeight="1" x14ac:dyDescent="0.2">
      <c r="A1252" s="217"/>
      <c r="B1252" s="217"/>
      <c r="C1252" s="217"/>
      <c r="D1252" s="217"/>
      <c r="E1252" s="217"/>
      <c r="F1252" s="217"/>
      <c r="G1252" s="217"/>
      <c r="H1252" s="217"/>
      <c r="I1252" s="217"/>
      <c r="J1252" s="217"/>
      <c r="K1252" s="217"/>
      <c r="L1252" s="217"/>
      <c r="M1252" s="217"/>
      <c r="N1252" s="217"/>
      <c r="O1252" s="234"/>
      <c r="P1252" s="234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</row>
    <row r="1253" spans="1:31" ht="12.75" customHeight="1" x14ac:dyDescent="0.2">
      <c r="A1253" s="217"/>
      <c r="B1253" s="217"/>
      <c r="C1253" s="217"/>
      <c r="D1253" s="217"/>
      <c r="E1253" s="217"/>
      <c r="F1253" s="217"/>
      <c r="G1253" s="217"/>
      <c r="H1253" s="217"/>
      <c r="I1253" s="217"/>
      <c r="J1253" s="217"/>
      <c r="K1253" s="217"/>
      <c r="L1253" s="217"/>
      <c r="M1253" s="217"/>
      <c r="N1253" s="217"/>
      <c r="O1253" s="234"/>
      <c r="P1253" s="234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</row>
    <row r="1254" spans="1:31" ht="12.75" customHeight="1" x14ac:dyDescent="0.2">
      <c r="A1254" s="217"/>
      <c r="B1254" s="217"/>
      <c r="C1254" s="217"/>
      <c r="D1254" s="217"/>
      <c r="E1254" s="217"/>
      <c r="F1254" s="217"/>
      <c r="G1254" s="217"/>
      <c r="H1254" s="217"/>
      <c r="I1254" s="217"/>
      <c r="J1254" s="217"/>
      <c r="K1254" s="217"/>
      <c r="L1254" s="217"/>
      <c r="M1254" s="217"/>
      <c r="N1254" s="217"/>
      <c r="O1254" s="234"/>
      <c r="P1254" s="234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</row>
    <row r="1255" spans="1:31" ht="12.75" customHeight="1" x14ac:dyDescent="0.2">
      <c r="A1255" s="217"/>
      <c r="B1255" s="217"/>
      <c r="C1255" s="217"/>
      <c r="D1255" s="217"/>
      <c r="E1255" s="217"/>
      <c r="F1255" s="217"/>
      <c r="G1255" s="217"/>
      <c r="H1255" s="217"/>
      <c r="I1255" s="217"/>
      <c r="J1255" s="217"/>
      <c r="K1255" s="217"/>
      <c r="L1255" s="217"/>
      <c r="M1255" s="217"/>
      <c r="N1255" s="217"/>
      <c r="O1255" s="234"/>
      <c r="P1255" s="234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</row>
    <row r="1256" spans="1:31" ht="12.75" customHeight="1" x14ac:dyDescent="0.2">
      <c r="A1256" s="217"/>
      <c r="B1256" s="217"/>
      <c r="C1256" s="217"/>
      <c r="D1256" s="217"/>
      <c r="E1256" s="217"/>
      <c r="F1256" s="217"/>
      <c r="G1256" s="217"/>
      <c r="H1256" s="217"/>
      <c r="I1256" s="217"/>
      <c r="J1256" s="217"/>
      <c r="K1256" s="217"/>
      <c r="L1256" s="217"/>
      <c r="M1256" s="217"/>
      <c r="N1256" s="217"/>
      <c r="O1256" s="234"/>
      <c r="P1256" s="234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</row>
    <row r="1257" spans="1:31" ht="12.75" customHeight="1" x14ac:dyDescent="0.2">
      <c r="A1257" s="217"/>
      <c r="B1257" s="217"/>
      <c r="C1257" s="217"/>
      <c r="D1257" s="217"/>
      <c r="E1257" s="217"/>
      <c r="F1257" s="217"/>
      <c r="G1257" s="217"/>
      <c r="H1257" s="217"/>
      <c r="I1257" s="217"/>
      <c r="J1257" s="217"/>
      <c r="K1257" s="217"/>
      <c r="L1257" s="217"/>
      <c r="M1257" s="217"/>
      <c r="N1257" s="217"/>
      <c r="O1257" s="234"/>
      <c r="P1257" s="234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</row>
    <row r="1258" spans="1:31" ht="12.75" customHeight="1" x14ac:dyDescent="0.2">
      <c r="A1258" s="217"/>
      <c r="B1258" s="217"/>
      <c r="C1258" s="217"/>
      <c r="D1258" s="217"/>
      <c r="E1258" s="217"/>
      <c r="F1258" s="217"/>
      <c r="G1258" s="217"/>
      <c r="H1258" s="217"/>
      <c r="I1258" s="217"/>
      <c r="J1258" s="217"/>
      <c r="K1258" s="217"/>
      <c r="L1258" s="217"/>
      <c r="M1258" s="217"/>
      <c r="N1258" s="217"/>
      <c r="O1258" s="234"/>
      <c r="P1258" s="234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</row>
    <row r="1259" spans="1:31" ht="12.75" customHeight="1" x14ac:dyDescent="0.2">
      <c r="A1259" s="217"/>
      <c r="B1259" s="217"/>
      <c r="C1259" s="217"/>
      <c r="D1259" s="217"/>
      <c r="E1259" s="217"/>
      <c r="F1259" s="217"/>
      <c r="G1259" s="217"/>
      <c r="H1259" s="217"/>
      <c r="I1259" s="217"/>
      <c r="J1259" s="217"/>
      <c r="K1259" s="217"/>
      <c r="L1259" s="217"/>
      <c r="M1259" s="217"/>
      <c r="N1259" s="217"/>
      <c r="O1259" s="234"/>
      <c r="P1259" s="234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</row>
    <row r="1260" spans="1:31" ht="12.75" customHeight="1" x14ac:dyDescent="0.2">
      <c r="A1260" s="217"/>
      <c r="B1260" s="217"/>
      <c r="C1260" s="217"/>
      <c r="D1260" s="217"/>
      <c r="E1260" s="217"/>
      <c r="F1260" s="217"/>
      <c r="G1260" s="217"/>
      <c r="H1260" s="217"/>
      <c r="I1260" s="217"/>
      <c r="J1260" s="217"/>
      <c r="K1260" s="217"/>
      <c r="L1260" s="217"/>
      <c r="M1260" s="217"/>
      <c r="N1260" s="217"/>
      <c r="O1260" s="234"/>
      <c r="P1260" s="234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</row>
    <row r="1261" spans="1:31" ht="12.75" customHeight="1" x14ac:dyDescent="0.2">
      <c r="A1261" s="217"/>
      <c r="B1261" s="217"/>
      <c r="C1261" s="217"/>
      <c r="D1261" s="217"/>
      <c r="E1261" s="217"/>
      <c r="F1261" s="217"/>
      <c r="G1261" s="217"/>
      <c r="H1261" s="217"/>
      <c r="I1261" s="217"/>
      <c r="J1261" s="217"/>
      <c r="K1261" s="217"/>
      <c r="L1261" s="217"/>
      <c r="M1261" s="217"/>
      <c r="N1261" s="217"/>
      <c r="O1261" s="234"/>
      <c r="P1261" s="234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</row>
    <row r="1262" spans="1:31" ht="12.75" customHeight="1" x14ac:dyDescent="0.2">
      <c r="A1262" s="217"/>
      <c r="B1262" s="217"/>
      <c r="C1262" s="217"/>
      <c r="D1262" s="217"/>
      <c r="E1262" s="217"/>
      <c r="F1262" s="217"/>
      <c r="G1262" s="217"/>
      <c r="H1262" s="217"/>
      <c r="I1262" s="217"/>
      <c r="J1262" s="217"/>
      <c r="K1262" s="217"/>
      <c r="L1262" s="217"/>
      <c r="M1262" s="217"/>
      <c r="N1262" s="217"/>
      <c r="O1262" s="234"/>
      <c r="P1262" s="234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</row>
    <row r="1263" spans="1:31" ht="12.75" customHeight="1" x14ac:dyDescent="0.2">
      <c r="A1263" s="217"/>
      <c r="B1263" s="217"/>
      <c r="C1263" s="217"/>
      <c r="D1263" s="217"/>
      <c r="E1263" s="217"/>
      <c r="F1263" s="217"/>
      <c r="G1263" s="217"/>
      <c r="H1263" s="217"/>
      <c r="I1263" s="217"/>
      <c r="J1263" s="217"/>
      <c r="K1263" s="217"/>
      <c r="L1263" s="217"/>
      <c r="M1263" s="217"/>
      <c r="N1263" s="217"/>
      <c r="O1263" s="234"/>
      <c r="P1263" s="234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</row>
    <row r="1264" spans="1:31" ht="12.75" customHeight="1" x14ac:dyDescent="0.2">
      <c r="A1264" s="217"/>
      <c r="B1264" s="217"/>
      <c r="C1264" s="217"/>
      <c r="D1264" s="217"/>
      <c r="E1264" s="217"/>
      <c r="F1264" s="217"/>
      <c r="G1264" s="217"/>
      <c r="H1264" s="217"/>
      <c r="I1264" s="217"/>
      <c r="J1264" s="217"/>
      <c r="K1264" s="217"/>
      <c r="L1264" s="217"/>
      <c r="M1264" s="217"/>
      <c r="N1264" s="217"/>
      <c r="O1264" s="234"/>
      <c r="P1264" s="234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</row>
    <row r="1265" spans="1:31" ht="12.75" customHeight="1" x14ac:dyDescent="0.2">
      <c r="A1265" s="217"/>
      <c r="B1265" s="217"/>
      <c r="C1265" s="217"/>
      <c r="D1265" s="217"/>
      <c r="E1265" s="217"/>
      <c r="F1265" s="217"/>
      <c r="G1265" s="217"/>
      <c r="H1265" s="217"/>
      <c r="I1265" s="217"/>
      <c r="J1265" s="217"/>
      <c r="K1265" s="217"/>
      <c r="L1265" s="217"/>
      <c r="M1265" s="217"/>
      <c r="N1265" s="217"/>
      <c r="O1265" s="234"/>
      <c r="P1265" s="234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</row>
    <row r="1266" spans="1:31" ht="12.75" customHeight="1" x14ac:dyDescent="0.2">
      <c r="A1266" s="217"/>
      <c r="B1266" s="217"/>
      <c r="C1266" s="217"/>
      <c r="D1266" s="217"/>
      <c r="E1266" s="217"/>
      <c r="F1266" s="217"/>
      <c r="G1266" s="217"/>
      <c r="H1266" s="217"/>
      <c r="I1266" s="217"/>
      <c r="J1266" s="217"/>
      <c r="K1266" s="217"/>
      <c r="L1266" s="217"/>
      <c r="M1266" s="217"/>
      <c r="N1266" s="217"/>
      <c r="O1266" s="234"/>
      <c r="P1266" s="234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</row>
    <row r="1267" spans="1:31" ht="12.75" customHeight="1" x14ac:dyDescent="0.2">
      <c r="A1267" s="217"/>
      <c r="B1267" s="217"/>
      <c r="C1267" s="217"/>
      <c r="D1267" s="217"/>
      <c r="E1267" s="217"/>
      <c r="F1267" s="217"/>
      <c r="G1267" s="217"/>
      <c r="H1267" s="217"/>
      <c r="I1267" s="217"/>
      <c r="J1267" s="217"/>
      <c r="K1267" s="217"/>
      <c r="L1267" s="217"/>
      <c r="M1267" s="217"/>
      <c r="N1267" s="217"/>
      <c r="O1267" s="234"/>
      <c r="P1267" s="234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</row>
    <row r="1268" spans="1:31" ht="12.75" customHeight="1" x14ac:dyDescent="0.2">
      <c r="A1268" s="217"/>
      <c r="B1268" s="217"/>
      <c r="C1268" s="217"/>
      <c r="D1268" s="217"/>
      <c r="E1268" s="217"/>
      <c r="F1268" s="217"/>
      <c r="G1268" s="217"/>
      <c r="H1268" s="217"/>
      <c r="I1268" s="217"/>
      <c r="J1268" s="217"/>
      <c r="K1268" s="217"/>
      <c r="L1268" s="217"/>
      <c r="M1268" s="217"/>
      <c r="N1268" s="217"/>
      <c r="O1268" s="234"/>
      <c r="P1268" s="234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</row>
    <row r="1269" spans="1:31" ht="12.75" customHeight="1" x14ac:dyDescent="0.2">
      <c r="A1269" s="217"/>
      <c r="B1269" s="217"/>
      <c r="C1269" s="217"/>
      <c r="D1269" s="217"/>
      <c r="E1269" s="217"/>
      <c r="F1269" s="217"/>
      <c r="G1269" s="217"/>
      <c r="H1269" s="217"/>
      <c r="I1269" s="217"/>
      <c r="J1269" s="217"/>
      <c r="K1269" s="217"/>
      <c r="L1269" s="217"/>
      <c r="M1269" s="217"/>
      <c r="N1269" s="217"/>
      <c r="O1269" s="234"/>
      <c r="P1269" s="234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</row>
    <row r="1270" spans="1:31" ht="12.75" customHeight="1" x14ac:dyDescent="0.2">
      <c r="A1270" s="217"/>
      <c r="B1270" s="217"/>
      <c r="C1270" s="217"/>
      <c r="D1270" s="217"/>
      <c r="E1270" s="217"/>
      <c r="F1270" s="217"/>
      <c r="G1270" s="217"/>
      <c r="H1270" s="217"/>
      <c r="I1270" s="217"/>
      <c r="J1270" s="217"/>
      <c r="K1270" s="217"/>
      <c r="L1270" s="217"/>
      <c r="M1270" s="217"/>
      <c r="N1270" s="217"/>
      <c r="O1270" s="234"/>
      <c r="P1270" s="234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</row>
    <row r="1271" spans="1:31" ht="12.75" customHeight="1" x14ac:dyDescent="0.2">
      <c r="A1271" s="217"/>
      <c r="B1271" s="217"/>
      <c r="C1271" s="217"/>
      <c r="D1271" s="217"/>
      <c r="E1271" s="217"/>
      <c r="F1271" s="217"/>
      <c r="G1271" s="217"/>
      <c r="H1271" s="217"/>
      <c r="I1271" s="217"/>
      <c r="J1271" s="217"/>
      <c r="K1271" s="217"/>
      <c r="L1271" s="217"/>
      <c r="M1271" s="217"/>
      <c r="N1271" s="217"/>
      <c r="O1271" s="234"/>
      <c r="P1271" s="234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</row>
    <row r="1272" spans="1:31" ht="12.75" customHeight="1" x14ac:dyDescent="0.2">
      <c r="A1272" s="217"/>
      <c r="B1272" s="217"/>
      <c r="C1272" s="217"/>
      <c r="D1272" s="217"/>
      <c r="E1272" s="217"/>
      <c r="F1272" s="217"/>
      <c r="G1272" s="217"/>
      <c r="H1272" s="217"/>
      <c r="I1272" s="217"/>
      <c r="J1272" s="217"/>
      <c r="K1272" s="217"/>
      <c r="L1272" s="217"/>
      <c r="M1272" s="217"/>
      <c r="N1272" s="217"/>
      <c r="O1272" s="234"/>
      <c r="P1272" s="234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</row>
    <row r="1273" spans="1:31" ht="12.75" customHeight="1" x14ac:dyDescent="0.2">
      <c r="A1273" s="217"/>
      <c r="B1273" s="217"/>
      <c r="C1273" s="217"/>
      <c r="D1273" s="217"/>
      <c r="E1273" s="217"/>
      <c r="F1273" s="217"/>
      <c r="G1273" s="217"/>
      <c r="H1273" s="217"/>
      <c r="I1273" s="217"/>
      <c r="J1273" s="217"/>
      <c r="K1273" s="217"/>
      <c r="L1273" s="217"/>
      <c r="M1273" s="217"/>
      <c r="N1273" s="217"/>
      <c r="O1273" s="234"/>
      <c r="P1273" s="234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</row>
    <row r="1274" spans="1:31" ht="12.75" customHeight="1" x14ac:dyDescent="0.2">
      <c r="A1274" s="217"/>
      <c r="B1274" s="217"/>
      <c r="C1274" s="217"/>
      <c r="D1274" s="217"/>
      <c r="E1274" s="217"/>
      <c r="F1274" s="217"/>
      <c r="G1274" s="217"/>
      <c r="H1274" s="217"/>
      <c r="I1274" s="217"/>
      <c r="J1274" s="217"/>
      <c r="K1274" s="217"/>
      <c r="L1274" s="217"/>
      <c r="M1274" s="217"/>
      <c r="N1274" s="217"/>
      <c r="O1274" s="234"/>
      <c r="P1274" s="234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</row>
    <row r="1275" spans="1:31" ht="12.75" customHeight="1" x14ac:dyDescent="0.2">
      <c r="A1275" s="217"/>
      <c r="B1275" s="217"/>
      <c r="C1275" s="217"/>
      <c r="D1275" s="217"/>
      <c r="E1275" s="217"/>
      <c r="F1275" s="217"/>
      <c r="G1275" s="217"/>
      <c r="H1275" s="217"/>
      <c r="I1275" s="217"/>
      <c r="J1275" s="217"/>
      <c r="K1275" s="217"/>
      <c r="L1275" s="217"/>
      <c r="M1275" s="217"/>
      <c r="N1275" s="217"/>
      <c r="O1275" s="234"/>
      <c r="P1275" s="234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</row>
    <row r="1276" spans="1:31" ht="12.75" customHeight="1" x14ac:dyDescent="0.2">
      <c r="A1276" s="217"/>
      <c r="B1276" s="217"/>
      <c r="C1276" s="217"/>
      <c r="D1276" s="217"/>
      <c r="E1276" s="217"/>
      <c r="F1276" s="217"/>
      <c r="G1276" s="217"/>
      <c r="H1276" s="217"/>
      <c r="I1276" s="217"/>
      <c r="J1276" s="217"/>
      <c r="K1276" s="217"/>
      <c r="L1276" s="217"/>
      <c r="M1276" s="217"/>
      <c r="N1276" s="217"/>
      <c r="O1276" s="234"/>
      <c r="P1276" s="234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</row>
    <row r="1277" spans="1:31" ht="12.75" customHeight="1" x14ac:dyDescent="0.2">
      <c r="A1277" s="217"/>
      <c r="B1277" s="217"/>
      <c r="C1277" s="217"/>
      <c r="D1277" s="217"/>
      <c r="E1277" s="217"/>
      <c r="F1277" s="217"/>
      <c r="G1277" s="217"/>
      <c r="H1277" s="217"/>
      <c r="I1277" s="217"/>
      <c r="J1277" s="217"/>
      <c r="K1277" s="217"/>
      <c r="L1277" s="217"/>
      <c r="M1277" s="217"/>
      <c r="N1277" s="217"/>
      <c r="O1277" s="234"/>
      <c r="P1277" s="234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</row>
    <row r="1278" spans="1:31" ht="12.75" customHeight="1" x14ac:dyDescent="0.2">
      <c r="A1278" s="217"/>
      <c r="B1278" s="217"/>
      <c r="C1278" s="217"/>
      <c r="D1278" s="217"/>
      <c r="E1278" s="217"/>
      <c r="F1278" s="217"/>
      <c r="G1278" s="217"/>
      <c r="H1278" s="217"/>
      <c r="I1278" s="217"/>
      <c r="J1278" s="217"/>
      <c r="K1278" s="217"/>
      <c r="L1278" s="217"/>
      <c r="M1278" s="217"/>
      <c r="N1278" s="217"/>
      <c r="O1278" s="234"/>
      <c r="P1278" s="234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</row>
    <row r="1279" spans="1:31" ht="12.75" customHeight="1" x14ac:dyDescent="0.2">
      <c r="A1279" s="217"/>
      <c r="B1279" s="217"/>
      <c r="C1279" s="217"/>
      <c r="D1279" s="217"/>
      <c r="E1279" s="217"/>
      <c r="F1279" s="217"/>
      <c r="G1279" s="217"/>
      <c r="H1279" s="217"/>
      <c r="I1279" s="217"/>
      <c r="J1279" s="217"/>
      <c r="K1279" s="217"/>
      <c r="L1279" s="217"/>
      <c r="M1279" s="217"/>
      <c r="N1279" s="217"/>
      <c r="O1279" s="234"/>
      <c r="P1279" s="234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</row>
    <row r="1280" spans="1:31" ht="12.75" customHeight="1" x14ac:dyDescent="0.2">
      <c r="A1280" s="217"/>
      <c r="B1280" s="217"/>
      <c r="C1280" s="217"/>
      <c r="D1280" s="217"/>
      <c r="E1280" s="217"/>
      <c r="F1280" s="217"/>
      <c r="G1280" s="217"/>
      <c r="H1280" s="217"/>
      <c r="I1280" s="217"/>
      <c r="J1280" s="217"/>
      <c r="K1280" s="217"/>
      <c r="L1280" s="217"/>
      <c r="M1280" s="217"/>
      <c r="N1280" s="217"/>
      <c r="O1280" s="234"/>
      <c r="P1280" s="234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</row>
    <row r="1281" spans="1:31" ht="12.75" customHeight="1" x14ac:dyDescent="0.2">
      <c r="A1281" s="217"/>
      <c r="B1281" s="217"/>
      <c r="C1281" s="217"/>
      <c r="D1281" s="217"/>
      <c r="E1281" s="217"/>
      <c r="F1281" s="217"/>
      <c r="G1281" s="217"/>
      <c r="H1281" s="217"/>
      <c r="I1281" s="217"/>
      <c r="J1281" s="217"/>
      <c r="K1281" s="217"/>
      <c r="L1281" s="217"/>
      <c r="M1281" s="217"/>
      <c r="N1281" s="217"/>
      <c r="O1281" s="234"/>
      <c r="P1281" s="234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</row>
    <row r="1282" spans="1:31" ht="12.75" customHeight="1" x14ac:dyDescent="0.2">
      <c r="A1282" s="217"/>
      <c r="B1282" s="217"/>
      <c r="C1282" s="217"/>
      <c r="D1282" s="217"/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34"/>
      <c r="P1282" s="234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</row>
    <row r="1283" spans="1:31" ht="12.75" customHeight="1" x14ac:dyDescent="0.2">
      <c r="A1283" s="217"/>
      <c r="B1283" s="217"/>
      <c r="C1283" s="217"/>
      <c r="D1283" s="217"/>
      <c r="E1283" s="217"/>
      <c r="F1283" s="217"/>
      <c r="G1283" s="217"/>
      <c r="H1283" s="217"/>
      <c r="I1283" s="217"/>
      <c r="J1283" s="217"/>
      <c r="K1283" s="217"/>
      <c r="L1283" s="217"/>
      <c r="M1283" s="217"/>
      <c r="N1283" s="217"/>
      <c r="O1283" s="234"/>
      <c r="P1283" s="234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</row>
    <row r="1284" spans="1:31" ht="12.75" customHeight="1" x14ac:dyDescent="0.2">
      <c r="A1284" s="217"/>
      <c r="B1284" s="217"/>
      <c r="C1284" s="217"/>
      <c r="D1284" s="217"/>
      <c r="E1284" s="217"/>
      <c r="F1284" s="217"/>
      <c r="G1284" s="217"/>
      <c r="H1284" s="217"/>
      <c r="I1284" s="217"/>
      <c r="J1284" s="217"/>
      <c r="K1284" s="217"/>
      <c r="L1284" s="217"/>
      <c r="M1284" s="217"/>
      <c r="N1284" s="217"/>
      <c r="O1284" s="234"/>
      <c r="P1284" s="234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</row>
    <row r="1285" spans="1:31" ht="12.75" customHeight="1" x14ac:dyDescent="0.2">
      <c r="A1285" s="217"/>
      <c r="B1285" s="217"/>
      <c r="C1285" s="217"/>
      <c r="D1285" s="217"/>
      <c r="E1285" s="217"/>
      <c r="F1285" s="217"/>
      <c r="G1285" s="217"/>
      <c r="H1285" s="217"/>
      <c r="I1285" s="217"/>
      <c r="J1285" s="217"/>
      <c r="K1285" s="217"/>
      <c r="L1285" s="217"/>
      <c r="M1285" s="217"/>
      <c r="N1285" s="217"/>
      <c r="O1285" s="234"/>
      <c r="P1285" s="234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</row>
    <row r="1286" spans="1:31" ht="12.75" customHeight="1" x14ac:dyDescent="0.2">
      <c r="A1286" s="217"/>
      <c r="B1286" s="217"/>
      <c r="C1286" s="217"/>
      <c r="D1286" s="217"/>
      <c r="E1286" s="217"/>
      <c r="F1286" s="217"/>
      <c r="G1286" s="217"/>
      <c r="H1286" s="217"/>
      <c r="I1286" s="217"/>
      <c r="J1286" s="217"/>
      <c r="K1286" s="217"/>
      <c r="L1286" s="217"/>
      <c r="M1286" s="217"/>
      <c r="N1286" s="217"/>
      <c r="O1286" s="234"/>
      <c r="P1286" s="234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</row>
    <row r="1287" spans="1:31" ht="12.75" customHeight="1" x14ac:dyDescent="0.2">
      <c r="A1287" s="217"/>
      <c r="B1287" s="217"/>
      <c r="C1287" s="217"/>
      <c r="D1287" s="217"/>
      <c r="E1287" s="217"/>
      <c r="F1287" s="217"/>
      <c r="G1287" s="217"/>
      <c r="H1287" s="217"/>
      <c r="I1287" s="217"/>
      <c r="J1287" s="217"/>
      <c r="K1287" s="217"/>
      <c r="L1287" s="217"/>
      <c r="M1287" s="217"/>
      <c r="N1287" s="217"/>
      <c r="O1287" s="234"/>
      <c r="P1287" s="234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</row>
    <row r="1288" spans="1:31" ht="12.75" customHeight="1" x14ac:dyDescent="0.2">
      <c r="A1288" s="217"/>
      <c r="B1288" s="217"/>
      <c r="C1288" s="217"/>
      <c r="D1288" s="217"/>
      <c r="E1288" s="217"/>
      <c r="F1288" s="217"/>
      <c r="G1288" s="217"/>
      <c r="H1288" s="217"/>
      <c r="I1288" s="217"/>
      <c r="J1288" s="217"/>
      <c r="K1288" s="217"/>
      <c r="L1288" s="217"/>
      <c r="M1288" s="217"/>
      <c r="N1288" s="217"/>
      <c r="O1288" s="234"/>
      <c r="P1288" s="234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</row>
    <row r="1289" spans="1:31" ht="12.75" customHeight="1" x14ac:dyDescent="0.2">
      <c r="A1289" s="217"/>
      <c r="B1289" s="217"/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  <c r="N1289" s="217"/>
      <c r="O1289" s="234"/>
      <c r="P1289" s="234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</row>
    <row r="1290" spans="1:31" ht="12.75" customHeight="1" x14ac:dyDescent="0.2">
      <c r="A1290" s="217"/>
      <c r="B1290" s="217"/>
      <c r="C1290" s="217"/>
      <c r="D1290" s="217"/>
      <c r="E1290" s="217"/>
      <c r="F1290" s="217"/>
      <c r="G1290" s="217"/>
      <c r="H1290" s="217"/>
      <c r="I1290" s="217"/>
      <c r="J1290" s="217"/>
      <c r="K1290" s="217"/>
      <c r="L1290" s="217"/>
      <c r="M1290" s="217"/>
      <c r="N1290" s="217"/>
      <c r="O1290" s="234"/>
      <c r="P1290" s="234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</row>
    <row r="1291" spans="1:31" ht="12.75" customHeight="1" x14ac:dyDescent="0.2">
      <c r="A1291" s="217"/>
      <c r="B1291" s="217"/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  <c r="N1291" s="217"/>
      <c r="O1291" s="234"/>
      <c r="P1291" s="234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</row>
    <row r="1292" spans="1:31" ht="12.75" customHeight="1" x14ac:dyDescent="0.2">
      <c r="A1292" s="217"/>
      <c r="B1292" s="217"/>
      <c r="C1292" s="217"/>
      <c r="D1292" s="217"/>
      <c r="E1292" s="217"/>
      <c r="F1292" s="217"/>
      <c r="G1292" s="217"/>
      <c r="H1292" s="217"/>
      <c r="I1292" s="217"/>
      <c r="J1292" s="217"/>
      <c r="K1292" s="217"/>
      <c r="L1292" s="217"/>
      <c r="M1292" s="217"/>
      <c r="N1292" s="217"/>
      <c r="O1292" s="234"/>
      <c r="P1292" s="234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</row>
    <row r="1293" spans="1:31" ht="12.75" customHeight="1" x14ac:dyDescent="0.2">
      <c r="A1293" s="217"/>
      <c r="B1293" s="217"/>
      <c r="C1293" s="217"/>
      <c r="D1293" s="217"/>
      <c r="E1293" s="217"/>
      <c r="F1293" s="217"/>
      <c r="G1293" s="217"/>
      <c r="H1293" s="217"/>
      <c r="I1293" s="217"/>
      <c r="J1293" s="217"/>
      <c r="K1293" s="217"/>
      <c r="L1293" s="217"/>
      <c r="M1293" s="217"/>
      <c r="N1293" s="217"/>
      <c r="O1293" s="234"/>
      <c r="P1293" s="234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</row>
    <row r="1294" spans="1:31" ht="12.75" customHeight="1" x14ac:dyDescent="0.2">
      <c r="A1294" s="217"/>
      <c r="B1294" s="217"/>
      <c r="C1294" s="217"/>
      <c r="D1294" s="217"/>
      <c r="E1294" s="217"/>
      <c r="F1294" s="217"/>
      <c r="G1294" s="217"/>
      <c r="H1294" s="217"/>
      <c r="I1294" s="217"/>
      <c r="J1294" s="217"/>
      <c r="K1294" s="217"/>
      <c r="L1294" s="217"/>
      <c r="M1294" s="217"/>
      <c r="N1294" s="217"/>
      <c r="O1294" s="234"/>
      <c r="P1294" s="234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</row>
    <row r="1295" spans="1:31" ht="12.75" customHeight="1" x14ac:dyDescent="0.2">
      <c r="A1295" s="217"/>
      <c r="B1295" s="217"/>
      <c r="C1295" s="217"/>
      <c r="D1295" s="217"/>
      <c r="E1295" s="217"/>
      <c r="F1295" s="217"/>
      <c r="G1295" s="217"/>
      <c r="H1295" s="217"/>
      <c r="I1295" s="217"/>
      <c r="J1295" s="217"/>
      <c r="K1295" s="217"/>
      <c r="L1295" s="217"/>
      <c r="M1295" s="217"/>
      <c r="N1295" s="217"/>
      <c r="O1295" s="234"/>
      <c r="P1295" s="234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</row>
    <row r="1296" spans="1:31" ht="12.75" customHeight="1" x14ac:dyDescent="0.2">
      <c r="A1296" s="217"/>
      <c r="B1296" s="217"/>
      <c r="C1296" s="217"/>
      <c r="D1296" s="217"/>
      <c r="E1296" s="217"/>
      <c r="F1296" s="217"/>
      <c r="G1296" s="217"/>
      <c r="H1296" s="217"/>
      <c r="I1296" s="217"/>
      <c r="J1296" s="217"/>
      <c r="K1296" s="217"/>
      <c r="L1296" s="217"/>
      <c r="M1296" s="217"/>
      <c r="N1296" s="217"/>
      <c r="O1296" s="234"/>
      <c r="P1296" s="234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</row>
    <row r="1297" spans="1:31" ht="12.75" customHeight="1" x14ac:dyDescent="0.2">
      <c r="A1297" s="217"/>
      <c r="B1297" s="217"/>
      <c r="C1297" s="217"/>
      <c r="D1297" s="217"/>
      <c r="E1297" s="217"/>
      <c r="F1297" s="217"/>
      <c r="G1297" s="217"/>
      <c r="H1297" s="217"/>
      <c r="I1297" s="217"/>
      <c r="J1297" s="217"/>
      <c r="K1297" s="217"/>
      <c r="L1297" s="217"/>
      <c r="M1297" s="217"/>
      <c r="N1297" s="217"/>
      <c r="O1297" s="234"/>
      <c r="P1297" s="234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</row>
    <row r="1298" spans="1:31" ht="12.75" customHeight="1" x14ac:dyDescent="0.2">
      <c r="A1298" s="217"/>
      <c r="B1298" s="217"/>
      <c r="C1298" s="217"/>
      <c r="D1298" s="217"/>
      <c r="E1298" s="217"/>
      <c r="F1298" s="217"/>
      <c r="G1298" s="217"/>
      <c r="H1298" s="217"/>
      <c r="I1298" s="217"/>
      <c r="J1298" s="217"/>
      <c r="K1298" s="217"/>
      <c r="L1298" s="217"/>
      <c r="M1298" s="217"/>
      <c r="N1298" s="217"/>
      <c r="O1298" s="234"/>
      <c r="P1298" s="234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</row>
    <row r="1299" spans="1:31" ht="12.75" customHeight="1" x14ac:dyDescent="0.2">
      <c r="A1299" s="217"/>
      <c r="B1299" s="217"/>
      <c r="C1299" s="217"/>
      <c r="D1299" s="217"/>
      <c r="E1299" s="217"/>
      <c r="F1299" s="217"/>
      <c r="G1299" s="217"/>
      <c r="H1299" s="217"/>
      <c r="I1299" s="217"/>
      <c r="J1299" s="217"/>
      <c r="K1299" s="217"/>
      <c r="L1299" s="217"/>
      <c r="M1299" s="217"/>
      <c r="N1299" s="217"/>
      <c r="O1299" s="234"/>
      <c r="P1299" s="234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</row>
    <row r="1300" spans="1:31" ht="12.75" customHeight="1" x14ac:dyDescent="0.2">
      <c r="A1300" s="217"/>
      <c r="B1300" s="217"/>
      <c r="C1300" s="217"/>
      <c r="D1300" s="217"/>
      <c r="E1300" s="217"/>
      <c r="F1300" s="217"/>
      <c r="G1300" s="217"/>
      <c r="H1300" s="217"/>
      <c r="I1300" s="217"/>
      <c r="J1300" s="217"/>
      <c r="K1300" s="217"/>
      <c r="L1300" s="217"/>
      <c r="M1300" s="217"/>
      <c r="N1300" s="217"/>
      <c r="O1300" s="234"/>
      <c r="P1300" s="234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</row>
    <row r="1301" spans="1:31" ht="12.75" customHeight="1" x14ac:dyDescent="0.2">
      <c r="A1301" s="217"/>
      <c r="B1301" s="217"/>
      <c r="C1301" s="217"/>
      <c r="D1301" s="217"/>
      <c r="E1301" s="217"/>
      <c r="F1301" s="217"/>
      <c r="G1301" s="217"/>
      <c r="H1301" s="217"/>
      <c r="I1301" s="217"/>
      <c r="J1301" s="217"/>
      <c r="K1301" s="217"/>
      <c r="L1301" s="217"/>
      <c r="M1301" s="217"/>
      <c r="N1301" s="217"/>
      <c r="O1301" s="234"/>
      <c r="P1301" s="234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</row>
    <row r="1302" spans="1:31" ht="12.75" customHeight="1" x14ac:dyDescent="0.2">
      <c r="A1302" s="217"/>
      <c r="B1302" s="217"/>
      <c r="C1302" s="217"/>
      <c r="D1302" s="217"/>
      <c r="E1302" s="217"/>
      <c r="F1302" s="217"/>
      <c r="G1302" s="217"/>
      <c r="H1302" s="217"/>
      <c r="I1302" s="217"/>
      <c r="J1302" s="217"/>
      <c r="K1302" s="217"/>
      <c r="L1302" s="217"/>
      <c r="M1302" s="217"/>
      <c r="N1302" s="217"/>
      <c r="O1302" s="234"/>
      <c r="P1302" s="234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17"/>
      <c r="AC1302" s="217"/>
      <c r="AD1302" s="217"/>
      <c r="AE1302" s="217"/>
    </row>
    <row r="1303" spans="1:31" ht="12.75" customHeight="1" x14ac:dyDescent="0.2">
      <c r="A1303" s="217"/>
      <c r="B1303" s="217"/>
      <c r="C1303" s="217"/>
      <c r="D1303" s="217"/>
      <c r="E1303" s="217"/>
      <c r="F1303" s="217"/>
      <c r="G1303" s="217"/>
      <c r="H1303" s="217"/>
      <c r="I1303" s="217"/>
      <c r="J1303" s="217"/>
      <c r="K1303" s="217"/>
      <c r="L1303" s="217"/>
      <c r="M1303" s="217"/>
      <c r="N1303" s="217"/>
      <c r="O1303" s="234"/>
      <c r="P1303" s="234"/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17"/>
      <c r="AC1303" s="217"/>
      <c r="AD1303" s="217"/>
      <c r="AE1303" s="217"/>
    </row>
    <row r="1304" spans="1:31" ht="12.75" customHeight="1" x14ac:dyDescent="0.2">
      <c r="A1304" s="217"/>
      <c r="B1304" s="217"/>
      <c r="C1304" s="217"/>
      <c r="D1304" s="217"/>
      <c r="E1304" s="217"/>
      <c r="F1304" s="217"/>
      <c r="G1304" s="217"/>
      <c r="H1304" s="217"/>
      <c r="I1304" s="217"/>
      <c r="J1304" s="217"/>
      <c r="K1304" s="217"/>
      <c r="L1304" s="217"/>
      <c r="M1304" s="217"/>
      <c r="N1304" s="217"/>
      <c r="O1304" s="234"/>
      <c r="P1304" s="234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17"/>
      <c r="AC1304" s="217"/>
      <c r="AD1304" s="217"/>
      <c r="AE1304" s="217"/>
    </row>
    <row r="1305" spans="1:31" ht="12.75" customHeight="1" x14ac:dyDescent="0.2">
      <c r="A1305" s="217"/>
      <c r="B1305" s="217"/>
      <c r="C1305" s="217"/>
      <c r="D1305" s="217"/>
      <c r="E1305" s="217"/>
      <c r="F1305" s="217"/>
      <c r="G1305" s="217"/>
      <c r="H1305" s="217"/>
      <c r="I1305" s="217"/>
      <c r="J1305" s="217"/>
      <c r="K1305" s="217"/>
      <c r="L1305" s="217"/>
      <c r="M1305" s="217"/>
      <c r="N1305" s="217"/>
      <c r="O1305" s="234"/>
      <c r="P1305" s="234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17"/>
      <c r="AC1305" s="217"/>
      <c r="AD1305" s="217"/>
      <c r="AE1305" s="217"/>
    </row>
    <row r="1306" spans="1:31" ht="12.75" customHeight="1" x14ac:dyDescent="0.2">
      <c r="A1306" s="217"/>
      <c r="B1306" s="217"/>
      <c r="C1306" s="217"/>
      <c r="D1306" s="217"/>
      <c r="E1306" s="217"/>
      <c r="F1306" s="217"/>
      <c r="G1306" s="217"/>
      <c r="H1306" s="217"/>
      <c r="I1306" s="217"/>
      <c r="J1306" s="217"/>
      <c r="K1306" s="217"/>
      <c r="L1306" s="217"/>
      <c r="M1306" s="217"/>
      <c r="N1306" s="217"/>
      <c r="O1306" s="234"/>
      <c r="P1306" s="234"/>
      <c r="Q1306" s="217"/>
      <c r="R1306" s="217"/>
      <c r="S1306" s="217"/>
      <c r="T1306" s="217"/>
      <c r="U1306" s="217"/>
      <c r="V1306" s="217"/>
      <c r="W1306" s="217"/>
      <c r="X1306" s="217"/>
      <c r="Y1306" s="217"/>
      <c r="Z1306" s="217"/>
      <c r="AA1306" s="217"/>
      <c r="AB1306" s="217"/>
      <c r="AC1306" s="217"/>
      <c r="AD1306" s="217"/>
      <c r="AE1306" s="217"/>
    </row>
    <row r="1307" spans="1:31" ht="12.75" customHeight="1" x14ac:dyDescent="0.2">
      <c r="A1307" s="217"/>
      <c r="B1307" s="217"/>
      <c r="C1307" s="217"/>
      <c r="D1307" s="217"/>
      <c r="E1307" s="217"/>
      <c r="F1307" s="217"/>
      <c r="G1307" s="217"/>
      <c r="H1307" s="217"/>
      <c r="I1307" s="217"/>
      <c r="J1307" s="217"/>
      <c r="K1307" s="217"/>
      <c r="L1307" s="217"/>
      <c r="M1307" s="217"/>
      <c r="N1307" s="217"/>
      <c r="O1307" s="234"/>
      <c r="P1307" s="234"/>
      <c r="Q1307" s="217"/>
      <c r="R1307" s="217"/>
      <c r="S1307" s="217"/>
      <c r="T1307" s="217"/>
      <c r="U1307" s="217"/>
      <c r="V1307" s="217"/>
      <c r="W1307" s="217"/>
      <c r="X1307" s="217"/>
      <c r="Y1307" s="217"/>
      <c r="Z1307" s="217"/>
      <c r="AA1307" s="217"/>
      <c r="AB1307" s="217"/>
      <c r="AC1307" s="217"/>
      <c r="AD1307" s="217"/>
      <c r="AE1307" s="217"/>
    </row>
    <row r="1308" spans="1:31" ht="12.75" customHeight="1" x14ac:dyDescent="0.2">
      <c r="A1308" s="217"/>
      <c r="B1308" s="217"/>
      <c r="C1308" s="217"/>
      <c r="D1308" s="217"/>
      <c r="E1308" s="217"/>
      <c r="F1308" s="217"/>
      <c r="G1308" s="217"/>
      <c r="H1308" s="217"/>
      <c r="I1308" s="217"/>
      <c r="J1308" s="217"/>
      <c r="K1308" s="217"/>
      <c r="L1308" s="217"/>
      <c r="M1308" s="217"/>
      <c r="N1308" s="217"/>
      <c r="O1308" s="234"/>
      <c r="P1308" s="234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217"/>
      <c r="AA1308" s="217"/>
      <c r="AB1308" s="217"/>
      <c r="AC1308" s="217"/>
      <c r="AD1308" s="217"/>
      <c r="AE1308" s="217"/>
    </row>
    <row r="1309" spans="1:31" ht="12.75" customHeight="1" x14ac:dyDescent="0.2">
      <c r="A1309" s="217"/>
      <c r="B1309" s="217"/>
      <c r="C1309" s="217"/>
      <c r="D1309" s="217"/>
      <c r="E1309" s="217"/>
      <c r="F1309" s="217"/>
      <c r="G1309" s="217"/>
      <c r="H1309" s="217"/>
      <c r="I1309" s="217"/>
      <c r="J1309" s="217"/>
      <c r="K1309" s="217"/>
      <c r="L1309" s="217"/>
      <c r="M1309" s="217"/>
      <c r="N1309" s="217"/>
      <c r="O1309" s="234"/>
      <c r="P1309" s="234"/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17"/>
      <c r="AC1309" s="217"/>
      <c r="AD1309" s="217"/>
      <c r="AE1309" s="217"/>
    </row>
    <row r="1310" spans="1:31" ht="12.75" customHeight="1" x14ac:dyDescent="0.2">
      <c r="A1310" s="217"/>
      <c r="B1310" s="217"/>
      <c r="C1310" s="217"/>
      <c r="D1310" s="217"/>
      <c r="E1310" s="217"/>
      <c r="F1310" s="217"/>
      <c r="G1310" s="217"/>
      <c r="H1310" s="217"/>
      <c r="I1310" s="217"/>
      <c r="J1310" s="217"/>
      <c r="K1310" s="217"/>
      <c r="L1310" s="217"/>
      <c r="M1310" s="217"/>
      <c r="N1310" s="217"/>
      <c r="O1310" s="234"/>
      <c r="P1310" s="234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17"/>
      <c r="AC1310" s="217"/>
      <c r="AD1310" s="217"/>
      <c r="AE1310" s="217"/>
    </row>
    <row r="1311" spans="1:31" ht="12.75" customHeight="1" x14ac:dyDescent="0.2">
      <c r="A1311" s="217"/>
      <c r="B1311" s="217"/>
      <c r="C1311" s="217"/>
      <c r="D1311" s="217"/>
      <c r="E1311" s="217"/>
      <c r="F1311" s="217"/>
      <c r="G1311" s="217"/>
      <c r="H1311" s="217"/>
      <c r="I1311" s="217"/>
      <c r="J1311" s="217"/>
      <c r="K1311" s="217"/>
      <c r="L1311" s="217"/>
      <c r="M1311" s="217"/>
      <c r="N1311" s="217"/>
      <c r="O1311" s="234"/>
      <c r="P1311" s="234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17"/>
      <c r="AC1311" s="217"/>
      <c r="AD1311" s="217"/>
      <c r="AE1311" s="217"/>
    </row>
    <row r="1312" spans="1:31" ht="12.75" customHeight="1" x14ac:dyDescent="0.2">
      <c r="A1312" s="217"/>
      <c r="B1312" s="217"/>
      <c r="C1312" s="217"/>
      <c r="D1312" s="217"/>
      <c r="E1312" s="217"/>
      <c r="F1312" s="217"/>
      <c r="G1312" s="217"/>
      <c r="H1312" s="217"/>
      <c r="I1312" s="217"/>
      <c r="J1312" s="217"/>
      <c r="K1312" s="217"/>
      <c r="L1312" s="217"/>
      <c r="M1312" s="217"/>
      <c r="N1312" s="217"/>
      <c r="O1312" s="234"/>
      <c r="P1312" s="234"/>
      <c r="Q1312" s="217"/>
      <c r="R1312" s="217"/>
      <c r="S1312" s="217"/>
      <c r="T1312" s="217"/>
      <c r="U1312" s="217"/>
      <c r="V1312" s="217"/>
      <c r="W1312" s="217"/>
      <c r="X1312" s="217"/>
      <c r="Y1312" s="217"/>
      <c r="Z1312" s="217"/>
      <c r="AA1312" s="217"/>
      <c r="AB1312" s="217"/>
      <c r="AC1312" s="217"/>
      <c r="AD1312" s="217"/>
      <c r="AE1312" s="217"/>
    </row>
    <row r="1313" spans="1:31" ht="12.75" customHeight="1" x14ac:dyDescent="0.2">
      <c r="A1313" s="217"/>
      <c r="B1313" s="217"/>
      <c r="C1313" s="217"/>
      <c r="D1313" s="217"/>
      <c r="E1313" s="217"/>
      <c r="F1313" s="217"/>
      <c r="G1313" s="217"/>
      <c r="H1313" s="217"/>
      <c r="I1313" s="217"/>
      <c r="J1313" s="217"/>
      <c r="K1313" s="217"/>
      <c r="L1313" s="217"/>
      <c r="M1313" s="217"/>
      <c r="N1313" s="217"/>
      <c r="O1313" s="234"/>
      <c r="P1313" s="234"/>
      <c r="Q1313" s="217"/>
      <c r="R1313" s="217"/>
      <c r="S1313" s="217"/>
      <c r="T1313" s="217"/>
      <c r="U1313" s="217"/>
      <c r="V1313" s="217"/>
      <c r="W1313" s="217"/>
      <c r="X1313" s="217"/>
      <c r="Y1313" s="217"/>
      <c r="Z1313" s="217"/>
      <c r="AA1313" s="217"/>
      <c r="AB1313" s="217"/>
      <c r="AC1313" s="217"/>
      <c r="AD1313" s="217"/>
      <c r="AE1313" s="217"/>
    </row>
    <row r="1314" spans="1:31" ht="12.75" customHeight="1" x14ac:dyDescent="0.2">
      <c r="A1314" s="217"/>
      <c r="B1314" s="217"/>
      <c r="C1314" s="217"/>
      <c r="D1314" s="217"/>
      <c r="E1314" s="217"/>
      <c r="F1314" s="217"/>
      <c r="G1314" s="217"/>
      <c r="H1314" s="217"/>
      <c r="I1314" s="217"/>
      <c r="J1314" s="217"/>
      <c r="K1314" s="217"/>
      <c r="L1314" s="217"/>
      <c r="M1314" s="217"/>
      <c r="N1314" s="217"/>
      <c r="O1314" s="234"/>
      <c r="P1314" s="234"/>
      <c r="Q1314" s="217"/>
      <c r="R1314" s="217"/>
      <c r="S1314" s="217"/>
      <c r="T1314" s="217"/>
      <c r="U1314" s="217"/>
      <c r="V1314" s="217"/>
      <c r="W1314" s="217"/>
      <c r="X1314" s="217"/>
      <c r="Y1314" s="217"/>
      <c r="Z1314" s="217"/>
      <c r="AA1314" s="217"/>
      <c r="AB1314" s="217"/>
      <c r="AC1314" s="217"/>
      <c r="AD1314" s="217"/>
      <c r="AE1314" s="217"/>
    </row>
    <row r="1315" spans="1:31" ht="12.75" customHeight="1" x14ac:dyDescent="0.2">
      <c r="A1315" s="217"/>
      <c r="B1315" s="217"/>
      <c r="C1315" s="217"/>
      <c r="D1315" s="217"/>
      <c r="E1315" s="217"/>
      <c r="F1315" s="217"/>
      <c r="G1315" s="217"/>
      <c r="H1315" s="217"/>
      <c r="I1315" s="217"/>
      <c r="J1315" s="217"/>
      <c r="K1315" s="217"/>
      <c r="L1315" s="217"/>
      <c r="M1315" s="217"/>
      <c r="N1315" s="217"/>
      <c r="O1315" s="234"/>
      <c r="P1315" s="234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17"/>
      <c r="AC1315" s="217"/>
      <c r="AD1315" s="217"/>
      <c r="AE1315" s="217"/>
    </row>
    <row r="1316" spans="1:31" ht="12.75" customHeight="1" x14ac:dyDescent="0.2">
      <c r="A1316" s="217"/>
      <c r="B1316" s="217"/>
      <c r="C1316" s="217"/>
      <c r="D1316" s="217"/>
      <c r="E1316" s="217"/>
      <c r="F1316" s="217"/>
      <c r="G1316" s="217"/>
      <c r="H1316" s="217"/>
      <c r="I1316" s="217"/>
      <c r="J1316" s="217"/>
      <c r="K1316" s="217"/>
      <c r="L1316" s="217"/>
      <c r="M1316" s="217"/>
      <c r="N1316" s="217"/>
      <c r="O1316" s="234"/>
      <c r="P1316" s="234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17"/>
      <c r="AC1316" s="217"/>
      <c r="AD1316" s="217"/>
      <c r="AE1316" s="217"/>
    </row>
    <row r="1317" spans="1:31" ht="12.75" customHeight="1" x14ac:dyDescent="0.2">
      <c r="A1317" s="217"/>
      <c r="B1317" s="217"/>
      <c r="C1317" s="217"/>
      <c r="D1317" s="217"/>
      <c r="E1317" s="217"/>
      <c r="F1317" s="217"/>
      <c r="G1317" s="217"/>
      <c r="H1317" s="217"/>
      <c r="I1317" s="217"/>
      <c r="J1317" s="217"/>
      <c r="K1317" s="217"/>
      <c r="L1317" s="217"/>
      <c r="M1317" s="217"/>
      <c r="N1317" s="217"/>
      <c r="O1317" s="234"/>
      <c r="P1317" s="234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17"/>
      <c r="AC1317" s="217"/>
      <c r="AD1317" s="217"/>
      <c r="AE1317" s="217"/>
    </row>
    <row r="1318" spans="1:31" ht="12.75" customHeight="1" x14ac:dyDescent="0.2">
      <c r="A1318" s="217"/>
      <c r="B1318" s="217"/>
      <c r="C1318" s="217"/>
      <c r="D1318" s="217"/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34"/>
      <c r="P1318" s="234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17"/>
      <c r="AC1318" s="217"/>
      <c r="AD1318" s="217"/>
      <c r="AE1318" s="217"/>
    </row>
    <row r="1319" spans="1:31" ht="12.75" customHeight="1" x14ac:dyDescent="0.2">
      <c r="A1319" s="217"/>
      <c r="B1319" s="217"/>
      <c r="C1319" s="217"/>
      <c r="D1319" s="217"/>
      <c r="E1319" s="217"/>
      <c r="F1319" s="217"/>
      <c r="G1319" s="217"/>
      <c r="H1319" s="217"/>
      <c r="I1319" s="217"/>
      <c r="J1319" s="217"/>
      <c r="K1319" s="217"/>
      <c r="L1319" s="217"/>
      <c r="M1319" s="217"/>
      <c r="N1319" s="217"/>
      <c r="O1319" s="234"/>
      <c r="P1319" s="234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17"/>
      <c r="AC1319" s="217"/>
      <c r="AD1319" s="217"/>
      <c r="AE1319" s="217"/>
    </row>
    <row r="1320" spans="1:31" ht="12.75" customHeight="1" x14ac:dyDescent="0.2">
      <c r="A1320" s="217"/>
      <c r="B1320" s="217"/>
      <c r="C1320" s="217"/>
      <c r="D1320" s="217"/>
      <c r="E1320" s="217"/>
      <c r="F1320" s="217"/>
      <c r="G1320" s="217"/>
      <c r="H1320" s="217"/>
      <c r="I1320" s="217"/>
      <c r="J1320" s="217"/>
      <c r="K1320" s="217"/>
      <c r="L1320" s="217"/>
      <c r="M1320" s="217"/>
      <c r="N1320" s="217"/>
      <c r="O1320" s="234"/>
      <c r="P1320" s="234"/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17"/>
      <c r="AC1320" s="217"/>
      <c r="AD1320" s="217"/>
      <c r="AE1320" s="217"/>
    </row>
    <row r="1321" spans="1:31" ht="12.75" customHeight="1" x14ac:dyDescent="0.2">
      <c r="A1321" s="217"/>
      <c r="B1321" s="217"/>
      <c r="C1321" s="217"/>
      <c r="D1321" s="217"/>
      <c r="E1321" s="217"/>
      <c r="F1321" s="217"/>
      <c r="G1321" s="217"/>
      <c r="H1321" s="217"/>
      <c r="I1321" s="217"/>
      <c r="J1321" s="217"/>
      <c r="K1321" s="217"/>
      <c r="L1321" s="217"/>
      <c r="M1321" s="217"/>
      <c r="N1321" s="217"/>
      <c r="O1321" s="234"/>
      <c r="P1321" s="234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17"/>
      <c r="AC1321" s="217"/>
      <c r="AD1321" s="217"/>
      <c r="AE1321" s="217"/>
    </row>
    <row r="1322" spans="1:31" ht="12.75" customHeight="1" x14ac:dyDescent="0.2">
      <c r="A1322" s="217"/>
      <c r="B1322" s="217"/>
      <c r="C1322" s="217"/>
      <c r="D1322" s="217"/>
      <c r="E1322" s="217"/>
      <c r="F1322" s="217"/>
      <c r="G1322" s="217"/>
      <c r="H1322" s="217"/>
      <c r="I1322" s="217"/>
      <c r="J1322" s="217"/>
      <c r="K1322" s="217"/>
      <c r="L1322" s="217"/>
      <c r="M1322" s="217"/>
      <c r="N1322" s="217"/>
      <c r="O1322" s="234"/>
      <c r="P1322" s="234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17"/>
      <c r="AC1322" s="217"/>
      <c r="AD1322" s="217"/>
      <c r="AE1322" s="217"/>
    </row>
    <row r="1323" spans="1:31" ht="12.75" customHeight="1" x14ac:dyDescent="0.2">
      <c r="A1323" s="217"/>
      <c r="B1323" s="217"/>
      <c r="C1323" s="217"/>
      <c r="D1323" s="217"/>
      <c r="E1323" s="217"/>
      <c r="F1323" s="217"/>
      <c r="G1323" s="217"/>
      <c r="H1323" s="217"/>
      <c r="I1323" s="217"/>
      <c r="J1323" s="217"/>
      <c r="K1323" s="217"/>
      <c r="L1323" s="217"/>
      <c r="M1323" s="217"/>
      <c r="N1323" s="217"/>
      <c r="O1323" s="234"/>
      <c r="P1323" s="234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17"/>
      <c r="AC1323" s="217"/>
      <c r="AD1323" s="217"/>
      <c r="AE1323" s="217"/>
    </row>
    <row r="1324" spans="1:31" ht="12.75" customHeight="1" x14ac:dyDescent="0.2">
      <c r="A1324" s="217"/>
      <c r="B1324" s="217"/>
      <c r="C1324" s="217"/>
      <c r="D1324" s="217"/>
      <c r="E1324" s="217"/>
      <c r="F1324" s="217"/>
      <c r="G1324" s="217"/>
      <c r="H1324" s="217"/>
      <c r="I1324" s="217"/>
      <c r="J1324" s="217"/>
      <c r="K1324" s="217"/>
      <c r="L1324" s="217"/>
      <c r="M1324" s="217"/>
      <c r="N1324" s="217"/>
      <c r="O1324" s="234"/>
      <c r="P1324" s="234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17"/>
      <c r="AC1324" s="217"/>
      <c r="AD1324" s="217"/>
      <c r="AE1324" s="217"/>
    </row>
    <row r="1325" spans="1:31" ht="12.75" customHeight="1" x14ac:dyDescent="0.2">
      <c r="A1325" s="217"/>
      <c r="B1325" s="217"/>
      <c r="C1325" s="217"/>
      <c r="D1325" s="217"/>
      <c r="E1325" s="217"/>
      <c r="F1325" s="217"/>
      <c r="G1325" s="217"/>
      <c r="H1325" s="217"/>
      <c r="I1325" s="217"/>
      <c r="J1325" s="217"/>
      <c r="K1325" s="217"/>
      <c r="L1325" s="217"/>
      <c r="M1325" s="217"/>
      <c r="N1325" s="217"/>
      <c r="O1325" s="234"/>
      <c r="P1325" s="234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17"/>
      <c r="AC1325" s="217"/>
      <c r="AD1325" s="217"/>
      <c r="AE1325" s="217"/>
    </row>
    <row r="1326" spans="1:31" ht="12.75" customHeight="1" x14ac:dyDescent="0.2">
      <c r="A1326" s="217"/>
      <c r="B1326" s="217"/>
      <c r="C1326" s="217"/>
      <c r="D1326" s="217"/>
      <c r="E1326" s="217"/>
      <c r="F1326" s="217"/>
      <c r="G1326" s="217"/>
      <c r="H1326" s="217"/>
      <c r="I1326" s="217"/>
      <c r="J1326" s="217"/>
      <c r="K1326" s="217"/>
      <c r="L1326" s="217"/>
      <c r="M1326" s="217"/>
      <c r="N1326" s="217"/>
      <c r="O1326" s="234"/>
      <c r="P1326" s="234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17"/>
      <c r="AC1326" s="217"/>
      <c r="AD1326" s="217"/>
      <c r="AE1326" s="217"/>
    </row>
    <row r="1327" spans="1:31" ht="12.75" customHeight="1" x14ac:dyDescent="0.2">
      <c r="A1327" s="217"/>
      <c r="B1327" s="217"/>
      <c r="C1327" s="217"/>
      <c r="D1327" s="217"/>
      <c r="E1327" s="217"/>
      <c r="F1327" s="217"/>
      <c r="G1327" s="217"/>
      <c r="H1327" s="217"/>
      <c r="I1327" s="217"/>
      <c r="J1327" s="217"/>
      <c r="K1327" s="217"/>
      <c r="L1327" s="217"/>
      <c r="M1327" s="217"/>
      <c r="N1327" s="217"/>
      <c r="O1327" s="234"/>
      <c r="P1327" s="234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17"/>
      <c r="AC1327" s="217"/>
      <c r="AD1327" s="217"/>
      <c r="AE1327" s="217"/>
    </row>
    <row r="1328" spans="1:31" ht="12.75" customHeight="1" x14ac:dyDescent="0.2">
      <c r="A1328" s="217"/>
      <c r="B1328" s="217"/>
      <c r="C1328" s="217"/>
      <c r="D1328" s="217"/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34"/>
      <c r="P1328" s="234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17"/>
      <c r="AC1328" s="217"/>
      <c r="AD1328" s="217"/>
      <c r="AE1328" s="217"/>
    </row>
    <row r="1329" spans="1:31" ht="12.75" customHeight="1" x14ac:dyDescent="0.2">
      <c r="A1329" s="217"/>
      <c r="B1329" s="217"/>
      <c r="C1329" s="217"/>
      <c r="D1329" s="217"/>
      <c r="E1329" s="217"/>
      <c r="F1329" s="217"/>
      <c r="G1329" s="217"/>
      <c r="H1329" s="217"/>
      <c r="I1329" s="217"/>
      <c r="J1329" s="217"/>
      <c r="K1329" s="217"/>
      <c r="L1329" s="217"/>
      <c r="M1329" s="217"/>
      <c r="N1329" s="217"/>
      <c r="O1329" s="234"/>
      <c r="P1329" s="234"/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17"/>
      <c r="AC1329" s="217"/>
      <c r="AD1329" s="217"/>
      <c r="AE1329" s="217"/>
    </row>
    <row r="1330" spans="1:31" ht="12.75" customHeight="1" x14ac:dyDescent="0.2">
      <c r="A1330" s="217"/>
      <c r="B1330" s="217"/>
      <c r="C1330" s="217"/>
      <c r="D1330" s="217"/>
      <c r="E1330" s="217"/>
      <c r="F1330" s="217"/>
      <c r="G1330" s="217"/>
      <c r="H1330" s="217"/>
      <c r="I1330" s="217"/>
      <c r="J1330" s="217"/>
      <c r="K1330" s="217"/>
      <c r="L1330" s="217"/>
      <c r="M1330" s="217"/>
      <c r="N1330" s="217"/>
      <c r="O1330" s="234"/>
      <c r="P1330" s="234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17"/>
      <c r="AC1330" s="217"/>
      <c r="AD1330" s="217"/>
      <c r="AE1330" s="217"/>
    </row>
    <row r="1331" spans="1:31" ht="12.75" customHeight="1" x14ac:dyDescent="0.2">
      <c r="A1331" s="217"/>
      <c r="B1331" s="217"/>
      <c r="C1331" s="217"/>
      <c r="D1331" s="217"/>
      <c r="E1331" s="217"/>
      <c r="F1331" s="217"/>
      <c r="G1331" s="217"/>
      <c r="H1331" s="217"/>
      <c r="I1331" s="217"/>
      <c r="J1331" s="217"/>
      <c r="K1331" s="217"/>
      <c r="L1331" s="217"/>
      <c r="M1331" s="217"/>
      <c r="N1331" s="217"/>
      <c r="O1331" s="234"/>
      <c r="P1331" s="234"/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17"/>
      <c r="AC1331" s="217"/>
      <c r="AD1331" s="217"/>
      <c r="AE1331" s="217"/>
    </row>
    <row r="1332" spans="1:31" ht="12.75" customHeight="1" x14ac:dyDescent="0.2">
      <c r="A1332" s="217"/>
      <c r="B1332" s="217"/>
      <c r="C1332" s="217"/>
      <c r="D1332" s="217"/>
      <c r="E1332" s="217"/>
      <c r="F1332" s="217"/>
      <c r="G1332" s="217"/>
      <c r="H1332" s="217"/>
      <c r="I1332" s="217"/>
      <c r="J1332" s="217"/>
      <c r="K1332" s="217"/>
      <c r="L1332" s="217"/>
      <c r="M1332" s="217"/>
      <c r="N1332" s="217"/>
      <c r="O1332" s="234"/>
      <c r="P1332" s="234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17"/>
      <c r="AC1332" s="217"/>
      <c r="AD1332" s="217"/>
      <c r="AE1332" s="217"/>
    </row>
    <row r="1333" spans="1:31" ht="12.75" customHeight="1" x14ac:dyDescent="0.2">
      <c r="A1333" s="217"/>
      <c r="B1333" s="217"/>
      <c r="C1333" s="217"/>
      <c r="D1333" s="217"/>
      <c r="E1333" s="217"/>
      <c r="F1333" s="217"/>
      <c r="G1333" s="217"/>
      <c r="H1333" s="217"/>
      <c r="I1333" s="217"/>
      <c r="J1333" s="217"/>
      <c r="K1333" s="217"/>
      <c r="L1333" s="217"/>
      <c r="M1333" s="217"/>
      <c r="N1333" s="217"/>
      <c r="O1333" s="234"/>
      <c r="P1333" s="234"/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17"/>
      <c r="AC1333" s="217"/>
      <c r="AD1333" s="217"/>
      <c r="AE1333" s="217"/>
    </row>
    <row r="1334" spans="1:31" ht="12.75" customHeight="1" x14ac:dyDescent="0.2">
      <c r="A1334" s="217"/>
      <c r="B1334" s="217"/>
      <c r="C1334" s="217"/>
      <c r="D1334" s="217"/>
      <c r="E1334" s="217"/>
      <c r="F1334" s="217"/>
      <c r="G1334" s="217"/>
      <c r="H1334" s="217"/>
      <c r="I1334" s="217"/>
      <c r="J1334" s="217"/>
      <c r="K1334" s="217"/>
      <c r="L1334" s="217"/>
      <c r="M1334" s="217"/>
      <c r="N1334" s="217"/>
      <c r="O1334" s="234"/>
      <c r="P1334" s="234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17"/>
      <c r="AC1334" s="217"/>
      <c r="AD1334" s="217"/>
      <c r="AE1334" s="217"/>
    </row>
    <row r="1335" spans="1:31" ht="12.75" customHeight="1" x14ac:dyDescent="0.2">
      <c r="A1335" s="217"/>
      <c r="B1335" s="217"/>
      <c r="C1335" s="217"/>
      <c r="D1335" s="217"/>
      <c r="E1335" s="217"/>
      <c r="F1335" s="217"/>
      <c r="G1335" s="217"/>
      <c r="H1335" s="217"/>
      <c r="I1335" s="217"/>
      <c r="J1335" s="217"/>
      <c r="K1335" s="217"/>
      <c r="L1335" s="217"/>
      <c r="M1335" s="217"/>
      <c r="N1335" s="217"/>
      <c r="O1335" s="234"/>
      <c r="P1335" s="234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17"/>
      <c r="AC1335" s="217"/>
      <c r="AD1335" s="217"/>
      <c r="AE1335" s="217"/>
    </row>
    <row r="1336" spans="1:31" ht="12.75" customHeight="1" x14ac:dyDescent="0.2">
      <c r="A1336" s="217"/>
      <c r="B1336" s="217"/>
      <c r="C1336" s="217"/>
      <c r="D1336" s="217"/>
      <c r="E1336" s="217"/>
      <c r="F1336" s="217"/>
      <c r="G1336" s="217"/>
      <c r="H1336" s="217"/>
      <c r="I1336" s="217"/>
      <c r="J1336" s="217"/>
      <c r="K1336" s="217"/>
      <c r="L1336" s="217"/>
      <c r="M1336" s="217"/>
      <c r="N1336" s="217"/>
      <c r="O1336" s="234"/>
      <c r="P1336" s="234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17"/>
      <c r="AC1336" s="217"/>
      <c r="AD1336" s="217"/>
      <c r="AE1336" s="217"/>
    </row>
    <row r="1337" spans="1:31" ht="12.75" customHeight="1" x14ac:dyDescent="0.2">
      <c r="A1337" s="217"/>
      <c r="B1337" s="217"/>
      <c r="C1337" s="217"/>
      <c r="D1337" s="217"/>
      <c r="E1337" s="217"/>
      <c r="F1337" s="217"/>
      <c r="G1337" s="217"/>
      <c r="H1337" s="217"/>
      <c r="I1337" s="217"/>
      <c r="J1337" s="217"/>
      <c r="K1337" s="217"/>
      <c r="L1337" s="217"/>
      <c r="M1337" s="217"/>
      <c r="N1337" s="217"/>
      <c r="O1337" s="234"/>
      <c r="P1337" s="234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17"/>
      <c r="AC1337" s="217"/>
      <c r="AD1337" s="217"/>
      <c r="AE1337" s="217"/>
    </row>
    <row r="1338" spans="1:31" ht="12.75" customHeight="1" x14ac:dyDescent="0.2">
      <c r="A1338" s="217"/>
      <c r="B1338" s="217"/>
      <c r="C1338" s="217"/>
      <c r="D1338" s="217"/>
      <c r="E1338" s="217"/>
      <c r="F1338" s="217"/>
      <c r="G1338" s="217"/>
      <c r="H1338" s="217"/>
      <c r="I1338" s="217"/>
      <c r="J1338" s="217"/>
      <c r="K1338" s="217"/>
      <c r="L1338" s="217"/>
      <c r="M1338" s="217"/>
      <c r="N1338" s="217"/>
      <c r="O1338" s="234"/>
      <c r="P1338" s="234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17"/>
      <c r="AC1338" s="217"/>
      <c r="AD1338" s="217"/>
      <c r="AE1338" s="217"/>
    </row>
    <row r="1339" spans="1:31" ht="12.75" customHeight="1" x14ac:dyDescent="0.2">
      <c r="A1339" s="217"/>
      <c r="B1339" s="217"/>
      <c r="C1339" s="217"/>
      <c r="D1339" s="217"/>
      <c r="E1339" s="217"/>
      <c r="F1339" s="217"/>
      <c r="G1339" s="217"/>
      <c r="H1339" s="217"/>
      <c r="I1339" s="217"/>
      <c r="J1339" s="217"/>
      <c r="K1339" s="217"/>
      <c r="L1339" s="217"/>
      <c r="M1339" s="217"/>
      <c r="N1339" s="217"/>
      <c r="O1339" s="234"/>
      <c r="P1339" s="234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17"/>
      <c r="AC1339" s="217"/>
      <c r="AD1339" s="217"/>
      <c r="AE1339" s="217"/>
    </row>
    <row r="1340" spans="1:31" ht="12.75" customHeight="1" x14ac:dyDescent="0.2">
      <c r="A1340" s="217"/>
      <c r="B1340" s="217"/>
      <c r="C1340" s="217"/>
      <c r="D1340" s="217"/>
      <c r="E1340" s="217"/>
      <c r="F1340" s="217"/>
      <c r="G1340" s="217"/>
      <c r="H1340" s="217"/>
      <c r="I1340" s="217"/>
      <c r="J1340" s="217"/>
      <c r="K1340" s="217"/>
      <c r="L1340" s="217"/>
      <c r="M1340" s="217"/>
      <c r="N1340" s="217"/>
      <c r="O1340" s="234"/>
      <c r="P1340" s="234"/>
      <c r="Q1340" s="217"/>
      <c r="R1340" s="217"/>
      <c r="S1340" s="217"/>
      <c r="T1340" s="217"/>
      <c r="U1340" s="217"/>
      <c r="V1340" s="217"/>
      <c r="W1340" s="217"/>
      <c r="X1340" s="217"/>
      <c r="Y1340" s="217"/>
      <c r="Z1340" s="217"/>
      <c r="AA1340" s="217"/>
      <c r="AB1340" s="217"/>
      <c r="AC1340" s="217"/>
      <c r="AD1340" s="217"/>
      <c r="AE1340" s="217"/>
    </row>
    <row r="1341" spans="1:31" ht="12.75" customHeight="1" x14ac:dyDescent="0.2">
      <c r="A1341" s="217"/>
      <c r="B1341" s="217"/>
      <c r="C1341" s="217"/>
      <c r="D1341" s="217"/>
      <c r="E1341" s="217"/>
      <c r="F1341" s="217"/>
      <c r="G1341" s="217"/>
      <c r="H1341" s="217"/>
      <c r="I1341" s="217"/>
      <c r="J1341" s="217"/>
      <c r="K1341" s="217"/>
      <c r="L1341" s="217"/>
      <c r="M1341" s="217"/>
      <c r="N1341" s="217"/>
      <c r="O1341" s="234"/>
      <c r="P1341" s="234"/>
      <c r="Q1341" s="217"/>
      <c r="R1341" s="217"/>
      <c r="S1341" s="217"/>
      <c r="T1341" s="217"/>
      <c r="U1341" s="217"/>
      <c r="V1341" s="217"/>
      <c r="W1341" s="217"/>
      <c r="X1341" s="217"/>
      <c r="Y1341" s="217"/>
      <c r="Z1341" s="217"/>
      <c r="AA1341" s="217"/>
      <c r="AB1341" s="217"/>
      <c r="AC1341" s="217"/>
      <c r="AD1341" s="217"/>
      <c r="AE1341" s="217"/>
    </row>
    <row r="1342" spans="1:31" ht="12.75" customHeight="1" x14ac:dyDescent="0.2">
      <c r="A1342" s="217"/>
      <c r="B1342" s="217"/>
      <c r="C1342" s="217"/>
      <c r="D1342" s="217"/>
      <c r="E1342" s="217"/>
      <c r="F1342" s="217"/>
      <c r="G1342" s="217"/>
      <c r="H1342" s="217"/>
      <c r="I1342" s="217"/>
      <c r="J1342" s="217"/>
      <c r="K1342" s="217"/>
      <c r="L1342" s="217"/>
      <c r="M1342" s="217"/>
      <c r="N1342" s="217"/>
      <c r="O1342" s="234"/>
      <c r="P1342" s="234"/>
      <c r="Q1342" s="217"/>
      <c r="R1342" s="217"/>
      <c r="S1342" s="217"/>
      <c r="T1342" s="217"/>
      <c r="U1342" s="217"/>
      <c r="V1342" s="217"/>
      <c r="W1342" s="217"/>
      <c r="X1342" s="217"/>
      <c r="Y1342" s="217"/>
      <c r="Z1342" s="217"/>
      <c r="AA1342" s="217"/>
      <c r="AB1342" s="217"/>
      <c r="AC1342" s="217"/>
      <c r="AD1342" s="217"/>
      <c r="AE1342" s="217"/>
    </row>
    <row r="1343" spans="1:31" ht="12.75" customHeight="1" x14ac:dyDescent="0.2">
      <c r="A1343" s="217"/>
      <c r="B1343" s="217"/>
      <c r="C1343" s="217"/>
      <c r="D1343" s="217"/>
      <c r="E1343" s="217"/>
      <c r="F1343" s="217"/>
      <c r="G1343" s="217"/>
      <c r="H1343" s="217"/>
      <c r="I1343" s="217"/>
      <c r="J1343" s="217"/>
      <c r="K1343" s="217"/>
      <c r="L1343" s="217"/>
      <c r="M1343" s="217"/>
      <c r="N1343" s="217"/>
      <c r="O1343" s="234"/>
      <c r="P1343" s="234"/>
      <c r="Q1343" s="217"/>
      <c r="R1343" s="217"/>
      <c r="S1343" s="217"/>
      <c r="T1343" s="217"/>
      <c r="U1343" s="217"/>
      <c r="V1343" s="217"/>
      <c r="W1343" s="217"/>
      <c r="X1343" s="217"/>
      <c r="Y1343" s="217"/>
      <c r="Z1343" s="217"/>
      <c r="AA1343" s="217"/>
      <c r="AB1343" s="217"/>
      <c r="AC1343" s="217"/>
      <c r="AD1343" s="217"/>
      <c r="AE1343" s="217"/>
    </row>
    <row r="1344" spans="1:31" ht="12.75" customHeight="1" x14ac:dyDescent="0.2">
      <c r="A1344" s="217"/>
      <c r="B1344" s="217"/>
      <c r="C1344" s="217"/>
      <c r="D1344" s="217"/>
      <c r="E1344" s="217"/>
      <c r="F1344" s="217"/>
      <c r="G1344" s="217"/>
      <c r="H1344" s="217"/>
      <c r="I1344" s="217"/>
      <c r="J1344" s="217"/>
      <c r="K1344" s="217"/>
      <c r="L1344" s="217"/>
      <c r="M1344" s="217"/>
      <c r="N1344" s="217"/>
      <c r="O1344" s="234"/>
      <c r="P1344" s="234"/>
      <c r="Q1344" s="217"/>
      <c r="R1344" s="217"/>
      <c r="S1344" s="217"/>
      <c r="T1344" s="217"/>
      <c r="U1344" s="217"/>
      <c r="V1344" s="217"/>
      <c r="W1344" s="217"/>
      <c r="X1344" s="217"/>
      <c r="Y1344" s="217"/>
      <c r="Z1344" s="217"/>
      <c r="AA1344" s="217"/>
      <c r="AB1344" s="217"/>
      <c r="AC1344" s="217"/>
      <c r="AD1344" s="217"/>
      <c r="AE1344" s="217"/>
    </row>
    <row r="1345" spans="1:31" ht="12.75" customHeight="1" x14ac:dyDescent="0.2">
      <c r="A1345" s="217"/>
      <c r="B1345" s="217"/>
      <c r="C1345" s="217"/>
      <c r="D1345" s="217"/>
      <c r="E1345" s="217"/>
      <c r="F1345" s="217"/>
      <c r="G1345" s="217"/>
      <c r="H1345" s="217"/>
      <c r="I1345" s="217"/>
      <c r="J1345" s="217"/>
      <c r="K1345" s="217"/>
      <c r="L1345" s="217"/>
      <c r="M1345" s="217"/>
      <c r="N1345" s="217"/>
      <c r="O1345" s="234"/>
      <c r="P1345" s="234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17"/>
      <c r="AC1345" s="217"/>
      <c r="AD1345" s="217"/>
      <c r="AE1345" s="217"/>
    </row>
    <row r="1346" spans="1:31" ht="12.75" customHeight="1" x14ac:dyDescent="0.2">
      <c r="A1346" s="217"/>
      <c r="B1346" s="217"/>
      <c r="C1346" s="217"/>
      <c r="D1346" s="217"/>
      <c r="E1346" s="217"/>
      <c r="F1346" s="217"/>
      <c r="G1346" s="217"/>
      <c r="H1346" s="217"/>
      <c r="I1346" s="217"/>
      <c r="J1346" s="217"/>
      <c r="K1346" s="217"/>
      <c r="L1346" s="217"/>
      <c r="M1346" s="217"/>
      <c r="N1346" s="217"/>
      <c r="O1346" s="234"/>
      <c r="P1346" s="234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17"/>
      <c r="AC1346" s="217"/>
      <c r="AD1346" s="217"/>
      <c r="AE1346" s="217"/>
    </row>
    <row r="1347" spans="1:31" ht="12.75" customHeight="1" x14ac:dyDescent="0.2">
      <c r="A1347" s="217"/>
      <c r="B1347" s="217"/>
      <c r="C1347" s="217"/>
      <c r="D1347" s="217"/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34"/>
      <c r="P1347" s="234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17"/>
      <c r="AC1347" s="217"/>
      <c r="AD1347" s="217"/>
      <c r="AE1347" s="217"/>
    </row>
    <row r="1348" spans="1:31" ht="12.75" customHeight="1" x14ac:dyDescent="0.2">
      <c r="A1348" s="217"/>
      <c r="B1348" s="217"/>
      <c r="C1348" s="217"/>
      <c r="D1348" s="217"/>
      <c r="E1348" s="217"/>
      <c r="F1348" s="217"/>
      <c r="G1348" s="217"/>
      <c r="H1348" s="217"/>
      <c r="I1348" s="217"/>
      <c r="J1348" s="217"/>
      <c r="K1348" s="217"/>
      <c r="L1348" s="217"/>
      <c r="M1348" s="217"/>
      <c r="N1348" s="217"/>
      <c r="O1348" s="234"/>
      <c r="P1348" s="234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17"/>
      <c r="AC1348" s="217"/>
      <c r="AD1348" s="217"/>
      <c r="AE1348" s="217"/>
    </row>
    <row r="1349" spans="1:31" ht="12.75" customHeight="1" x14ac:dyDescent="0.2">
      <c r="A1349" s="217"/>
      <c r="B1349" s="217"/>
      <c r="C1349" s="217"/>
      <c r="D1349" s="217"/>
      <c r="E1349" s="217"/>
      <c r="F1349" s="217"/>
      <c r="G1349" s="217"/>
      <c r="H1349" s="217"/>
      <c r="I1349" s="217"/>
      <c r="J1349" s="217"/>
      <c r="K1349" s="217"/>
      <c r="L1349" s="217"/>
      <c r="M1349" s="217"/>
      <c r="N1349" s="217"/>
      <c r="O1349" s="234"/>
      <c r="P1349" s="234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17"/>
      <c r="AC1349" s="217"/>
      <c r="AD1349" s="217"/>
      <c r="AE1349" s="217"/>
    </row>
    <row r="1350" spans="1:31" ht="12.75" customHeight="1" x14ac:dyDescent="0.2">
      <c r="A1350" s="217"/>
      <c r="B1350" s="217"/>
      <c r="C1350" s="217"/>
      <c r="D1350" s="217"/>
      <c r="E1350" s="217"/>
      <c r="F1350" s="217"/>
      <c r="G1350" s="217"/>
      <c r="H1350" s="217"/>
      <c r="I1350" s="217"/>
      <c r="J1350" s="217"/>
      <c r="K1350" s="217"/>
      <c r="L1350" s="217"/>
      <c r="M1350" s="217"/>
      <c r="N1350" s="217"/>
      <c r="O1350" s="234"/>
      <c r="P1350" s="234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17"/>
      <c r="AC1350" s="217"/>
      <c r="AD1350" s="217"/>
      <c r="AE1350" s="217"/>
    </row>
    <row r="1351" spans="1:31" ht="12.75" customHeight="1" x14ac:dyDescent="0.2">
      <c r="A1351" s="217"/>
      <c r="B1351" s="217"/>
      <c r="C1351" s="217"/>
      <c r="D1351" s="217"/>
      <c r="E1351" s="217"/>
      <c r="F1351" s="217"/>
      <c r="G1351" s="217"/>
      <c r="H1351" s="217"/>
      <c r="I1351" s="217"/>
      <c r="J1351" s="217"/>
      <c r="K1351" s="217"/>
      <c r="L1351" s="217"/>
      <c r="M1351" s="217"/>
      <c r="N1351" s="217"/>
      <c r="O1351" s="234"/>
      <c r="P1351" s="234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17"/>
      <c r="AC1351" s="217"/>
      <c r="AD1351" s="217"/>
      <c r="AE1351" s="217"/>
    </row>
    <row r="1352" spans="1:31" ht="12.75" customHeight="1" x14ac:dyDescent="0.2">
      <c r="A1352" s="217"/>
      <c r="B1352" s="217"/>
      <c r="C1352" s="217"/>
      <c r="D1352" s="217"/>
      <c r="E1352" s="217"/>
      <c r="F1352" s="217"/>
      <c r="G1352" s="217"/>
      <c r="H1352" s="217"/>
      <c r="I1352" s="217"/>
      <c r="J1352" s="217"/>
      <c r="K1352" s="217"/>
      <c r="L1352" s="217"/>
      <c r="M1352" s="217"/>
      <c r="N1352" s="217"/>
      <c r="O1352" s="234"/>
      <c r="P1352" s="234"/>
      <c r="Q1352" s="217"/>
      <c r="R1352" s="217"/>
      <c r="S1352" s="217"/>
      <c r="T1352" s="217"/>
      <c r="U1352" s="217"/>
      <c r="V1352" s="217"/>
      <c r="W1352" s="217"/>
      <c r="X1352" s="217"/>
      <c r="Y1352" s="217"/>
      <c r="Z1352" s="217"/>
      <c r="AA1352" s="217"/>
      <c r="AB1352" s="217"/>
      <c r="AC1352" s="217"/>
      <c r="AD1352" s="217"/>
      <c r="AE1352" s="217"/>
    </row>
    <row r="1353" spans="1:31" ht="12.75" customHeight="1" x14ac:dyDescent="0.2">
      <c r="A1353" s="217"/>
      <c r="B1353" s="217"/>
      <c r="C1353" s="217"/>
      <c r="D1353" s="217"/>
      <c r="E1353" s="217"/>
      <c r="F1353" s="217"/>
      <c r="G1353" s="217"/>
      <c r="H1353" s="217"/>
      <c r="I1353" s="217"/>
      <c r="J1353" s="217"/>
      <c r="K1353" s="217"/>
      <c r="L1353" s="217"/>
      <c r="M1353" s="217"/>
      <c r="N1353" s="217"/>
      <c r="O1353" s="234"/>
      <c r="P1353" s="234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17"/>
      <c r="AC1353" s="217"/>
      <c r="AD1353" s="217"/>
      <c r="AE1353" s="217"/>
    </row>
    <row r="1354" spans="1:31" ht="12.75" customHeight="1" x14ac:dyDescent="0.2">
      <c r="A1354" s="217"/>
      <c r="B1354" s="217"/>
      <c r="C1354" s="217"/>
      <c r="D1354" s="217"/>
      <c r="E1354" s="217"/>
      <c r="F1354" s="217"/>
      <c r="G1354" s="217"/>
      <c r="H1354" s="217"/>
      <c r="I1354" s="217"/>
      <c r="J1354" s="217"/>
      <c r="K1354" s="217"/>
      <c r="L1354" s="217"/>
      <c r="M1354" s="217"/>
      <c r="N1354" s="217"/>
      <c r="O1354" s="234"/>
      <c r="P1354" s="234"/>
      <c r="Q1354" s="217"/>
      <c r="R1354" s="217"/>
      <c r="S1354" s="217"/>
      <c r="T1354" s="217"/>
      <c r="U1354" s="217"/>
      <c r="V1354" s="217"/>
      <c r="W1354" s="217"/>
      <c r="X1354" s="217"/>
      <c r="Y1354" s="217"/>
      <c r="Z1354" s="217"/>
      <c r="AA1354" s="217"/>
      <c r="AB1354" s="217"/>
      <c r="AC1354" s="217"/>
      <c r="AD1354" s="217"/>
      <c r="AE1354" s="217"/>
    </row>
    <row r="1355" spans="1:31" ht="12.75" customHeight="1" x14ac:dyDescent="0.2">
      <c r="A1355" s="217"/>
      <c r="B1355" s="217"/>
      <c r="C1355" s="217"/>
      <c r="D1355" s="217"/>
      <c r="E1355" s="217"/>
      <c r="F1355" s="217"/>
      <c r="G1355" s="217"/>
      <c r="H1355" s="217"/>
      <c r="I1355" s="217"/>
      <c r="J1355" s="217"/>
      <c r="K1355" s="217"/>
      <c r="L1355" s="217"/>
      <c r="M1355" s="217"/>
      <c r="N1355" s="217"/>
      <c r="O1355" s="234"/>
      <c r="P1355" s="234"/>
      <c r="Q1355" s="217"/>
      <c r="R1355" s="217"/>
      <c r="S1355" s="217"/>
      <c r="T1355" s="217"/>
      <c r="U1355" s="217"/>
      <c r="V1355" s="217"/>
      <c r="W1355" s="217"/>
      <c r="X1355" s="217"/>
      <c r="Y1355" s="217"/>
      <c r="Z1355" s="217"/>
      <c r="AA1355" s="217"/>
      <c r="AB1355" s="217"/>
      <c r="AC1355" s="217"/>
      <c r="AD1355" s="217"/>
      <c r="AE1355" s="217"/>
    </row>
    <row r="1356" spans="1:31" ht="12.75" customHeight="1" x14ac:dyDescent="0.2">
      <c r="A1356" s="217"/>
      <c r="B1356" s="217"/>
      <c r="C1356" s="217"/>
      <c r="D1356" s="217"/>
      <c r="E1356" s="217"/>
      <c r="F1356" s="217"/>
      <c r="G1356" s="217"/>
      <c r="H1356" s="217"/>
      <c r="I1356" s="217"/>
      <c r="J1356" s="217"/>
      <c r="K1356" s="217"/>
      <c r="L1356" s="217"/>
      <c r="M1356" s="217"/>
      <c r="N1356" s="217"/>
      <c r="O1356" s="234"/>
      <c r="P1356" s="234"/>
      <c r="Q1356" s="217"/>
      <c r="R1356" s="217"/>
      <c r="S1356" s="217"/>
      <c r="T1356" s="217"/>
      <c r="U1356" s="217"/>
      <c r="V1356" s="217"/>
      <c r="W1356" s="217"/>
      <c r="X1356" s="217"/>
      <c r="Y1356" s="217"/>
      <c r="Z1356" s="217"/>
      <c r="AA1356" s="217"/>
      <c r="AB1356" s="217"/>
      <c r="AC1356" s="217"/>
      <c r="AD1356" s="217"/>
      <c r="AE1356" s="217"/>
    </row>
    <row r="1357" spans="1:31" ht="12.75" customHeight="1" x14ac:dyDescent="0.2">
      <c r="A1357" s="217"/>
      <c r="B1357" s="217"/>
      <c r="C1357" s="217"/>
      <c r="D1357" s="217"/>
      <c r="E1357" s="217"/>
      <c r="F1357" s="217"/>
      <c r="G1357" s="217"/>
      <c r="H1357" s="217"/>
      <c r="I1357" s="217"/>
      <c r="J1357" s="217"/>
      <c r="K1357" s="217"/>
      <c r="L1357" s="217"/>
      <c r="M1357" s="217"/>
      <c r="N1357" s="217"/>
      <c r="O1357" s="234"/>
      <c r="P1357" s="234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217"/>
      <c r="AA1357" s="217"/>
      <c r="AB1357" s="217"/>
      <c r="AC1357" s="217"/>
      <c r="AD1357" s="217"/>
      <c r="AE1357" s="217"/>
    </row>
    <row r="1358" spans="1:31" ht="12.75" customHeight="1" x14ac:dyDescent="0.2">
      <c r="A1358" s="217"/>
      <c r="B1358" s="217"/>
      <c r="C1358" s="217"/>
      <c r="D1358" s="217"/>
      <c r="E1358" s="217"/>
      <c r="F1358" s="217"/>
      <c r="G1358" s="217"/>
      <c r="H1358" s="217"/>
      <c r="I1358" s="217"/>
      <c r="J1358" s="217"/>
      <c r="K1358" s="217"/>
      <c r="L1358" s="217"/>
      <c r="M1358" s="217"/>
      <c r="N1358" s="217"/>
      <c r="O1358" s="234"/>
      <c r="P1358" s="234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17"/>
      <c r="AC1358" s="217"/>
      <c r="AD1358" s="217"/>
      <c r="AE1358" s="217"/>
    </row>
    <row r="1359" spans="1:31" ht="12.75" customHeight="1" x14ac:dyDescent="0.2">
      <c r="A1359" s="217"/>
      <c r="B1359" s="217"/>
      <c r="C1359" s="217"/>
      <c r="D1359" s="217"/>
      <c r="E1359" s="217"/>
      <c r="F1359" s="217"/>
      <c r="G1359" s="217"/>
      <c r="H1359" s="217"/>
      <c r="I1359" s="217"/>
      <c r="J1359" s="217"/>
      <c r="K1359" s="217"/>
      <c r="L1359" s="217"/>
      <c r="M1359" s="217"/>
      <c r="N1359" s="217"/>
      <c r="O1359" s="234"/>
      <c r="P1359" s="234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17"/>
      <c r="AC1359" s="217"/>
      <c r="AD1359" s="217"/>
      <c r="AE1359" s="217"/>
    </row>
    <row r="1360" spans="1:31" ht="12.75" customHeight="1" x14ac:dyDescent="0.2">
      <c r="A1360" s="217"/>
      <c r="B1360" s="217"/>
      <c r="C1360" s="217"/>
      <c r="D1360" s="217"/>
      <c r="E1360" s="217"/>
      <c r="F1360" s="217"/>
      <c r="G1360" s="217"/>
      <c r="H1360" s="217"/>
      <c r="I1360" s="217"/>
      <c r="J1360" s="217"/>
      <c r="K1360" s="217"/>
      <c r="L1360" s="217"/>
      <c r="M1360" s="217"/>
      <c r="N1360" s="217"/>
      <c r="O1360" s="234"/>
      <c r="P1360" s="234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17"/>
      <c r="AC1360" s="217"/>
      <c r="AD1360" s="217"/>
      <c r="AE1360" s="217"/>
    </row>
    <row r="1361" spans="1:31" ht="12.75" customHeight="1" x14ac:dyDescent="0.2">
      <c r="A1361" s="217"/>
      <c r="B1361" s="217"/>
      <c r="C1361" s="217"/>
      <c r="D1361" s="217"/>
      <c r="E1361" s="217"/>
      <c r="F1361" s="217"/>
      <c r="G1361" s="217"/>
      <c r="H1361" s="217"/>
      <c r="I1361" s="217"/>
      <c r="J1361" s="217"/>
      <c r="K1361" s="217"/>
      <c r="L1361" s="217"/>
      <c r="M1361" s="217"/>
      <c r="N1361" s="217"/>
      <c r="O1361" s="234"/>
      <c r="P1361" s="234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17"/>
      <c r="AC1361" s="217"/>
      <c r="AD1361" s="217"/>
      <c r="AE1361" s="217"/>
    </row>
    <row r="1362" spans="1:31" ht="12.75" customHeight="1" x14ac:dyDescent="0.2">
      <c r="A1362" s="217"/>
      <c r="B1362" s="217"/>
      <c r="C1362" s="217"/>
      <c r="D1362" s="217"/>
      <c r="E1362" s="217"/>
      <c r="F1362" s="217"/>
      <c r="G1362" s="217"/>
      <c r="H1362" s="217"/>
      <c r="I1362" s="217"/>
      <c r="J1362" s="217"/>
      <c r="K1362" s="217"/>
      <c r="L1362" s="217"/>
      <c r="M1362" s="217"/>
      <c r="N1362" s="217"/>
      <c r="O1362" s="234"/>
      <c r="P1362" s="234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17"/>
      <c r="AC1362" s="217"/>
      <c r="AD1362" s="217"/>
      <c r="AE1362" s="217"/>
    </row>
    <row r="1363" spans="1:31" ht="12.75" customHeight="1" x14ac:dyDescent="0.2">
      <c r="A1363" s="217"/>
      <c r="B1363" s="217"/>
      <c r="C1363" s="217"/>
      <c r="D1363" s="217"/>
      <c r="E1363" s="217"/>
      <c r="F1363" s="217"/>
      <c r="G1363" s="217"/>
      <c r="H1363" s="217"/>
      <c r="I1363" s="217"/>
      <c r="J1363" s="217"/>
      <c r="K1363" s="217"/>
      <c r="L1363" s="217"/>
      <c r="M1363" s="217"/>
      <c r="N1363" s="217"/>
      <c r="O1363" s="234"/>
      <c r="P1363" s="234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17"/>
      <c r="AC1363" s="217"/>
      <c r="AD1363" s="217"/>
      <c r="AE1363" s="217"/>
    </row>
    <row r="1364" spans="1:31" ht="12.75" customHeight="1" x14ac:dyDescent="0.2">
      <c r="A1364" s="217"/>
      <c r="B1364" s="217"/>
      <c r="C1364" s="217"/>
      <c r="D1364" s="217"/>
      <c r="E1364" s="217"/>
      <c r="F1364" s="217"/>
      <c r="G1364" s="217"/>
      <c r="H1364" s="217"/>
      <c r="I1364" s="217"/>
      <c r="J1364" s="217"/>
      <c r="K1364" s="217"/>
      <c r="L1364" s="217"/>
      <c r="M1364" s="217"/>
      <c r="N1364" s="217"/>
      <c r="O1364" s="234"/>
      <c r="P1364" s="234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17"/>
      <c r="AC1364" s="217"/>
      <c r="AD1364" s="217"/>
      <c r="AE1364" s="217"/>
    </row>
    <row r="1365" spans="1:31" ht="12.75" customHeight="1" x14ac:dyDescent="0.2">
      <c r="A1365" s="217"/>
      <c r="B1365" s="217"/>
      <c r="C1365" s="217"/>
      <c r="D1365" s="217"/>
      <c r="E1365" s="217"/>
      <c r="F1365" s="217"/>
      <c r="G1365" s="217"/>
      <c r="H1365" s="217"/>
      <c r="I1365" s="217"/>
      <c r="J1365" s="217"/>
      <c r="K1365" s="217"/>
      <c r="L1365" s="217"/>
      <c r="M1365" s="217"/>
      <c r="N1365" s="217"/>
      <c r="O1365" s="234"/>
      <c r="P1365" s="234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17"/>
      <c r="AC1365" s="217"/>
      <c r="AD1365" s="217"/>
      <c r="AE1365" s="217"/>
    </row>
    <row r="1366" spans="1:31" ht="12.75" customHeight="1" x14ac:dyDescent="0.2">
      <c r="A1366" s="217"/>
      <c r="B1366" s="217"/>
      <c r="C1366" s="217"/>
      <c r="D1366" s="217"/>
      <c r="E1366" s="217"/>
      <c r="F1366" s="217"/>
      <c r="G1366" s="217"/>
      <c r="H1366" s="217"/>
      <c r="I1366" s="217"/>
      <c r="J1366" s="217"/>
      <c r="K1366" s="217"/>
      <c r="L1366" s="217"/>
      <c r="M1366" s="217"/>
      <c r="N1366" s="217"/>
      <c r="O1366" s="234"/>
      <c r="P1366" s="234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17"/>
      <c r="AC1366" s="217"/>
      <c r="AD1366" s="217"/>
      <c r="AE1366" s="217"/>
    </row>
    <row r="1367" spans="1:31" ht="12.75" customHeight="1" x14ac:dyDescent="0.2">
      <c r="A1367" s="217"/>
      <c r="B1367" s="217"/>
      <c r="C1367" s="217"/>
      <c r="D1367" s="217"/>
      <c r="E1367" s="217"/>
      <c r="F1367" s="217"/>
      <c r="G1367" s="217"/>
      <c r="H1367" s="217"/>
      <c r="I1367" s="217"/>
      <c r="J1367" s="217"/>
      <c r="K1367" s="217"/>
      <c r="L1367" s="217"/>
      <c r="M1367" s="217"/>
      <c r="N1367" s="217"/>
      <c r="O1367" s="234"/>
      <c r="P1367" s="234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17"/>
      <c r="AC1367" s="217"/>
      <c r="AD1367" s="217"/>
      <c r="AE1367" s="217"/>
    </row>
    <row r="1368" spans="1:31" ht="12.75" customHeight="1" x14ac:dyDescent="0.2">
      <c r="A1368" s="217"/>
      <c r="B1368" s="217"/>
      <c r="C1368" s="217"/>
      <c r="D1368" s="217"/>
      <c r="E1368" s="217"/>
      <c r="F1368" s="217"/>
      <c r="G1368" s="217"/>
      <c r="H1368" s="217"/>
      <c r="I1368" s="217"/>
      <c r="J1368" s="217"/>
      <c r="K1368" s="217"/>
      <c r="L1368" s="217"/>
      <c r="M1368" s="217"/>
      <c r="N1368" s="217"/>
      <c r="O1368" s="234"/>
      <c r="P1368" s="234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17"/>
      <c r="AC1368" s="217"/>
      <c r="AD1368" s="217"/>
      <c r="AE1368" s="217"/>
    </row>
    <row r="1369" spans="1:31" ht="12.75" customHeight="1" x14ac:dyDescent="0.2">
      <c r="A1369" s="217"/>
      <c r="B1369" s="217"/>
      <c r="C1369" s="217"/>
      <c r="D1369" s="217"/>
      <c r="E1369" s="217"/>
      <c r="F1369" s="217"/>
      <c r="G1369" s="217"/>
      <c r="H1369" s="217"/>
      <c r="I1369" s="217"/>
      <c r="J1369" s="217"/>
      <c r="K1369" s="217"/>
      <c r="L1369" s="217"/>
      <c r="M1369" s="217"/>
      <c r="N1369" s="217"/>
      <c r="O1369" s="234"/>
      <c r="P1369" s="234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17"/>
      <c r="AC1369" s="217"/>
      <c r="AD1369" s="217"/>
      <c r="AE1369" s="217"/>
    </row>
    <row r="1370" spans="1:31" ht="12.75" customHeight="1" x14ac:dyDescent="0.2">
      <c r="A1370" s="217"/>
      <c r="B1370" s="217"/>
      <c r="C1370" s="217"/>
      <c r="D1370" s="217"/>
      <c r="E1370" s="217"/>
      <c r="F1370" s="217"/>
      <c r="G1370" s="217"/>
      <c r="H1370" s="217"/>
      <c r="I1370" s="217"/>
      <c r="J1370" s="217"/>
      <c r="K1370" s="217"/>
      <c r="L1370" s="217"/>
      <c r="M1370" s="217"/>
      <c r="N1370" s="217"/>
      <c r="O1370" s="234"/>
      <c r="P1370" s="234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17"/>
      <c r="AC1370" s="217"/>
      <c r="AD1370" s="217"/>
      <c r="AE1370" s="217"/>
    </row>
    <row r="1371" spans="1:31" ht="12.75" customHeight="1" x14ac:dyDescent="0.2">
      <c r="A1371" s="217"/>
      <c r="B1371" s="217"/>
      <c r="C1371" s="217"/>
      <c r="D1371" s="217"/>
      <c r="E1371" s="217"/>
      <c r="F1371" s="217"/>
      <c r="G1371" s="217"/>
      <c r="H1371" s="217"/>
      <c r="I1371" s="217"/>
      <c r="J1371" s="217"/>
      <c r="K1371" s="217"/>
      <c r="L1371" s="217"/>
      <c r="M1371" s="217"/>
      <c r="N1371" s="217"/>
      <c r="O1371" s="234"/>
      <c r="P1371" s="234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17"/>
      <c r="AC1371" s="217"/>
      <c r="AD1371" s="217"/>
      <c r="AE1371" s="217"/>
    </row>
    <row r="1372" spans="1:31" ht="12.75" customHeight="1" x14ac:dyDescent="0.2">
      <c r="A1372" s="217"/>
      <c r="B1372" s="217"/>
      <c r="C1372" s="217"/>
      <c r="D1372" s="217"/>
      <c r="E1372" s="217"/>
      <c r="F1372" s="217"/>
      <c r="G1372" s="217"/>
      <c r="H1372" s="217"/>
      <c r="I1372" s="217"/>
      <c r="J1372" s="217"/>
      <c r="K1372" s="217"/>
      <c r="L1372" s="217"/>
      <c r="M1372" s="217"/>
      <c r="N1372" s="217"/>
      <c r="O1372" s="234"/>
      <c r="P1372" s="234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17"/>
      <c r="AC1372" s="217"/>
      <c r="AD1372" s="217"/>
      <c r="AE1372" s="217"/>
    </row>
    <row r="1373" spans="1:31" ht="12.75" customHeight="1" x14ac:dyDescent="0.2">
      <c r="A1373" s="217"/>
      <c r="B1373" s="217"/>
      <c r="C1373" s="217"/>
      <c r="D1373" s="217"/>
      <c r="E1373" s="217"/>
      <c r="F1373" s="217"/>
      <c r="G1373" s="217"/>
      <c r="H1373" s="217"/>
      <c r="I1373" s="217"/>
      <c r="J1373" s="217"/>
      <c r="K1373" s="217"/>
      <c r="L1373" s="217"/>
      <c r="M1373" s="217"/>
      <c r="N1373" s="217"/>
      <c r="O1373" s="234"/>
      <c r="P1373" s="234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17"/>
      <c r="AC1373" s="217"/>
      <c r="AD1373" s="217"/>
      <c r="AE1373" s="217"/>
    </row>
    <row r="1374" spans="1:31" ht="12.75" customHeight="1" x14ac:dyDescent="0.2">
      <c r="A1374" s="217"/>
      <c r="B1374" s="217"/>
      <c r="C1374" s="217"/>
      <c r="D1374" s="217"/>
      <c r="E1374" s="217"/>
      <c r="F1374" s="217"/>
      <c r="G1374" s="217"/>
      <c r="H1374" s="217"/>
      <c r="I1374" s="217"/>
      <c r="J1374" s="217"/>
      <c r="K1374" s="217"/>
      <c r="L1374" s="217"/>
      <c r="M1374" s="217"/>
      <c r="N1374" s="217"/>
      <c r="O1374" s="234"/>
      <c r="P1374" s="234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17"/>
      <c r="AC1374" s="217"/>
      <c r="AD1374" s="217"/>
      <c r="AE1374" s="217"/>
    </row>
    <row r="1375" spans="1:31" ht="12.75" customHeight="1" x14ac:dyDescent="0.2">
      <c r="A1375" s="217"/>
      <c r="B1375" s="217"/>
      <c r="C1375" s="217"/>
      <c r="D1375" s="217"/>
      <c r="E1375" s="217"/>
      <c r="F1375" s="217"/>
      <c r="G1375" s="217"/>
      <c r="H1375" s="217"/>
      <c r="I1375" s="217"/>
      <c r="J1375" s="217"/>
      <c r="K1375" s="217"/>
      <c r="L1375" s="217"/>
      <c r="M1375" s="217"/>
      <c r="N1375" s="217"/>
      <c r="O1375" s="234"/>
      <c r="P1375" s="234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17"/>
      <c r="AC1375" s="217"/>
      <c r="AD1375" s="217"/>
      <c r="AE1375" s="217"/>
    </row>
    <row r="1376" spans="1:31" ht="12.75" customHeight="1" x14ac:dyDescent="0.2">
      <c r="A1376" s="217"/>
      <c r="B1376" s="217"/>
      <c r="C1376" s="217"/>
      <c r="D1376" s="217"/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34"/>
      <c r="P1376" s="234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17"/>
      <c r="AC1376" s="217"/>
      <c r="AD1376" s="217"/>
      <c r="AE1376" s="217"/>
    </row>
    <row r="1377" spans="1:31" ht="12.75" customHeight="1" x14ac:dyDescent="0.2">
      <c r="A1377" s="217"/>
      <c r="B1377" s="217"/>
      <c r="C1377" s="217"/>
      <c r="D1377" s="217"/>
      <c r="E1377" s="217"/>
      <c r="F1377" s="217"/>
      <c r="G1377" s="217"/>
      <c r="H1377" s="217"/>
      <c r="I1377" s="217"/>
      <c r="J1377" s="217"/>
      <c r="K1377" s="217"/>
      <c r="L1377" s="217"/>
      <c r="M1377" s="217"/>
      <c r="N1377" s="217"/>
      <c r="O1377" s="234"/>
      <c r="P1377" s="234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17"/>
      <c r="AC1377" s="217"/>
      <c r="AD1377" s="217"/>
      <c r="AE1377" s="217"/>
    </row>
    <row r="1378" spans="1:31" ht="12.75" customHeight="1" x14ac:dyDescent="0.2">
      <c r="A1378" s="217"/>
      <c r="B1378" s="217"/>
      <c r="C1378" s="217"/>
      <c r="D1378" s="217"/>
      <c r="E1378" s="217"/>
      <c r="F1378" s="217"/>
      <c r="G1378" s="217"/>
      <c r="H1378" s="217"/>
      <c r="I1378" s="217"/>
      <c r="J1378" s="217"/>
      <c r="K1378" s="217"/>
      <c r="L1378" s="217"/>
      <c r="M1378" s="217"/>
      <c r="N1378" s="217"/>
      <c r="O1378" s="234"/>
      <c r="P1378" s="234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17"/>
      <c r="AC1378" s="217"/>
      <c r="AD1378" s="217"/>
      <c r="AE1378" s="217"/>
    </row>
    <row r="1379" spans="1:31" ht="12.75" customHeight="1" x14ac:dyDescent="0.2">
      <c r="A1379" s="217"/>
      <c r="B1379" s="217"/>
      <c r="C1379" s="217"/>
      <c r="D1379" s="217"/>
      <c r="E1379" s="217"/>
      <c r="F1379" s="217"/>
      <c r="G1379" s="217"/>
      <c r="H1379" s="217"/>
      <c r="I1379" s="217"/>
      <c r="J1379" s="217"/>
      <c r="K1379" s="217"/>
      <c r="L1379" s="217"/>
      <c r="M1379" s="217"/>
      <c r="N1379" s="217"/>
      <c r="O1379" s="234"/>
      <c r="P1379" s="234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17"/>
      <c r="AC1379" s="217"/>
      <c r="AD1379" s="217"/>
      <c r="AE1379" s="217"/>
    </row>
    <row r="1380" spans="1:31" ht="12.75" customHeight="1" x14ac:dyDescent="0.2">
      <c r="A1380" s="217"/>
      <c r="B1380" s="217"/>
      <c r="C1380" s="217"/>
      <c r="D1380" s="217"/>
      <c r="E1380" s="217"/>
      <c r="F1380" s="217"/>
      <c r="G1380" s="217"/>
      <c r="H1380" s="217"/>
      <c r="I1380" s="217"/>
      <c r="J1380" s="217"/>
      <c r="K1380" s="217"/>
      <c r="L1380" s="217"/>
      <c r="M1380" s="217"/>
      <c r="N1380" s="217"/>
      <c r="O1380" s="234"/>
      <c r="P1380" s="234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17"/>
      <c r="AC1380" s="217"/>
      <c r="AD1380" s="217"/>
      <c r="AE1380" s="217"/>
    </row>
    <row r="1381" spans="1:31" ht="12.75" customHeight="1" x14ac:dyDescent="0.2">
      <c r="A1381" s="217"/>
      <c r="B1381" s="217"/>
      <c r="C1381" s="217"/>
      <c r="D1381" s="217"/>
      <c r="E1381" s="217"/>
      <c r="F1381" s="217"/>
      <c r="G1381" s="217"/>
      <c r="H1381" s="217"/>
      <c r="I1381" s="217"/>
      <c r="J1381" s="217"/>
      <c r="K1381" s="217"/>
      <c r="L1381" s="217"/>
      <c r="M1381" s="217"/>
      <c r="N1381" s="217"/>
      <c r="O1381" s="234"/>
      <c r="P1381" s="234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17"/>
      <c r="AC1381" s="217"/>
      <c r="AD1381" s="217"/>
      <c r="AE1381" s="217"/>
    </row>
    <row r="1382" spans="1:31" ht="12.75" customHeight="1" x14ac:dyDescent="0.2">
      <c r="A1382" s="217"/>
      <c r="B1382" s="217"/>
      <c r="C1382" s="217"/>
      <c r="D1382" s="217"/>
      <c r="E1382" s="217"/>
      <c r="F1382" s="217"/>
      <c r="G1382" s="217"/>
      <c r="H1382" s="217"/>
      <c r="I1382" s="217"/>
      <c r="J1382" s="217"/>
      <c r="K1382" s="217"/>
      <c r="L1382" s="217"/>
      <c r="M1382" s="217"/>
      <c r="N1382" s="217"/>
      <c r="O1382" s="234"/>
      <c r="P1382" s="234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17"/>
      <c r="AC1382" s="217"/>
      <c r="AD1382" s="217"/>
      <c r="AE1382" s="217"/>
    </row>
    <row r="1383" spans="1:31" ht="12.75" customHeight="1" x14ac:dyDescent="0.2">
      <c r="A1383" s="217"/>
      <c r="B1383" s="217"/>
      <c r="C1383" s="217"/>
      <c r="D1383" s="217"/>
      <c r="E1383" s="217"/>
      <c r="F1383" s="217"/>
      <c r="G1383" s="217"/>
      <c r="H1383" s="217"/>
      <c r="I1383" s="217"/>
      <c r="J1383" s="217"/>
      <c r="K1383" s="217"/>
      <c r="L1383" s="217"/>
      <c r="M1383" s="217"/>
      <c r="N1383" s="217"/>
      <c r="O1383" s="234"/>
      <c r="P1383" s="234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17"/>
      <c r="AC1383" s="217"/>
      <c r="AD1383" s="217"/>
      <c r="AE1383" s="217"/>
    </row>
    <row r="1384" spans="1:31" ht="12.75" customHeight="1" x14ac:dyDescent="0.2">
      <c r="A1384" s="217"/>
      <c r="B1384" s="217"/>
      <c r="C1384" s="217"/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34"/>
      <c r="P1384" s="234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17"/>
      <c r="AC1384" s="217"/>
      <c r="AD1384" s="217"/>
      <c r="AE1384" s="217"/>
    </row>
    <row r="1385" spans="1:31" ht="12.75" customHeight="1" x14ac:dyDescent="0.2">
      <c r="A1385" s="217"/>
      <c r="B1385" s="217"/>
      <c r="C1385" s="217"/>
      <c r="D1385" s="217"/>
      <c r="E1385" s="217"/>
      <c r="F1385" s="217"/>
      <c r="G1385" s="217"/>
      <c r="H1385" s="217"/>
      <c r="I1385" s="217"/>
      <c r="J1385" s="217"/>
      <c r="K1385" s="217"/>
      <c r="L1385" s="217"/>
      <c r="M1385" s="217"/>
      <c r="N1385" s="217"/>
      <c r="O1385" s="234"/>
      <c r="P1385" s="234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17"/>
      <c r="AC1385" s="217"/>
      <c r="AD1385" s="217"/>
      <c r="AE1385" s="217"/>
    </row>
    <row r="1386" spans="1:31" ht="12.75" customHeight="1" x14ac:dyDescent="0.2">
      <c r="A1386" s="217"/>
      <c r="B1386" s="217"/>
      <c r="C1386" s="217"/>
      <c r="D1386" s="217"/>
      <c r="E1386" s="217"/>
      <c r="F1386" s="217"/>
      <c r="G1386" s="217"/>
      <c r="H1386" s="217"/>
      <c r="I1386" s="217"/>
      <c r="J1386" s="217"/>
      <c r="K1386" s="217"/>
      <c r="L1386" s="217"/>
      <c r="M1386" s="217"/>
      <c r="N1386" s="217"/>
      <c r="O1386" s="234"/>
      <c r="P1386" s="234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17"/>
      <c r="AC1386" s="217"/>
      <c r="AD1386" s="217"/>
      <c r="AE1386" s="217"/>
    </row>
    <row r="1387" spans="1:31" ht="12.75" customHeight="1" x14ac:dyDescent="0.2">
      <c r="A1387" s="217"/>
      <c r="B1387" s="217"/>
      <c r="C1387" s="217"/>
      <c r="D1387" s="217"/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34"/>
      <c r="P1387" s="234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17"/>
      <c r="AC1387" s="217"/>
      <c r="AD1387" s="217"/>
      <c r="AE1387" s="217"/>
    </row>
    <row r="1388" spans="1:31" ht="12.75" customHeight="1" x14ac:dyDescent="0.2">
      <c r="A1388" s="217"/>
      <c r="B1388" s="217"/>
      <c r="C1388" s="217"/>
      <c r="D1388" s="217"/>
      <c r="E1388" s="217"/>
      <c r="F1388" s="217"/>
      <c r="G1388" s="217"/>
      <c r="H1388" s="217"/>
      <c r="I1388" s="217"/>
      <c r="J1388" s="217"/>
      <c r="K1388" s="217"/>
      <c r="L1388" s="217"/>
      <c r="M1388" s="217"/>
      <c r="N1388" s="217"/>
      <c r="O1388" s="234"/>
      <c r="P1388" s="234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17"/>
      <c r="AC1388" s="217"/>
      <c r="AD1388" s="217"/>
      <c r="AE1388" s="217"/>
    </row>
    <row r="1389" spans="1:31" ht="12.75" customHeight="1" x14ac:dyDescent="0.2">
      <c r="A1389" s="217"/>
      <c r="B1389" s="217"/>
      <c r="C1389" s="217"/>
      <c r="D1389" s="217"/>
      <c r="E1389" s="217"/>
      <c r="F1389" s="217"/>
      <c r="G1389" s="217"/>
      <c r="H1389" s="217"/>
      <c r="I1389" s="217"/>
      <c r="J1389" s="217"/>
      <c r="K1389" s="217"/>
      <c r="L1389" s="217"/>
      <c r="M1389" s="217"/>
      <c r="N1389" s="217"/>
      <c r="O1389" s="234"/>
      <c r="P1389" s="234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17"/>
      <c r="AC1389" s="217"/>
      <c r="AD1389" s="217"/>
      <c r="AE1389" s="217"/>
    </row>
    <row r="1390" spans="1:31" ht="12.75" customHeight="1" x14ac:dyDescent="0.2">
      <c r="A1390" s="217"/>
      <c r="B1390" s="217"/>
      <c r="C1390" s="217"/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34"/>
      <c r="P1390" s="234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17"/>
      <c r="AC1390" s="217"/>
      <c r="AD1390" s="217"/>
      <c r="AE1390" s="217"/>
    </row>
    <row r="1391" spans="1:31" ht="12.75" customHeight="1" x14ac:dyDescent="0.2">
      <c r="A1391" s="217"/>
      <c r="B1391" s="217"/>
      <c r="C1391" s="217"/>
      <c r="D1391" s="217"/>
      <c r="E1391" s="217"/>
      <c r="F1391" s="217"/>
      <c r="G1391" s="217"/>
      <c r="H1391" s="217"/>
      <c r="I1391" s="217"/>
      <c r="J1391" s="217"/>
      <c r="K1391" s="217"/>
      <c r="L1391" s="217"/>
      <c r="M1391" s="217"/>
      <c r="N1391" s="217"/>
      <c r="O1391" s="234"/>
      <c r="P1391" s="234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17"/>
      <c r="AC1391" s="217"/>
      <c r="AD1391" s="217"/>
      <c r="AE1391" s="217"/>
    </row>
    <row r="1392" spans="1:31" ht="12.75" customHeight="1" x14ac:dyDescent="0.2">
      <c r="A1392" s="217"/>
      <c r="B1392" s="217"/>
      <c r="C1392" s="217"/>
      <c r="D1392" s="217"/>
      <c r="E1392" s="217"/>
      <c r="F1392" s="217"/>
      <c r="G1392" s="217"/>
      <c r="H1392" s="217"/>
      <c r="I1392" s="217"/>
      <c r="J1392" s="217"/>
      <c r="K1392" s="217"/>
      <c r="L1392" s="217"/>
      <c r="M1392" s="217"/>
      <c r="N1392" s="217"/>
      <c r="O1392" s="234"/>
      <c r="P1392" s="234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17"/>
      <c r="AC1392" s="217"/>
      <c r="AD1392" s="217"/>
      <c r="AE1392" s="217"/>
    </row>
    <row r="1393" spans="1:31" ht="12.75" customHeight="1" x14ac:dyDescent="0.2">
      <c r="A1393" s="217"/>
      <c r="B1393" s="217"/>
      <c r="C1393" s="217"/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34"/>
      <c r="P1393" s="234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17"/>
      <c r="AC1393" s="217"/>
      <c r="AD1393" s="217"/>
      <c r="AE1393" s="217"/>
    </row>
    <row r="1394" spans="1:31" ht="12.75" customHeight="1" x14ac:dyDescent="0.2">
      <c r="A1394" s="217"/>
      <c r="B1394" s="217"/>
      <c r="C1394" s="217"/>
      <c r="D1394" s="217"/>
      <c r="E1394" s="217"/>
      <c r="F1394" s="217"/>
      <c r="G1394" s="217"/>
      <c r="H1394" s="217"/>
      <c r="I1394" s="217"/>
      <c r="J1394" s="217"/>
      <c r="K1394" s="217"/>
      <c r="L1394" s="217"/>
      <c r="M1394" s="217"/>
      <c r="N1394" s="217"/>
      <c r="O1394" s="234"/>
      <c r="P1394" s="234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17"/>
      <c r="AC1394" s="217"/>
      <c r="AD1394" s="217"/>
      <c r="AE1394" s="217"/>
    </row>
    <row r="1395" spans="1:31" ht="12.75" customHeight="1" x14ac:dyDescent="0.2">
      <c r="A1395" s="217"/>
      <c r="B1395" s="217"/>
      <c r="C1395" s="217"/>
      <c r="D1395" s="217"/>
      <c r="E1395" s="217"/>
      <c r="F1395" s="217"/>
      <c r="G1395" s="217"/>
      <c r="H1395" s="217"/>
      <c r="I1395" s="217"/>
      <c r="J1395" s="217"/>
      <c r="K1395" s="217"/>
      <c r="L1395" s="217"/>
      <c r="M1395" s="217"/>
      <c r="N1395" s="217"/>
      <c r="O1395" s="234"/>
      <c r="P1395" s="234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17"/>
      <c r="AC1395" s="217"/>
      <c r="AD1395" s="217"/>
      <c r="AE1395" s="217"/>
    </row>
    <row r="1396" spans="1:31" ht="12.75" customHeight="1" x14ac:dyDescent="0.2">
      <c r="A1396" s="217"/>
      <c r="B1396" s="217"/>
      <c r="C1396" s="217"/>
      <c r="D1396" s="217"/>
      <c r="E1396" s="217"/>
      <c r="F1396" s="217"/>
      <c r="G1396" s="217"/>
      <c r="H1396" s="217"/>
      <c r="I1396" s="217"/>
      <c r="J1396" s="217"/>
      <c r="K1396" s="217"/>
      <c r="L1396" s="217"/>
      <c r="M1396" s="217"/>
      <c r="N1396" s="217"/>
      <c r="O1396" s="234"/>
      <c r="P1396" s="234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17"/>
      <c r="AC1396" s="217"/>
      <c r="AD1396" s="217"/>
      <c r="AE1396" s="217"/>
    </row>
    <row r="1397" spans="1:31" ht="12.75" customHeight="1" x14ac:dyDescent="0.2">
      <c r="A1397" s="217"/>
      <c r="B1397" s="217"/>
      <c r="C1397" s="217"/>
      <c r="D1397" s="217"/>
      <c r="E1397" s="217"/>
      <c r="F1397" s="217"/>
      <c r="G1397" s="217"/>
      <c r="H1397" s="217"/>
      <c r="I1397" s="217"/>
      <c r="J1397" s="217"/>
      <c r="K1397" s="217"/>
      <c r="L1397" s="217"/>
      <c r="M1397" s="217"/>
      <c r="N1397" s="217"/>
      <c r="O1397" s="234"/>
      <c r="P1397" s="234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17"/>
      <c r="AC1397" s="217"/>
      <c r="AD1397" s="217"/>
      <c r="AE1397" s="217"/>
    </row>
    <row r="1398" spans="1:31" ht="12.75" customHeight="1" x14ac:dyDescent="0.2">
      <c r="A1398" s="217"/>
      <c r="B1398" s="217"/>
      <c r="C1398" s="217"/>
      <c r="D1398" s="217"/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34"/>
      <c r="P1398" s="234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17"/>
      <c r="AC1398" s="217"/>
      <c r="AD1398" s="217"/>
      <c r="AE1398" s="217"/>
    </row>
    <row r="1399" spans="1:31" ht="12.75" customHeight="1" x14ac:dyDescent="0.2">
      <c r="A1399" s="217"/>
      <c r="B1399" s="217"/>
      <c r="C1399" s="217"/>
      <c r="D1399" s="217"/>
      <c r="E1399" s="217"/>
      <c r="F1399" s="217"/>
      <c r="G1399" s="217"/>
      <c r="H1399" s="217"/>
      <c r="I1399" s="217"/>
      <c r="J1399" s="217"/>
      <c r="K1399" s="217"/>
      <c r="L1399" s="217"/>
      <c r="M1399" s="217"/>
      <c r="N1399" s="217"/>
      <c r="O1399" s="234"/>
      <c r="P1399" s="234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17"/>
      <c r="AC1399" s="217"/>
      <c r="AD1399" s="217"/>
      <c r="AE1399" s="217"/>
    </row>
    <row r="1400" spans="1:31" ht="12.75" customHeight="1" x14ac:dyDescent="0.2">
      <c r="A1400" s="217"/>
      <c r="B1400" s="217"/>
      <c r="C1400" s="217"/>
      <c r="D1400" s="217"/>
      <c r="E1400" s="217"/>
      <c r="F1400" s="217"/>
      <c r="G1400" s="217"/>
      <c r="H1400" s="217"/>
      <c r="I1400" s="217"/>
      <c r="J1400" s="217"/>
      <c r="K1400" s="217"/>
      <c r="L1400" s="217"/>
      <c r="M1400" s="217"/>
      <c r="N1400" s="217"/>
      <c r="O1400" s="234"/>
      <c r="P1400" s="234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17"/>
      <c r="AC1400" s="217"/>
      <c r="AD1400" s="217"/>
      <c r="AE1400" s="217"/>
    </row>
    <row r="1401" spans="1:31" ht="12.75" customHeight="1" x14ac:dyDescent="0.2">
      <c r="A1401" s="217"/>
      <c r="B1401" s="217"/>
      <c r="C1401" s="217"/>
      <c r="D1401" s="217"/>
      <c r="E1401" s="217"/>
      <c r="F1401" s="217"/>
      <c r="G1401" s="217"/>
      <c r="H1401" s="217"/>
      <c r="I1401" s="217"/>
      <c r="J1401" s="217"/>
      <c r="K1401" s="217"/>
      <c r="L1401" s="217"/>
      <c r="M1401" s="217"/>
      <c r="N1401" s="217"/>
      <c r="O1401" s="234"/>
      <c r="P1401" s="234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17"/>
      <c r="AC1401" s="217"/>
      <c r="AD1401" s="217"/>
      <c r="AE1401" s="217"/>
    </row>
    <row r="1402" spans="1:31" ht="12.75" customHeight="1" x14ac:dyDescent="0.2">
      <c r="A1402" s="217"/>
      <c r="B1402" s="217"/>
      <c r="C1402" s="217"/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34"/>
      <c r="P1402" s="234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17"/>
      <c r="AC1402" s="217"/>
      <c r="AD1402" s="217"/>
      <c r="AE1402" s="217"/>
    </row>
    <row r="1403" spans="1:31" ht="12.75" customHeight="1" x14ac:dyDescent="0.2">
      <c r="A1403" s="217"/>
      <c r="B1403" s="217"/>
      <c r="C1403" s="217"/>
      <c r="D1403" s="217"/>
      <c r="E1403" s="217"/>
      <c r="F1403" s="217"/>
      <c r="G1403" s="217"/>
      <c r="H1403" s="217"/>
      <c r="I1403" s="217"/>
      <c r="J1403" s="217"/>
      <c r="K1403" s="217"/>
      <c r="L1403" s="217"/>
      <c r="M1403" s="217"/>
      <c r="N1403" s="217"/>
      <c r="O1403" s="234"/>
      <c r="P1403" s="234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17"/>
      <c r="AC1403" s="217"/>
      <c r="AD1403" s="217"/>
      <c r="AE1403" s="217"/>
    </row>
    <row r="1404" spans="1:31" ht="12.75" customHeight="1" x14ac:dyDescent="0.2">
      <c r="A1404" s="217"/>
      <c r="B1404" s="217"/>
      <c r="C1404" s="217"/>
      <c r="D1404" s="217"/>
      <c r="E1404" s="217"/>
      <c r="F1404" s="217"/>
      <c r="G1404" s="217"/>
      <c r="H1404" s="217"/>
      <c r="I1404" s="217"/>
      <c r="J1404" s="217"/>
      <c r="K1404" s="217"/>
      <c r="L1404" s="217"/>
      <c r="M1404" s="217"/>
      <c r="N1404" s="217"/>
      <c r="O1404" s="234"/>
      <c r="P1404" s="234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17"/>
      <c r="AC1404" s="217"/>
      <c r="AD1404" s="217"/>
      <c r="AE1404" s="217"/>
    </row>
    <row r="1405" spans="1:31" ht="12.75" customHeight="1" x14ac:dyDescent="0.2">
      <c r="A1405" s="217"/>
      <c r="B1405" s="217"/>
      <c r="C1405" s="217"/>
      <c r="D1405" s="217"/>
      <c r="E1405" s="217"/>
      <c r="F1405" s="217"/>
      <c r="G1405" s="217"/>
      <c r="H1405" s="217"/>
      <c r="I1405" s="217"/>
      <c r="J1405" s="217"/>
      <c r="K1405" s="217"/>
      <c r="L1405" s="217"/>
      <c r="M1405" s="217"/>
      <c r="N1405" s="217"/>
      <c r="O1405" s="234"/>
      <c r="P1405" s="234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17"/>
      <c r="AC1405" s="217"/>
      <c r="AD1405" s="217"/>
      <c r="AE1405" s="217"/>
    </row>
    <row r="1406" spans="1:31" ht="12.75" customHeight="1" x14ac:dyDescent="0.2">
      <c r="A1406" s="217"/>
      <c r="B1406" s="217"/>
      <c r="C1406" s="217"/>
      <c r="D1406" s="217"/>
      <c r="E1406" s="217"/>
      <c r="F1406" s="217"/>
      <c r="G1406" s="217"/>
      <c r="H1406" s="217"/>
      <c r="I1406" s="217"/>
      <c r="J1406" s="217"/>
      <c r="K1406" s="217"/>
      <c r="L1406" s="217"/>
      <c r="M1406" s="217"/>
      <c r="N1406" s="217"/>
      <c r="O1406" s="234"/>
      <c r="P1406" s="234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17"/>
      <c r="AC1406" s="217"/>
      <c r="AD1406" s="217"/>
      <c r="AE1406" s="217"/>
    </row>
    <row r="1407" spans="1:31" ht="12.75" customHeight="1" x14ac:dyDescent="0.2">
      <c r="A1407" s="217"/>
      <c r="B1407" s="217"/>
      <c r="C1407" s="217"/>
      <c r="D1407" s="217"/>
      <c r="E1407" s="217"/>
      <c r="F1407" s="217"/>
      <c r="G1407" s="217"/>
      <c r="H1407" s="217"/>
      <c r="I1407" s="217"/>
      <c r="J1407" s="217"/>
      <c r="K1407" s="217"/>
      <c r="L1407" s="217"/>
      <c r="M1407" s="217"/>
      <c r="N1407" s="217"/>
      <c r="O1407" s="234"/>
      <c r="P1407" s="234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17"/>
      <c r="AC1407" s="217"/>
      <c r="AD1407" s="217"/>
      <c r="AE1407" s="217"/>
    </row>
    <row r="1408" spans="1:31" ht="12.75" customHeight="1" x14ac:dyDescent="0.2">
      <c r="A1408" s="217"/>
      <c r="B1408" s="217"/>
      <c r="C1408" s="217"/>
      <c r="D1408" s="217"/>
      <c r="E1408" s="217"/>
      <c r="F1408" s="217"/>
      <c r="G1408" s="217"/>
      <c r="H1408" s="217"/>
      <c r="I1408" s="217"/>
      <c r="J1408" s="217"/>
      <c r="K1408" s="217"/>
      <c r="L1408" s="217"/>
      <c r="M1408" s="217"/>
      <c r="N1408" s="217"/>
      <c r="O1408" s="234"/>
      <c r="P1408" s="234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17"/>
      <c r="AC1408" s="217"/>
      <c r="AD1408" s="217"/>
      <c r="AE1408" s="217"/>
    </row>
    <row r="1409" spans="1:31" ht="12.75" customHeight="1" x14ac:dyDescent="0.2">
      <c r="A1409" s="217"/>
      <c r="B1409" s="217"/>
      <c r="C1409" s="217"/>
      <c r="D1409" s="217"/>
      <c r="E1409" s="217"/>
      <c r="F1409" s="217"/>
      <c r="G1409" s="217"/>
      <c r="H1409" s="217"/>
      <c r="I1409" s="217"/>
      <c r="J1409" s="217"/>
      <c r="K1409" s="217"/>
      <c r="L1409" s="217"/>
      <c r="M1409" s="217"/>
      <c r="N1409" s="217"/>
      <c r="O1409" s="234"/>
      <c r="P1409" s="234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17"/>
      <c r="AC1409" s="217"/>
      <c r="AD1409" s="217"/>
      <c r="AE1409" s="217"/>
    </row>
    <row r="1410" spans="1:31" ht="12.75" customHeight="1" x14ac:dyDescent="0.2">
      <c r="A1410" s="217"/>
      <c r="B1410" s="217"/>
      <c r="C1410" s="217"/>
      <c r="D1410" s="217"/>
      <c r="E1410" s="217"/>
      <c r="F1410" s="217"/>
      <c r="G1410" s="217"/>
      <c r="H1410" s="217"/>
      <c r="I1410" s="217"/>
      <c r="J1410" s="217"/>
      <c r="K1410" s="217"/>
      <c r="L1410" s="217"/>
      <c r="M1410" s="217"/>
      <c r="N1410" s="217"/>
      <c r="O1410" s="234"/>
      <c r="P1410" s="234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17"/>
      <c r="AC1410" s="217"/>
      <c r="AD1410" s="217"/>
      <c r="AE1410" s="217"/>
    </row>
    <row r="1411" spans="1:31" ht="12.75" customHeight="1" x14ac:dyDescent="0.2">
      <c r="A1411" s="217"/>
      <c r="B1411" s="217"/>
      <c r="C1411" s="217"/>
      <c r="D1411" s="217"/>
      <c r="E1411" s="217"/>
      <c r="F1411" s="217"/>
      <c r="G1411" s="217"/>
      <c r="H1411" s="217"/>
      <c r="I1411" s="217"/>
      <c r="J1411" s="217"/>
      <c r="K1411" s="217"/>
      <c r="L1411" s="217"/>
      <c r="M1411" s="217"/>
      <c r="N1411" s="217"/>
      <c r="O1411" s="234"/>
      <c r="P1411" s="234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17"/>
      <c r="AC1411" s="217"/>
      <c r="AD1411" s="217"/>
      <c r="AE1411" s="217"/>
    </row>
    <row r="1412" spans="1:31" ht="12.75" customHeight="1" x14ac:dyDescent="0.2">
      <c r="A1412" s="217"/>
      <c r="B1412" s="217"/>
      <c r="C1412" s="217"/>
      <c r="D1412" s="217"/>
      <c r="E1412" s="217"/>
      <c r="F1412" s="217"/>
      <c r="G1412" s="217"/>
      <c r="H1412" s="217"/>
      <c r="I1412" s="217"/>
      <c r="J1412" s="217"/>
      <c r="K1412" s="217"/>
      <c r="L1412" s="217"/>
      <c r="M1412" s="217"/>
      <c r="N1412" s="217"/>
      <c r="O1412" s="234"/>
      <c r="P1412" s="234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17"/>
      <c r="AC1412" s="217"/>
      <c r="AD1412" s="217"/>
      <c r="AE1412" s="217"/>
    </row>
    <row r="1413" spans="1:31" ht="12.75" customHeight="1" x14ac:dyDescent="0.2">
      <c r="A1413" s="217"/>
      <c r="B1413" s="217"/>
      <c r="C1413" s="217"/>
      <c r="D1413" s="217"/>
      <c r="E1413" s="217"/>
      <c r="F1413" s="217"/>
      <c r="G1413" s="217"/>
      <c r="H1413" s="217"/>
      <c r="I1413" s="217"/>
      <c r="J1413" s="217"/>
      <c r="K1413" s="217"/>
      <c r="L1413" s="217"/>
      <c r="M1413" s="217"/>
      <c r="N1413" s="217"/>
      <c r="O1413" s="234"/>
      <c r="P1413" s="234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17"/>
      <c r="AC1413" s="217"/>
      <c r="AD1413" s="217"/>
      <c r="AE1413" s="217"/>
    </row>
    <row r="1414" spans="1:31" ht="12.75" customHeight="1" x14ac:dyDescent="0.2">
      <c r="A1414" s="217"/>
      <c r="B1414" s="217"/>
      <c r="C1414" s="217"/>
      <c r="D1414" s="217"/>
      <c r="E1414" s="217"/>
      <c r="F1414" s="217"/>
      <c r="G1414" s="217"/>
      <c r="H1414" s="217"/>
      <c r="I1414" s="217"/>
      <c r="J1414" s="217"/>
      <c r="K1414" s="217"/>
      <c r="L1414" s="217"/>
      <c r="M1414" s="217"/>
      <c r="N1414" s="217"/>
      <c r="O1414" s="234"/>
      <c r="P1414" s="234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17"/>
      <c r="AC1414" s="217"/>
      <c r="AD1414" s="217"/>
      <c r="AE1414" s="217"/>
    </row>
    <row r="1415" spans="1:31" ht="12.75" customHeight="1" x14ac:dyDescent="0.2">
      <c r="A1415" s="217"/>
      <c r="B1415" s="217"/>
      <c r="C1415" s="217"/>
      <c r="D1415" s="217"/>
      <c r="E1415" s="217"/>
      <c r="F1415" s="217"/>
      <c r="G1415" s="217"/>
      <c r="H1415" s="217"/>
      <c r="I1415" s="217"/>
      <c r="J1415" s="217"/>
      <c r="K1415" s="217"/>
      <c r="L1415" s="217"/>
      <c r="M1415" s="217"/>
      <c r="N1415" s="217"/>
      <c r="O1415" s="234"/>
      <c r="P1415" s="234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17"/>
      <c r="AC1415" s="217"/>
      <c r="AD1415" s="217"/>
      <c r="AE1415" s="217"/>
    </row>
    <row r="1416" spans="1:31" ht="12.75" customHeight="1" x14ac:dyDescent="0.2">
      <c r="A1416" s="217"/>
      <c r="B1416" s="217"/>
      <c r="C1416" s="217"/>
      <c r="D1416" s="217"/>
      <c r="E1416" s="217"/>
      <c r="F1416" s="217"/>
      <c r="G1416" s="217"/>
      <c r="H1416" s="217"/>
      <c r="I1416" s="217"/>
      <c r="J1416" s="217"/>
      <c r="K1416" s="217"/>
      <c r="L1416" s="217"/>
      <c r="M1416" s="217"/>
      <c r="N1416" s="217"/>
      <c r="O1416" s="234"/>
      <c r="P1416" s="234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17"/>
      <c r="AC1416" s="217"/>
      <c r="AD1416" s="217"/>
      <c r="AE1416" s="217"/>
    </row>
    <row r="1417" spans="1:31" ht="12.75" customHeight="1" x14ac:dyDescent="0.2">
      <c r="A1417" s="217"/>
      <c r="B1417" s="217"/>
      <c r="C1417" s="217"/>
      <c r="D1417" s="217"/>
      <c r="E1417" s="217"/>
      <c r="F1417" s="217"/>
      <c r="G1417" s="217"/>
      <c r="H1417" s="217"/>
      <c r="I1417" s="217"/>
      <c r="J1417" s="217"/>
      <c r="K1417" s="217"/>
      <c r="L1417" s="217"/>
      <c r="M1417" s="217"/>
      <c r="N1417" s="217"/>
      <c r="O1417" s="234"/>
      <c r="P1417" s="234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17"/>
      <c r="AC1417" s="217"/>
      <c r="AD1417" s="217"/>
      <c r="AE1417" s="217"/>
    </row>
    <row r="1418" spans="1:31" ht="12.75" customHeight="1" x14ac:dyDescent="0.2">
      <c r="A1418" s="217"/>
      <c r="B1418" s="217"/>
      <c r="C1418" s="217"/>
      <c r="D1418" s="217"/>
      <c r="E1418" s="217"/>
      <c r="F1418" s="217"/>
      <c r="G1418" s="217"/>
      <c r="H1418" s="217"/>
      <c r="I1418" s="217"/>
      <c r="J1418" s="217"/>
      <c r="K1418" s="217"/>
      <c r="L1418" s="217"/>
      <c r="M1418" s="217"/>
      <c r="N1418" s="217"/>
      <c r="O1418" s="234"/>
      <c r="P1418" s="234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17"/>
      <c r="AC1418" s="217"/>
      <c r="AD1418" s="217"/>
      <c r="AE1418" s="217"/>
    </row>
    <row r="1419" spans="1:31" ht="12.75" customHeight="1" x14ac:dyDescent="0.2">
      <c r="A1419" s="217"/>
      <c r="B1419" s="217"/>
      <c r="C1419" s="217"/>
      <c r="D1419" s="217"/>
      <c r="E1419" s="217"/>
      <c r="F1419" s="217"/>
      <c r="G1419" s="217"/>
      <c r="H1419" s="217"/>
      <c r="I1419" s="217"/>
      <c r="J1419" s="217"/>
      <c r="K1419" s="217"/>
      <c r="L1419" s="217"/>
      <c r="M1419" s="217"/>
      <c r="N1419" s="217"/>
      <c r="O1419" s="234"/>
      <c r="P1419" s="234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17"/>
      <c r="AC1419" s="217"/>
      <c r="AD1419" s="217"/>
      <c r="AE1419" s="217"/>
    </row>
    <row r="1420" spans="1:31" ht="12.75" customHeight="1" x14ac:dyDescent="0.2">
      <c r="A1420" s="217"/>
      <c r="B1420" s="217"/>
      <c r="C1420" s="217"/>
      <c r="D1420" s="217"/>
      <c r="E1420" s="217"/>
      <c r="F1420" s="217"/>
      <c r="G1420" s="217"/>
      <c r="H1420" s="217"/>
      <c r="I1420" s="217"/>
      <c r="J1420" s="217"/>
      <c r="K1420" s="217"/>
      <c r="L1420" s="217"/>
      <c r="M1420" s="217"/>
      <c r="N1420" s="217"/>
      <c r="O1420" s="234"/>
      <c r="P1420" s="234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17"/>
      <c r="AC1420" s="217"/>
      <c r="AD1420" s="217"/>
      <c r="AE1420" s="217"/>
    </row>
    <row r="1421" spans="1:31" ht="12.75" customHeight="1" x14ac:dyDescent="0.2">
      <c r="A1421" s="217"/>
      <c r="B1421" s="217"/>
      <c r="C1421" s="217"/>
      <c r="D1421" s="217"/>
      <c r="E1421" s="217"/>
      <c r="F1421" s="217"/>
      <c r="G1421" s="217"/>
      <c r="H1421" s="217"/>
      <c r="I1421" s="217"/>
      <c r="J1421" s="217"/>
      <c r="K1421" s="217"/>
      <c r="L1421" s="217"/>
      <c r="M1421" s="217"/>
      <c r="N1421" s="217"/>
      <c r="O1421" s="234"/>
      <c r="P1421" s="234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17"/>
      <c r="AC1421" s="217"/>
      <c r="AD1421" s="217"/>
      <c r="AE1421" s="217"/>
    </row>
    <row r="1422" spans="1:31" ht="12.75" customHeight="1" x14ac:dyDescent="0.2">
      <c r="A1422" s="217"/>
      <c r="B1422" s="217"/>
      <c r="C1422" s="217"/>
      <c r="D1422" s="217"/>
      <c r="E1422" s="217"/>
      <c r="F1422" s="217"/>
      <c r="G1422" s="217"/>
      <c r="H1422" s="217"/>
      <c r="I1422" s="217"/>
      <c r="J1422" s="217"/>
      <c r="K1422" s="217"/>
      <c r="L1422" s="217"/>
      <c r="M1422" s="217"/>
      <c r="N1422" s="217"/>
      <c r="O1422" s="234"/>
      <c r="P1422" s="234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17"/>
      <c r="AC1422" s="217"/>
      <c r="AD1422" s="217"/>
      <c r="AE1422" s="217"/>
    </row>
    <row r="1423" spans="1:31" ht="12.75" customHeight="1" x14ac:dyDescent="0.2">
      <c r="A1423" s="217"/>
      <c r="B1423" s="217"/>
      <c r="C1423" s="217"/>
      <c r="D1423" s="217"/>
      <c r="E1423" s="217"/>
      <c r="F1423" s="217"/>
      <c r="G1423" s="217"/>
      <c r="H1423" s="217"/>
      <c r="I1423" s="217"/>
      <c r="J1423" s="217"/>
      <c r="K1423" s="217"/>
      <c r="L1423" s="217"/>
      <c r="M1423" s="217"/>
      <c r="N1423" s="217"/>
      <c r="O1423" s="234"/>
      <c r="P1423" s="234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17"/>
      <c r="AC1423" s="217"/>
      <c r="AD1423" s="217"/>
      <c r="AE1423" s="217"/>
    </row>
    <row r="1424" spans="1:31" ht="12.75" customHeight="1" x14ac:dyDescent="0.2">
      <c r="A1424" s="217"/>
      <c r="B1424" s="217"/>
      <c r="C1424" s="217"/>
      <c r="D1424" s="217"/>
      <c r="E1424" s="217"/>
      <c r="F1424" s="217"/>
      <c r="G1424" s="217"/>
      <c r="H1424" s="217"/>
      <c r="I1424" s="217"/>
      <c r="J1424" s="217"/>
      <c r="K1424" s="217"/>
      <c r="L1424" s="217"/>
      <c r="M1424" s="217"/>
      <c r="N1424" s="217"/>
      <c r="O1424" s="234"/>
      <c r="P1424" s="234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17"/>
      <c r="AC1424" s="217"/>
      <c r="AD1424" s="217"/>
      <c r="AE1424" s="217"/>
    </row>
    <row r="1425" spans="1:31" ht="12.75" customHeight="1" x14ac:dyDescent="0.2">
      <c r="A1425" s="217"/>
      <c r="B1425" s="217"/>
      <c r="C1425" s="217"/>
      <c r="D1425" s="217"/>
      <c r="E1425" s="217"/>
      <c r="F1425" s="217"/>
      <c r="G1425" s="217"/>
      <c r="H1425" s="217"/>
      <c r="I1425" s="217"/>
      <c r="J1425" s="217"/>
      <c r="K1425" s="217"/>
      <c r="L1425" s="217"/>
      <c r="M1425" s="217"/>
      <c r="N1425" s="217"/>
      <c r="O1425" s="234"/>
      <c r="P1425" s="234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17"/>
      <c r="AC1425" s="217"/>
      <c r="AD1425" s="217"/>
      <c r="AE1425" s="217"/>
    </row>
    <row r="1426" spans="1:31" ht="12.75" customHeight="1" x14ac:dyDescent="0.2">
      <c r="A1426" s="217"/>
      <c r="B1426" s="217"/>
      <c r="C1426" s="217"/>
      <c r="D1426" s="217"/>
      <c r="E1426" s="217"/>
      <c r="F1426" s="217"/>
      <c r="G1426" s="217"/>
      <c r="H1426" s="217"/>
      <c r="I1426" s="217"/>
      <c r="J1426" s="217"/>
      <c r="K1426" s="217"/>
      <c r="L1426" s="217"/>
      <c r="M1426" s="217"/>
      <c r="N1426" s="217"/>
      <c r="O1426" s="234"/>
      <c r="P1426" s="234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17"/>
      <c r="AC1426" s="217"/>
      <c r="AD1426" s="217"/>
      <c r="AE1426" s="217"/>
    </row>
    <row r="1427" spans="1:31" ht="12.75" customHeight="1" x14ac:dyDescent="0.2">
      <c r="A1427" s="217"/>
      <c r="B1427" s="217"/>
      <c r="C1427" s="217"/>
      <c r="D1427" s="217"/>
      <c r="E1427" s="217"/>
      <c r="F1427" s="217"/>
      <c r="G1427" s="217"/>
      <c r="H1427" s="217"/>
      <c r="I1427" s="217"/>
      <c r="J1427" s="217"/>
      <c r="K1427" s="217"/>
      <c r="L1427" s="217"/>
      <c r="M1427" s="217"/>
      <c r="N1427" s="217"/>
      <c r="O1427" s="234"/>
      <c r="P1427" s="234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17"/>
      <c r="AC1427" s="217"/>
      <c r="AD1427" s="217"/>
      <c r="AE1427" s="217"/>
    </row>
    <row r="1428" spans="1:31" ht="12.75" customHeight="1" x14ac:dyDescent="0.2">
      <c r="A1428" s="217"/>
      <c r="B1428" s="217"/>
      <c r="C1428" s="217"/>
      <c r="D1428" s="217"/>
      <c r="E1428" s="217"/>
      <c r="F1428" s="217"/>
      <c r="G1428" s="217"/>
      <c r="H1428" s="217"/>
      <c r="I1428" s="217"/>
      <c r="J1428" s="217"/>
      <c r="K1428" s="217"/>
      <c r="L1428" s="217"/>
      <c r="M1428" s="217"/>
      <c r="N1428" s="217"/>
      <c r="O1428" s="234"/>
      <c r="P1428" s="234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17"/>
      <c r="AC1428" s="217"/>
      <c r="AD1428" s="217"/>
      <c r="AE1428" s="217"/>
    </row>
    <row r="1429" spans="1:31" ht="12.75" customHeight="1" x14ac:dyDescent="0.2">
      <c r="A1429" s="217"/>
      <c r="B1429" s="217"/>
      <c r="C1429" s="217"/>
      <c r="D1429" s="217"/>
      <c r="E1429" s="217"/>
      <c r="F1429" s="217"/>
      <c r="G1429" s="217"/>
      <c r="H1429" s="217"/>
      <c r="I1429" s="217"/>
      <c r="J1429" s="217"/>
      <c r="K1429" s="217"/>
      <c r="L1429" s="217"/>
      <c r="M1429" s="217"/>
      <c r="N1429" s="217"/>
      <c r="O1429" s="234"/>
      <c r="P1429" s="234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17"/>
      <c r="AC1429" s="217"/>
      <c r="AD1429" s="217"/>
      <c r="AE1429" s="217"/>
    </row>
    <row r="1430" spans="1:31" ht="12.75" customHeight="1" x14ac:dyDescent="0.2">
      <c r="A1430" s="217"/>
      <c r="B1430" s="217"/>
      <c r="C1430" s="217"/>
      <c r="D1430" s="217"/>
      <c r="E1430" s="217"/>
      <c r="F1430" s="217"/>
      <c r="G1430" s="217"/>
      <c r="H1430" s="217"/>
      <c r="I1430" s="217"/>
      <c r="J1430" s="217"/>
      <c r="K1430" s="217"/>
      <c r="L1430" s="217"/>
      <c r="M1430" s="217"/>
      <c r="N1430" s="217"/>
      <c r="O1430" s="234"/>
      <c r="P1430" s="234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17"/>
      <c r="AC1430" s="217"/>
      <c r="AD1430" s="217"/>
      <c r="AE1430" s="217"/>
    </row>
    <row r="1431" spans="1:31" ht="12.75" customHeight="1" x14ac:dyDescent="0.2">
      <c r="A1431" s="217"/>
      <c r="B1431" s="217"/>
      <c r="C1431" s="217"/>
      <c r="D1431" s="217"/>
      <c r="E1431" s="217"/>
      <c r="F1431" s="217"/>
      <c r="G1431" s="217"/>
      <c r="H1431" s="217"/>
      <c r="I1431" s="217"/>
      <c r="J1431" s="217"/>
      <c r="K1431" s="217"/>
      <c r="L1431" s="217"/>
      <c r="M1431" s="217"/>
      <c r="N1431" s="217"/>
      <c r="O1431" s="234"/>
      <c r="P1431" s="234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17"/>
      <c r="AC1431" s="217"/>
      <c r="AD1431" s="217"/>
      <c r="AE1431" s="217"/>
    </row>
    <row r="1432" spans="1:31" ht="12.75" customHeight="1" x14ac:dyDescent="0.2">
      <c r="A1432" s="217"/>
      <c r="B1432" s="217"/>
      <c r="C1432" s="217"/>
      <c r="D1432" s="217"/>
      <c r="E1432" s="217"/>
      <c r="F1432" s="217"/>
      <c r="G1432" s="217"/>
      <c r="H1432" s="217"/>
      <c r="I1432" s="217"/>
      <c r="J1432" s="217"/>
      <c r="K1432" s="217"/>
      <c r="L1432" s="217"/>
      <c r="M1432" s="217"/>
      <c r="N1432" s="217"/>
      <c r="O1432" s="234"/>
      <c r="P1432" s="234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17"/>
      <c r="AC1432" s="217"/>
      <c r="AD1432" s="217"/>
      <c r="AE1432" s="217"/>
    </row>
    <row r="1433" spans="1:31" ht="12.75" customHeight="1" x14ac:dyDescent="0.2">
      <c r="A1433" s="217"/>
      <c r="B1433" s="217"/>
      <c r="C1433" s="217"/>
      <c r="D1433" s="217"/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34"/>
      <c r="P1433" s="234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17"/>
      <c r="AC1433" s="217"/>
      <c r="AD1433" s="217"/>
      <c r="AE1433" s="217"/>
    </row>
    <row r="1434" spans="1:31" ht="12.75" customHeight="1" x14ac:dyDescent="0.2">
      <c r="A1434" s="217"/>
      <c r="B1434" s="217"/>
      <c r="C1434" s="217"/>
      <c r="D1434" s="217"/>
      <c r="E1434" s="217"/>
      <c r="F1434" s="217"/>
      <c r="G1434" s="217"/>
      <c r="H1434" s="217"/>
      <c r="I1434" s="217"/>
      <c r="J1434" s="217"/>
      <c r="K1434" s="217"/>
      <c r="L1434" s="217"/>
      <c r="M1434" s="217"/>
      <c r="N1434" s="217"/>
      <c r="O1434" s="234"/>
      <c r="P1434" s="234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17"/>
      <c r="AC1434" s="217"/>
      <c r="AD1434" s="217"/>
      <c r="AE1434" s="217"/>
    </row>
    <row r="1435" spans="1:31" ht="12.75" customHeight="1" x14ac:dyDescent="0.2">
      <c r="A1435" s="217"/>
      <c r="B1435" s="217"/>
      <c r="C1435" s="217"/>
      <c r="D1435" s="217"/>
      <c r="E1435" s="217"/>
      <c r="F1435" s="217"/>
      <c r="G1435" s="217"/>
      <c r="H1435" s="217"/>
      <c r="I1435" s="217"/>
      <c r="J1435" s="217"/>
      <c r="K1435" s="217"/>
      <c r="L1435" s="217"/>
      <c r="M1435" s="217"/>
      <c r="N1435" s="217"/>
      <c r="O1435" s="234"/>
      <c r="P1435" s="234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17"/>
      <c r="AC1435" s="217"/>
      <c r="AD1435" s="217"/>
      <c r="AE1435" s="217"/>
    </row>
    <row r="1436" spans="1:31" ht="12.75" customHeight="1" x14ac:dyDescent="0.2">
      <c r="A1436" s="217"/>
      <c r="B1436" s="217"/>
      <c r="C1436" s="217"/>
      <c r="D1436" s="217"/>
      <c r="E1436" s="217"/>
      <c r="F1436" s="217"/>
      <c r="G1436" s="217"/>
      <c r="H1436" s="217"/>
      <c r="I1436" s="217"/>
      <c r="J1436" s="217"/>
      <c r="K1436" s="217"/>
      <c r="L1436" s="217"/>
      <c r="M1436" s="217"/>
      <c r="N1436" s="217"/>
      <c r="O1436" s="234"/>
      <c r="P1436" s="234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17"/>
      <c r="AC1436" s="217"/>
      <c r="AD1436" s="217"/>
      <c r="AE1436" s="217"/>
    </row>
    <row r="1437" spans="1:31" ht="12.75" customHeight="1" x14ac:dyDescent="0.2">
      <c r="A1437" s="217"/>
      <c r="B1437" s="217"/>
      <c r="C1437" s="217"/>
      <c r="D1437" s="217"/>
      <c r="E1437" s="217"/>
      <c r="F1437" s="217"/>
      <c r="G1437" s="217"/>
      <c r="H1437" s="217"/>
      <c r="I1437" s="217"/>
      <c r="J1437" s="217"/>
      <c r="K1437" s="217"/>
      <c r="L1437" s="217"/>
      <c r="M1437" s="217"/>
      <c r="N1437" s="217"/>
      <c r="O1437" s="234"/>
      <c r="P1437" s="234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17"/>
      <c r="AC1437" s="217"/>
      <c r="AD1437" s="217"/>
      <c r="AE1437" s="217"/>
    </row>
    <row r="1438" spans="1:31" ht="12.75" customHeight="1" x14ac:dyDescent="0.2">
      <c r="A1438" s="217"/>
      <c r="B1438" s="217"/>
      <c r="C1438" s="217"/>
      <c r="D1438" s="217"/>
      <c r="E1438" s="217"/>
      <c r="F1438" s="217"/>
      <c r="G1438" s="217"/>
      <c r="H1438" s="217"/>
      <c r="I1438" s="217"/>
      <c r="J1438" s="217"/>
      <c r="K1438" s="217"/>
      <c r="L1438" s="217"/>
      <c r="M1438" s="217"/>
      <c r="N1438" s="217"/>
      <c r="O1438" s="234"/>
      <c r="P1438" s="234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17"/>
      <c r="AC1438" s="217"/>
      <c r="AD1438" s="217"/>
      <c r="AE1438" s="217"/>
    </row>
    <row r="1439" spans="1:31" ht="12.75" customHeight="1" x14ac:dyDescent="0.2">
      <c r="A1439" s="217"/>
      <c r="B1439" s="217"/>
      <c r="C1439" s="217"/>
      <c r="D1439" s="217"/>
      <c r="E1439" s="217"/>
      <c r="F1439" s="217"/>
      <c r="G1439" s="217"/>
      <c r="H1439" s="217"/>
      <c r="I1439" s="217"/>
      <c r="J1439" s="217"/>
      <c r="K1439" s="217"/>
      <c r="L1439" s="217"/>
      <c r="M1439" s="217"/>
      <c r="N1439" s="217"/>
      <c r="O1439" s="234"/>
      <c r="P1439" s="234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17"/>
      <c r="AC1439" s="217"/>
      <c r="AD1439" s="217"/>
      <c r="AE1439" s="217"/>
    </row>
    <row r="1440" spans="1:31" ht="12.75" customHeight="1" x14ac:dyDescent="0.2">
      <c r="A1440" s="217"/>
      <c r="B1440" s="217"/>
      <c r="C1440" s="217"/>
      <c r="D1440" s="217"/>
      <c r="E1440" s="217"/>
      <c r="F1440" s="217"/>
      <c r="G1440" s="217"/>
      <c r="H1440" s="217"/>
      <c r="I1440" s="217"/>
      <c r="J1440" s="217"/>
      <c r="K1440" s="217"/>
      <c r="L1440" s="217"/>
      <c r="M1440" s="217"/>
      <c r="N1440" s="217"/>
      <c r="O1440" s="234"/>
      <c r="P1440" s="234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17"/>
      <c r="AC1440" s="217"/>
      <c r="AD1440" s="217"/>
      <c r="AE1440" s="217"/>
    </row>
    <row r="1441" spans="1:31" ht="12.75" customHeight="1" x14ac:dyDescent="0.2">
      <c r="A1441" s="217"/>
      <c r="B1441" s="217"/>
      <c r="C1441" s="217"/>
      <c r="D1441" s="217"/>
      <c r="E1441" s="217"/>
      <c r="F1441" s="217"/>
      <c r="G1441" s="217"/>
      <c r="H1441" s="217"/>
      <c r="I1441" s="217"/>
      <c r="J1441" s="217"/>
      <c r="K1441" s="217"/>
      <c r="L1441" s="217"/>
      <c r="M1441" s="217"/>
      <c r="N1441" s="217"/>
      <c r="O1441" s="234"/>
      <c r="P1441" s="234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17"/>
      <c r="AC1441" s="217"/>
      <c r="AD1441" s="217"/>
      <c r="AE1441" s="217"/>
    </row>
    <row r="1442" spans="1:31" ht="12.75" customHeight="1" x14ac:dyDescent="0.2">
      <c r="A1442" s="217"/>
      <c r="B1442" s="217"/>
      <c r="C1442" s="217"/>
      <c r="D1442" s="217"/>
      <c r="E1442" s="217"/>
      <c r="F1442" s="217"/>
      <c r="G1442" s="217"/>
      <c r="H1442" s="217"/>
      <c r="I1442" s="217"/>
      <c r="J1442" s="217"/>
      <c r="K1442" s="217"/>
      <c r="L1442" s="217"/>
      <c r="M1442" s="217"/>
      <c r="N1442" s="217"/>
      <c r="O1442" s="234"/>
      <c r="P1442" s="234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17"/>
      <c r="AC1442" s="217"/>
      <c r="AD1442" s="217"/>
      <c r="AE1442" s="217"/>
    </row>
    <row r="1443" spans="1:31" ht="12.75" customHeight="1" x14ac:dyDescent="0.2">
      <c r="A1443" s="217"/>
      <c r="B1443" s="217"/>
      <c r="C1443" s="217"/>
      <c r="D1443" s="217"/>
      <c r="E1443" s="217"/>
      <c r="F1443" s="217"/>
      <c r="G1443" s="217"/>
      <c r="H1443" s="217"/>
      <c r="I1443" s="217"/>
      <c r="J1443" s="217"/>
      <c r="K1443" s="217"/>
      <c r="L1443" s="217"/>
      <c r="M1443" s="217"/>
      <c r="N1443" s="217"/>
      <c r="O1443" s="234"/>
      <c r="P1443" s="234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17"/>
      <c r="AC1443" s="217"/>
      <c r="AD1443" s="217"/>
      <c r="AE1443" s="217"/>
    </row>
    <row r="1444" spans="1:31" ht="12.75" customHeight="1" x14ac:dyDescent="0.2">
      <c r="A1444" s="217"/>
      <c r="B1444" s="217"/>
      <c r="C1444" s="217"/>
      <c r="D1444" s="217"/>
      <c r="E1444" s="217"/>
      <c r="F1444" s="217"/>
      <c r="G1444" s="217"/>
      <c r="H1444" s="217"/>
      <c r="I1444" s="217"/>
      <c r="J1444" s="217"/>
      <c r="K1444" s="217"/>
      <c r="L1444" s="217"/>
      <c r="M1444" s="217"/>
      <c r="N1444" s="217"/>
      <c r="O1444" s="234"/>
      <c r="P1444" s="234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17"/>
      <c r="AC1444" s="217"/>
      <c r="AD1444" s="217"/>
      <c r="AE1444" s="217"/>
    </row>
    <row r="1445" spans="1:31" ht="12.75" customHeight="1" x14ac:dyDescent="0.2">
      <c r="A1445" s="217"/>
      <c r="B1445" s="217"/>
      <c r="C1445" s="217"/>
      <c r="D1445" s="217"/>
      <c r="E1445" s="217"/>
      <c r="F1445" s="217"/>
      <c r="G1445" s="217"/>
      <c r="H1445" s="217"/>
      <c r="I1445" s="217"/>
      <c r="J1445" s="217"/>
      <c r="K1445" s="217"/>
      <c r="L1445" s="217"/>
      <c r="M1445" s="217"/>
      <c r="N1445" s="217"/>
      <c r="O1445" s="234"/>
      <c r="P1445" s="234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17"/>
      <c r="AC1445" s="217"/>
      <c r="AD1445" s="217"/>
      <c r="AE1445" s="217"/>
    </row>
    <row r="1446" spans="1:31" ht="12.75" customHeight="1" x14ac:dyDescent="0.2">
      <c r="A1446" s="217"/>
      <c r="B1446" s="217"/>
      <c r="C1446" s="217"/>
      <c r="D1446" s="217"/>
      <c r="E1446" s="217"/>
      <c r="F1446" s="217"/>
      <c r="G1446" s="217"/>
      <c r="H1446" s="217"/>
      <c r="I1446" s="217"/>
      <c r="J1446" s="217"/>
      <c r="K1446" s="217"/>
      <c r="L1446" s="217"/>
      <c r="M1446" s="217"/>
      <c r="N1446" s="217"/>
      <c r="O1446" s="234"/>
      <c r="P1446" s="234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17"/>
      <c r="AC1446" s="217"/>
      <c r="AD1446" s="217"/>
      <c r="AE1446" s="217"/>
    </row>
    <row r="1447" spans="1:31" ht="12.75" customHeight="1" x14ac:dyDescent="0.2">
      <c r="A1447" s="217"/>
      <c r="B1447" s="217"/>
      <c r="C1447" s="217"/>
      <c r="D1447" s="217"/>
      <c r="E1447" s="217"/>
      <c r="F1447" s="217"/>
      <c r="G1447" s="217"/>
      <c r="H1447" s="217"/>
      <c r="I1447" s="217"/>
      <c r="J1447" s="217"/>
      <c r="K1447" s="217"/>
      <c r="L1447" s="217"/>
      <c r="M1447" s="217"/>
      <c r="N1447" s="217"/>
      <c r="O1447" s="234"/>
      <c r="P1447" s="234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17"/>
      <c r="AC1447" s="217"/>
      <c r="AD1447" s="217"/>
      <c r="AE1447" s="217"/>
    </row>
    <row r="1448" spans="1:31" ht="12.75" customHeight="1" x14ac:dyDescent="0.2">
      <c r="A1448" s="217"/>
      <c r="B1448" s="217"/>
      <c r="C1448" s="217"/>
      <c r="D1448" s="217"/>
      <c r="E1448" s="217"/>
      <c r="F1448" s="217"/>
      <c r="G1448" s="217"/>
      <c r="H1448" s="217"/>
      <c r="I1448" s="217"/>
      <c r="J1448" s="217"/>
      <c r="K1448" s="217"/>
      <c r="L1448" s="217"/>
      <c r="M1448" s="217"/>
      <c r="N1448" s="217"/>
      <c r="O1448" s="234"/>
      <c r="P1448" s="234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17"/>
      <c r="AC1448" s="217"/>
      <c r="AD1448" s="217"/>
      <c r="AE1448" s="217"/>
    </row>
    <row r="1449" spans="1:31" ht="12.75" customHeight="1" x14ac:dyDescent="0.2">
      <c r="A1449" s="217"/>
      <c r="B1449" s="217"/>
      <c r="C1449" s="217"/>
      <c r="D1449" s="217"/>
      <c r="E1449" s="217"/>
      <c r="F1449" s="217"/>
      <c r="G1449" s="217"/>
      <c r="H1449" s="217"/>
      <c r="I1449" s="217"/>
      <c r="J1449" s="217"/>
      <c r="K1449" s="217"/>
      <c r="L1449" s="217"/>
      <c r="M1449" s="217"/>
      <c r="N1449" s="217"/>
      <c r="O1449" s="234"/>
      <c r="P1449" s="234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17"/>
      <c r="AC1449" s="217"/>
      <c r="AD1449" s="217"/>
      <c r="AE1449" s="217"/>
    </row>
    <row r="1450" spans="1:31" ht="12.75" customHeight="1" x14ac:dyDescent="0.2">
      <c r="A1450" s="217"/>
      <c r="B1450" s="217"/>
      <c r="C1450" s="217"/>
      <c r="D1450" s="217"/>
      <c r="E1450" s="217"/>
      <c r="F1450" s="217"/>
      <c r="G1450" s="217"/>
      <c r="H1450" s="217"/>
      <c r="I1450" s="217"/>
      <c r="J1450" s="217"/>
      <c r="K1450" s="217"/>
      <c r="L1450" s="217"/>
      <c r="M1450" s="217"/>
      <c r="N1450" s="217"/>
      <c r="O1450" s="234"/>
      <c r="P1450" s="234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17"/>
      <c r="AC1450" s="217"/>
      <c r="AD1450" s="217"/>
      <c r="AE1450" s="217"/>
    </row>
    <row r="1451" spans="1:31" ht="12.75" customHeight="1" x14ac:dyDescent="0.2">
      <c r="A1451" s="217"/>
      <c r="B1451" s="217"/>
      <c r="C1451" s="217"/>
      <c r="D1451" s="217"/>
      <c r="E1451" s="217"/>
      <c r="F1451" s="217"/>
      <c r="G1451" s="217"/>
      <c r="H1451" s="217"/>
      <c r="I1451" s="217"/>
      <c r="J1451" s="217"/>
      <c r="K1451" s="217"/>
      <c r="L1451" s="217"/>
      <c r="M1451" s="217"/>
      <c r="N1451" s="217"/>
      <c r="O1451" s="234"/>
      <c r="P1451" s="234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17"/>
      <c r="AC1451" s="217"/>
      <c r="AD1451" s="217"/>
      <c r="AE1451" s="217"/>
    </row>
    <row r="1452" spans="1:31" ht="12.75" customHeight="1" x14ac:dyDescent="0.2">
      <c r="A1452" s="217"/>
      <c r="B1452" s="217"/>
      <c r="C1452" s="217"/>
      <c r="D1452" s="217"/>
      <c r="E1452" s="217"/>
      <c r="F1452" s="217"/>
      <c r="G1452" s="217"/>
      <c r="H1452" s="217"/>
      <c r="I1452" s="217"/>
      <c r="J1452" s="217"/>
      <c r="K1452" s="217"/>
      <c r="L1452" s="217"/>
      <c r="M1452" s="217"/>
      <c r="N1452" s="217"/>
      <c r="O1452" s="234"/>
      <c r="P1452" s="234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17"/>
      <c r="AC1452" s="217"/>
      <c r="AD1452" s="217"/>
      <c r="AE1452" s="217"/>
    </row>
    <row r="1453" spans="1:31" ht="12.75" customHeight="1" x14ac:dyDescent="0.2">
      <c r="A1453" s="217"/>
      <c r="B1453" s="217"/>
      <c r="C1453" s="217"/>
      <c r="D1453" s="217"/>
      <c r="E1453" s="217"/>
      <c r="F1453" s="217"/>
      <c r="G1453" s="217"/>
      <c r="H1453" s="217"/>
      <c r="I1453" s="217"/>
      <c r="J1453" s="217"/>
      <c r="K1453" s="217"/>
      <c r="L1453" s="217"/>
      <c r="M1453" s="217"/>
      <c r="N1453" s="217"/>
      <c r="O1453" s="234"/>
      <c r="P1453" s="234"/>
      <c r="Q1453" s="217"/>
      <c r="R1453" s="217"/>
      <c r="S1453" s="217"/>
      <c r="T1453" s="217"/>
      <c r="U1453" s="217"/>
      <c r="V1453" s="217"/>
      <c r="W1453" s="217"/>
      <c r="X1453" s="217"/>
      <c r="Y1453" s="217"/>
      <c r="Z1453" s="217"/>
      <c r="AA1453" s="217"/>
      <c r="AB1453" s="217"/>
      <c r="AC1453" s="217"/>
      <c r="AD1453" s="217"/>
      <c r="AE1453" s="217"/>
    </row>
    <row r="1454" spans="1:31" ht="12.75" customHeight="1" x14ac:dyDescent="0.2">
      <c r="A1454" s="217"/>
      <c r="B1454" s="217"/>
      <c r="C1454" s="217"/>
      <c r="D1454" s="217"/>
      <c r="E1454" s="217"/>
      <c r="F1454" s="217"/>
      <c r="G1454" s="217"/>
      <c r="H1454" s="217"/>
      <c r="I1454" s="217"/>
      <c r="J1454" s="217"/>
      <c r="K1454" s="217"/>
      <c r="L1454" s="217"/>
      <c r="M1454" s="217"/>
      <c r="N1454" s="217"/>
      <c r="O1454" s="234"/>
      <c r="P1454" s="234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17"/>
      <c r="AC1454" s="217"/>
      <c r="AD1454" s="217"/>
      <c r="AE1454" s="217"/>
    </row>
    <row r="1455" spans="1:31" ht="12.75" customHeight="1" x14ac:dyDescent="0.2">
      <c r="A1455" s="217"/>
      <c r="B1455" s="217"/>
      <c r="C1455" s="217"/>
      <c r="D1455" s="217"/>
      <c r="E1455" s="217"/>
      <c r="F1455" s="217"/>
      <c r="G1455" s="217"/>
      <c r="H1455" s="217"/>
      <c r="I1455" s="217"/>
      <c r="J1455" s="217"/>
      <c r="K1455" s="217"/>
      <c r="L1455" s="217"/>
      <c r="M1455" s="217"/>
      <c r="N1455" s="217"/>
      <c r="O1455" s="234"/>
      <c r="P1455" s="234"/>
      <c r="Q1455" s="217"/>
      <c r="R1455" s="217"/>
      <c r="S1455" s="217"/>
      <c r="T1455" s="217"/>
      <c r="U1455" s="217"/>
      <c r="V1455" s="217"/>
      <c r="W1455" s="217"/>
      <c r="X1455" s="217"/>
      <c r="Y1455" s="217"/>
      <c r="Z1455" s="217"/>
      <c r="AA1455" s="217"/>
      <c r="AB1455" s="217"/>
      <c r="AC1455" s="217"/>
      <c r="AD1455" s="217"/>
      <c r="AE1455" s="217"/>
    </row>
    <row r="1456" spans="1:31" ht="12.75" customHeight="1" x14ac:dyDescent="0.2">
      <c r="A1456" s="217"/>
      <c r="B1456" s="217"/>
      <c r="C1456" s="217"/>
      <c r="D1456" s="217"/>
      <c r="E1456" s="217"/>
      <c r="F1456" s="217"/>
      <c r="G1456" s="217"/>
      <c r="H1456" s="217"/>
      <c r="I1456" s="217"/>
      <c r="J1456" s="217"/>
      <c r="K1456" s="217"/>
      <c r="L1456" s="217"/>
      <c r="M1456" s="217"/>
      <c r="N1456" s="217"/>
      <c r="O1456" s="234"/>
      <c r="P1456" s="234"/>
      <c r="Q1456" s="217"/>
      <c r="R1456" s="217"/>
      <c r="S1456" s="217"/>
      <c r="T1456" s="217"/>
      <c r="U1456" s="217"/>
      <c r="V1456" s="217"/>
      <c r="W1456" s="217"/>
      <c r="X1456" s="217"/>
      <c r="Y1456" s="217"/>
      <c r="Z1456" s="217"/>
      <c r="AA1456" s="217"/>
      <c r="AB1456" s="217"/>
      <c r="AC1456" s="217"/>
      <c r="AD1456" s="217"/>
      <c r="AE1456" s="217"/>
    </row>
    <row r="1457" spans="1:31" ht="12.75" customHeight="1" x14ac:dyDescent="0.2">
      <c r="A1457" s="217"/>
      <c r="B1457" s="217"/>
      <c r="C1457" s="217"/>
      <c r="D1457" s="217"/>
      <c r="E1457" s="217"/>
      <c r="F1457" s="217"/>
      <c r="G1457" s="217"/>
      <c r="H1457" s="217"/>
      <c r="I1457" s="217"/>
      <c r="J1457" s="217"/>
      <c r="K1457" s="217"/>
      <c r="L1457" s="217"/>
      <c r="M1457" s="217"/>
      <c r="N1457" s="217"/>
      <c r="O1457" s="234"/>
      <c r="P1457" s="234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217"/>
      <c r="AA1457" s="217"/>
      <c r="AB1457" s="217"/>
      <c r="AC1457" s="217"/>
      <c r="AD1457" s="217"/>
      <c r="AE1457" s="217"/>
    </row>
    <row r="1458" spans="1:31" ht="12.75" customHeight="1" x14ac:dyDescent="0.2">
      <c r="A1458" s="217"/>
      <c r="B1458" s="217"/>
      <c r="C1458" s="217"/>
      <c r="D1458" s="217"/>
      <c r="E1458" s="217"/>
      <c r="F1458" s="217"/>
      <c r="G1458" s="217"/>
      <c r="H1458" s="217"/>
      <c r="I1458" s="217"/>
      <c r="J1458" s="217"/>
      <c r="K1458" s="217"/>
      <c r="L1458" s="217"/>
      <c r="M1458" s="217"/>
      <c r="N1458" s="217"/>
      <c r="O1458" s="234"/>
      <c r="P1458" s="234"/>
      <c r="Q1458" s="217"/>
      <c r="R1458" s="217"/>
      <c r="S1458" s="217"/>
      <c r="T1458" s="217"/>
      <c r="U1458" s="217"/>
      <c r="V1458" s="217"/>
      <c r="W1458" s="217"/>
      <c r="X1458" s="217"/>
      <c r="Y1458" s="217"/>
      <c r="Z1458" s="217"/>
      <c r="AA1458" s="217"/>
      <c r="AB1458" s="217"/>
      <c r="AC1458" s="217"/>
      <c r="AD1458" s="217"/>
      <c r="AE1458" s="217"/>
    </row>
    <row r="1459" spans="1:31" ht="12.75" customHeight="1" x14ac:dyDescent="0.2">
      <c r="A1459" s="217"/>
      <c r="B1459" s="217"/>
      <c r="C1459" s="217"/>
      <c r="D1459" s="217"/>
      <c r="E1459" s="217"/>
      <c r="F1459" s="217"/>
      <c r="G1459" s="217"/>
      <c r="H1459" s="217"/>
      <c r="I1459" s="217"/>
      <c r="J1459" s="217"/>
      <c r="K1459" s="217"/>
      <c r="L1459" s="217"/>
      <c r="M1459" s="217"/>
      <c r="N1459" s="217"/>
      <c r="O1459" s="234"/>
      <c r="P1459" s="234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17"/>
      <c r="AC1459" s="217"/>
      <c r="AD1459" s="217"/>
      <c r="AE1459" s="217"/>
    </row>
    <row r="1460" spans="1:31" ht="12.75" customHeight="1" x14ac:dyDescent="0.2">
      <c r="A1460" s="217"/>
      <c r="B1460" s="217"/>
      <c r="C1460" s="217"/>
      <c r="D1460" s="217"/>
      <c r="E1460" s="217"/>
      <c r="F1460" s="217"/>
      <c r="G1460" s="217"/>
      <c r="H1460" s="217"/>
      <c r="I1460" s="217"/>
      <c r="J1460" s="217"/>
      <c r="K1460" s="217"/>
      <c r="L1460" s="217"/>
      <c r="M1460" s="217"/>
      <c r="N1460" s="217"/>
      <c r="O1460" s="234"/>
      <c r="P1460" s="234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17"/>
      <c r="AC1460" s="217"/>
      <c r="AD1460" s="217"/>
      <c r="AE1460" s="217"/>
    </row>
    <row r="1461" spans="1:31" ht="12.75" customHeight="1" x14ac:dyDescent="0.2">
      <c r="A1461" s="217"/>
      <c r="B1461" s="217"/>
      <c r="C1461" s="217"/>
      <c r="D1461" s="217"/>
      <c r="E1461" s="217"/>
      <c r="F1461" s="217"/>
      <c r="G1461" s="217"/>
      <c r="H1461" s="217"/>
      <c r="I1461" s="217"/>
      <c r="J1461" s="217"/>
      <c r="K1461" s="217"/>
      <c r="L1461" s="217"/>
      <c r="M1461" s="217"/>
      <c r="N1461" s="217"/>
      <c r="O1461" s="234"/>
      <c r="P1461" s="234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17"/>
      <c r="AC1461" s="217"/>
      <c r="AD1461" s="217"/>
      <c r="AE1461" s="217"/>
    </row>
    <row r="1462" spans="1:31" ht="12.75" customHeight="1" x14ac:dyDescent="0.2">
      <c r="A1462" s="217"/>
      <c r="B1462" s="217"/>
      <c r="C1462" s="217"/>
      <c r="D1462" s="217"/>
      <c r="E1462" s="217"/>
      <c r="F1462" s="217"/>
      <c r="G1462" s="217"/>
      <c r="H1462" s="217"/>
      <c r="I1462" s="217"/>
      <c r="J1462" s="217"/>
      <c r="K1462" s="217"/>
      <c r="L1462" s="217"/>
      <c r="M1462" s="217"/>
      <c r="N1462" s="217"/>
      <c r="O1462" s="234"/>
      <c r="P1462" s="234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17"/>
      <c r="AC1462" s="217"/>
      <c r="AD1462" s="217"/>
      <c r="AE1462" s="217"/>
    </row>
    <row r="1463" spans="1:31" ht="12.75" customHeight="1" x14ac:dyDescent="0.2">
      <c r="A1463" s="217"/>
      <c r="B1463" s="217"/>
      <c r="C1463" s="217"/>
      <c r="D1463" s="217"/>
      <c r="E1463" s="217"/>
      <c r="F1463" s="217"/>
      <c r="G1463" s="217"/>
      <c r="H1463" s="217"/>
      <c r="I1463" s="217"/>
      <c r="J1463" s="217"/>
      <c r="K1463" s="217"/>
      <c r="L1463" s="217"/>
      <c r="M1463" s="217"/>
      <c r="N1463" s="217"/>
      <c r="O1463" s="234"/>
      <c r="P1463" s="234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17"/>
      <c r="AC1463" s="217"/>
      <c r="AD1463" s="217"/>
      <c r="AE1463" s="217"/>
    </row>
    <row r="1464" spans="1:31" ht="12.75" customHeight="1" x14ac:dyDescent="0.2">
      <c r="A1464" s="217"/>
      <c r="B1464" s="217"/>
      <c r="C1464" s="217"/>
      <c r="D1464" s="217"/>
      <c r="E1464" s="217"/>
      <c r="F1464" s="217"/>
      <c r="G1464" s="217"/>
      <c r="H1464" s="217"/>
      <c r="I1464" s="217"/>
      <c r="J1464" s="217"/>
      <c r="K1464" s="217"/>
      <c r="L1464" s="217"/>
      <c r="M1464" s="217"/>
      <c r="N1464" s="217"/>
      <c r="O1464" s="234"/>
      <c r="P1464" s="234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17"/>
      <c r="AC1464" s="217"/>
      <c r="AD1464" s="217"/>
      <c r="AE1464" s="217"/>
    </row>
    <row r="1465" spans="1:31" ht="12.75" customHeight="1" x14ac:dyDescent="0.2">
      <c r="A1465" s="217"/>
      <c r="B1465" s="217"/>
      <c r="C1465" s="217"/>
      <c r="D1465" s="217"/>
      <c r="E1465" s="217"/>
      <c r="F1465" s="217"/>
      <c r="G1465" s="217"/>
      <c r="H1465" s="217"/>
      <c r="I1465" s="217"/>
      <c r="J1465" s="217"/>
      <c r="K1465" s="217"/>
      <c r="L1465" s="217"/>
      <c r="M1465" s="217"/>
      <c r="N1465" s="217"/>
      <c r="O1465" s="234"/>
      <c r="P1465" s="234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17"/>
      <c r="AC1465" s="217"/>
      <c r="AD1465" s="217"/>
      <c r="AE1465" s="217"/>
    </row>
    <row r="1466" spans="1:31" ht="12.75" customHeight="1" x14ac:dyDescent="0.2">
      <c r="A1466" s="217"/>
      <c r="B1466" s="217"/>
      <c r="C1466" s="217"/>
      <c r="D1466" s="217"/>
      <c r="E1466" s="217"/>
      <c r="F1466" s="217"/>
      <c r="G1466" s="217"/>
      <c r="H1466" s="217"/>
      <c r="I1466" s="217"/>
      <c r="J1466" s="217"/>
      <c r="K1466" s="217"/>
      <c r="L1466" s="217"/>
      <c r="M1466" s="217"/>
      <c r="N1466" s="217"/>
      <c r="O1466" s="234"/>
      <c r="P1466" s="234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17"/>
      <c r="AC1466" s="217"/>
      <c r="AD1466" s="217"/>
      <c r="AE1466" s="217"/>
    </row>
    <row r="1467" spans="1:31" ht="12.75" customHeight="1" x14ac:dyDescent="0.2">
      <c r="A1467" s="217"/>
      <c r="B1467" s="217"/>
      <c r="C1467" s="217"/>
      <c r="D1467" s="217"/>
      <c r="E1467" s="217"/>
      <c r="F1467" s="217"/>
      <c r="G1467" s="217"/>
      <c r="H1467" s="217"/>
      <c r="I1467" s="217"/>
      <c r="J1467" s="217"/>
      <c r="K1467" s="217"/>
      <c r="L1467" s="217"/>
      <c r="M1467" s="217"/>
      <c r="N1467" s="217"/>
      <c r="O1467" s="234"/>
      <c r="P1467" s="234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17"/>
      <c r="AC1467" s="217"/>
      <c r="AD1467" s="217"/>
      <c r="AE1467" s="217"/>
    </row>
    <row r="1468" spans="1:31" ht="12.75" customHeight="1" x14ac:dyDescent="0.2">
      <c r="A1468" s="217"/>
      <c r="B1468" s="217"/>
      <c r="C1468" s="217"/>
      <c r="D1468" s="217"/>
      <c r="E1468" s="217"/>
      <c r="F1468" s="217"/>
      <c r="G1468" s="217"/>
      <c r="H1468" s="217"/>
      <c r="I1468" s="217"/>
      <c r="J1468" s="217"/>
      <c r="K1468" s="217"/>
      <c r="L1468" s="217"/>
      <c r="M1468" s="217"/>
      <c r="N1468" s="217"/>
      <c r="O1468" s="234"/>
      <c r="P1468" s="234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17"/>
      <c r="AC1468" s="217"/>
      <c r="AD1468" s="217"/>
      <c r="AE1468" s="217"/>
    </row>
    <row r="1469" spans="1:31" ht="12.75" customHeight="1" x14ac:dyDescent="0.2">
      <c r="A1469" s="217"/>
      <c r="B1469" s="217"/>
      <c r="C1469" s="217"/>
      <c r="D1469" s="217"/>
      <c r="E1469" s="217"/>
      <c r="F1469" s="217"/>
      <c r="G1469" s="217"/>
      <c r="H1469" s="217"/>
      <c r="I1469" s="217"/>
      <c r="J1469" s="217"/>
      <c r="K1469" s="217"/>
      <c r="L1469" s="217"/>
      <c r="M1469" s="217"/>
      <c r="N1469" s="217"/>
      <c r="O1469" s="234"/>
      <c r="P1469" s="234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17"/>
      <c r="AC1469" s="217"/>
      <c r="AD1469" s="217"/>
      <c r="AE1469" s="217"/>
    </row>
    <row r="1470" spans="1:31" ht="12.75" customHeight="1" x14ac:dyDescent="0.2">
      <c r="A1470" s="217"/>
      <c r="B1470" s="217"/>
      <c r="C1470" s="217"/>
      <c r="D1470" s="217"/>
      <c r="E1470" s="217"/>
      <c r="F1470" s="217"/>
      <c r="G1470" s="217"/>
      <c r="H1470" s="217"/>
      <c r="I1470" s="217"/>
      <c r="J1470" s="217"/>
      <c r="K1470" s="217"/>
      <c r="L1470" s="217"/>
      <c r="M1470" s="217"/>
      <c r="N1470" s="217"/>
      <c r="O1470" s="234"/>
      <c r="P1470" s="234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17"/>
      <c r="AC1470" s="217"/>
      <c r="AD1470" s="217"/>
      <c r="AE1470" s="217"/>
    </row>
    <row r="1471" spans="1:31" ht="12.75" customHeight="1" x14ac:dyDescent="0.2">
      <c r="A1471" s="217"/>
      <c r="B1471" s="217"/>
      <c r="C1471" s="217"/>
      <c r="D1471" s="217"/>
      <c r="E1471" s="217"/>
      <c r="F1471" s="217"/>
      <c r="G1471" s="217"/>
      <c r="H1471" s="217"/>
      <c r="I1471" s="217"/>
      <c r="J1471" s="217"/>
      <c r="K1471" s="217"/>
      <c r="L1471" s="217"/>
      <c r="M1471" s="217"/>
      <c r="N1471" s="217"/>
      <c r="O1471" s="234"/>
      <c r="P1471" s="234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17"/>
      <c r="AC1471" s="217"/>
      <c r="AD1471" s="217"/>
      <c r="AE1471" s="217"/>
    </row>
    <row r="1472" spans="1:31" ht="12.75" customHeight="1" x14ac:dyDescent="0.2">
      <c r="A1472" s="217"/>
      <c r="B1472" s="217"/>
      <c r="C1472" s="217"/>
      <c r="D1472" s="217"/>
      <c r="E1472" s="217"/>
      <c r="F1472" s="217"/>
      <c r="G1472" s="217"/>
      <c r="H1472" s="217"/>
      <c r="I1472" s="217"/>
      <c r="J1472" s="217"/>
      <c r="K1472" s="217"/>
      <c r="L1472" s="217"/>
      <c r="M1472" s="217"/>
      <c r="N1472" s="217"/>
      <c r="O1472" s="234"/>
      <c r="P1472" s="234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17"/>
      <c r="AC1472" s="217"/>
      <c r="AD1472" s="217"/>
      <c r="AE1472" s="217"/>
    </row>
    <row r="1473" spans="1:31" ht="12.75" customHeight="1" x14ac:dyDescent="0.2">
      <c r="A1473" s="217"/>
      <c r="B1473" s="217"/>
      <c r="C1473" s="217"/>
      <c r="D1473" s="217"/>
      <c r="E1473" s="217"/>
      <c r="F1473" s="217"/>
      <c r="G1473" s="217"/>
      <c r="H1473" s="217"/>
      <c r="I1473" s="217"/>
      <c r="J1473" s="217"/>
      <c r="K1473" s="217"/>
      <c r="L1473" s="217"/>
      <c r="M1473" s="217"/>
      <c r="N1473" s="217"/>
      <c r="O1473" s="234"/>
      <c r="P1473" s="234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17"/>
      <c r="AC1473" s="217"/>
      <c r="AD1473" s="217"/>
      <c r="AE1473" s="217"/>
    </row>
    <row r="1474" spans="1:31" ht="12.75" customHeight="1" x14ac:dyDescent="0.2">
      <c r="A1474" s="217"/>
      <c r="B1474" s="217"/>
      <c r="C1474" s="217"/>
      <c r="D1474" s="217"/>
      <c r="E1474" s="217"/>
      <c r="F1474" s="217"/>
      <c r="G1474" s="217"/>
      <c r="H1474" s="217"/>
      <c r="I1474" s="217"/>
      <c r="J1474" s="217"/>
      <c r="K1474" s="217"/>
      <c r="L1474" s="217"/>
      <c r="M1474" s="217"/>
      <c r="N1474" s="217"/>
      <c r="O1474" s="234"/>
      <c r="P1474" s="234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17"/>
      <c r="AC1474" s="217"/>
      <c r="AD1474" s="217"/>
      <c r="AE1474" s="217"/>
    </row>
    <row r="1475" spans="1:31" ht="12.75" customHeight="1" x14ac:dyDescent="0.2">
      <c r="A1475" s="217"/>
      <c r="B1475" s="217"/>
      <c r="C1475" s="217"/>
      <c r="D1475" s="217"/>
      <c r="E1475" s="217"/>
      <c r="F1475" s="217"/>
      <c r="G1475" s="217"/>
      <c r="H1475" s="217"/>
      <c r="I1475" s="217"/>
      <c r="J1475" s="217"/>
      <c r="K1475" s="217"/>
      <c r="L1475" s="217"/>
      <c r="M1475" s="217"/>
      <c r="N1475" s="217"/>
      <c r="O1475" s="234"/>
      <c r="P1475" s="234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17"/>
      <c r="AC1475" s="217"/>
      <c r="AD1475" s="217"/>
      <c r="AE1475" s="217"/>
    </row>
    <row r="1476" spans="1:31" ht="12.75" customHeight="1" x14ac:dyDescent="0.2">
      <c r="A1476" s="217"/>
      <c r="B1476" s="217"/>
      <c r="C1476" s="217"/>
      <c r="D1476" s="217"/>
      <c r="E1476" s="217"/>
      <c r="F1476" s="217"/>
      <c r="G1476" s="217"/>
      <c r="H1476" s="217"/>
      <c r="I1476" s="217"/>
      <c r="J1476" s="217"/>
      <c r="K1476" s="217"/>
      <c r="L1476" s="217"/>
      <c r="M1476" s="217"/>
      <c r="N1476" s="217"/>
      <c r="O1476" s="234"/>
      <c r="P1476" s="234"/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17"/>
      <c r="AC1476" s="217"/>
      <c r="AD1476" s="217"/>
      <c r="AE1476" s="217"/>
    </row>
    <row r="1477" spans="1:31" ht="12.75" customHeight="1" x14ac:dyDescent="0.2">
      <c r="A1477" s="217"/>
      <c r="B1477" s="217"/>
      <c r="C1477" s="217"/>
      <c r="D1477" s="217"/>
      <c r="E1477" s="217"/>
      <c r="F1477" s="217"/>
      <c r="G1477" s="217"/>
      <c r="H1477" s="217"/>
      <c r="I1477" s="217"/>
      <c r="J1477" s="217"/>
      <c r="K1477" s="217"/>
      <c r="L1477" s="217"/>
      <c r="M1477" s="217"/>
      <c r="N1477" s="217"/>
      <c r="O1477" s="234"/>
      <c r="P1477" s="234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17"/>
      <c r="AC1477" s="217"/>
      <c r="AD1477" s="217"/>
      <c r="AE1477" s="217"/>
    </row>
    <row r="1478" spans="1:31" ht="12.75" customHeight="1" x14ac:dyDescent="0.2">
      <c r="A1478" s="217"/>
      <c r="B1478" s="217"/>
      <c r="C1478" s="217"/>
      <c r="D1478" s="217"/>
      <c r="E1478" s="217"/>
      <c r="F1478" s="217"/>
      <c r="G1478" s="217"/>
      <c r="H1478" s="217"/>
      <c r="I1478" s="217"/>
      <c r="J1478" s="217"/>
      <c r="K1478" s="217"/>
      <c r="L1478" s="217"/>
      <c r="M1478" s="217"/>
      <c r="N1478" s="217"/>
      <c r="O1478" s="234"/>
      <c r="P1478" s="234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17"/>
      <c r="AC1478" s="217"/>
      <c r="AD1478" s="217"/>
      <c r="AE1478" s="217"/>
    </row>
    <row r="1479" spans="1:31" ht="12.75" customHeight="1" x14ac:dyDescent="0.2">
      <c r="A1479" s="217"/>
      <c r="B1479" s="217"/>
      <c r="C1479" s="217"/>
      <c r="D1479" s="217"/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34"/>
      <c r="P1479" s="234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17"/>
      <c r="AC1479" s="217"/>
      <c r="AD1479" s="217"/>
      <c r="AE1479" s="217"/>
    </row>
    <row r="1480" spans="1:31" ht="12.75" customHeight="1" x14ac:dyDescent="0.2">
      <c r="A1480" s="217"/>
      <c r="B1480" s="217"/>
      <c r="C1480" s="217"/>
      <c r="D1480" s="217"/>
      <c r="E1480" s="217"/>
      <c r="F1480" s="217"/>
      <c r="G1480" s="217"/>
      <c r="H1480" s="217"/>
      <c r="I1480" s="217"/>
      <c r="J1480" s="217"/>
      <c r="K1480" s="217"/>
      <c r="L1480" s="217"/>
      <c r="M1480" s="217"/>
      <c r="N1480" s="217"/>
      <c r="O1480" s="234"/>
      <c r="P1480" s="234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17"/>
      <c r="AC1480" s="217"/>
      <c r="AD1480" s="217"/>
      <c r="AE1480" s="217"/>
    </row>
    <row r="1481" spans="1:31" ht="12.75" customHeight="1" x14ac:dyDescent="0.2">
      <c r="A1481" s="217"/>
      <c r="B1481" s="217"/>
      <c r="C1481" s="217"/>
      <c r="D1481" s="217"/>
      <c r="E1481" s="217"/>
      <c r="F1481" s="217"/>
      <c r="G1481" s="217"/>
      <c r="H1481" s="217"/>
      <c r="I1481" s="217"/>
      <c r="J1481" s="217"/>
      <c r="K1481" s="217"/>
      <c r="L1481" s="217"/>
      <c r="M1481" s="217"/>
      <c r="N1481" s="217"/>
      <c r="O1481" s="234"/>
      <c r="P1481" s="234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17"/>
      <c r="AC1481" s="217"/>
      <c r="AD1481" s="217"/>
      <c r="AE1481" s="217"/>
    </row>
    <row r="1482" spans="1:31" ht="12.75" customHeight="1" x14ac:dyDescent="0.2">
      <c r="A1482" s="217"/>
      <c r="B1482" s="217"/>
      <c r="C1482" s="217"/>
      <c r="D1482" s="217"/>
      <c r="E1482" s="217"/>
      <c r="F1482" s="217"/>
      <c r="G1482" s="217"/>
      <c r="H1482" s="217"/>
      <c r="I1482" s="217"/>
      <c r="J1482" s="217"/>
      <c r="K1482" s="217"/>
      <c r="L1482" s="217"/>
      <c r="M1482" s="217"/>
      <c r="N1482" s="217"/>
      <c r="O1482" s="234"/>
      <c r="P1482" s="234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17"/>
      <c r="AC1482" s="217"/>
      <c r="AD1482" s="217"/>
      <c r="AE1482" s="217"/>
    </row>
    <row r="1483" spans="1:31" ht="12.75" customHeight="1" x14ac:dyDescent="0.2">
      <c r="A1483" s="217"/>
      <c r="B1483" s="217"/>
      <c r="C1483" s="217"/>
      <c r="D1483" s="217"/>
      <c r="E1483" s="217"/>
      <c r="F1483" s="217"/>
      <c r="G1483" s="217"/>
      <c r="H1483" s="217"/>
      <c r="I1483" s="217"/>
      <c r="J1483" s="217"/>
      <c r="K1483" s="217"/>
      <c r="L1483" s="217"/>
      <c r="M1483" s="217"/>
      <c r="N1483" s="217"/>
      <c r="O1483" s="234"/>
      <c r="P1483" s="234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17"/>
      <c r="AC1483" s="217"/>
      <c r="AD1483" s="217"/>
      <c r="AE1483" s="217"/>
    </row>
    <row r="1484" spans="1:31" ht="12.75" customHeight="1" x14ac:dyDescent="0.2">
      <c r="A1484" s="217"/>
      <c r="B1484" s="217"/>
      <c r="C1484" s="217"/>
      <c r="D1484" s="217"/>
      <c r="E1484" s="217"/>
      <c r="F1484" s="217"/>
      <c r="G1484" s="217"/>
      <c r="H1484" s="217"/>
      <c r="I1484" s="217"/>
      <c r="J1484" s="217"/>
      <c r="K1484" s="217"/>
      <c r="L1484" s="217"/>
      <c r="M1484" s="217"/>
      <c r="N1484" s="217"/>
      <c r="O1484" s="234"/>
      <c r="P1484" s="234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17"/>
      <c r="AC1484" s="217"/>
      <c r="AD1484" s="217"/>
      <c r="AE1484" s="217"/>
    </row>
    <row r="1485" spans="1:31" ht="12.75" customHeight="1" x14ac:dyDescent="0.2">
      <c r="A1485" s="217"/>
      <c r="B1485" s="217"/>
      <c r="C1485" s="217"/>
      <c r="D1485" s="217"/>
      <c r="E1485" s="217"/>
      <c r="F1485" s="217"/>
      <c r="G1485" s="217"/>
      <c r="H1485" s="217"/>
      <c r="I1485" s="217"/>
      <c r="J1485" s="217"/>
      <c r="K1485" s="217"/>
      <c r="L1485" s="217"/>
      <c r="M1485" s="217"/>
      <c r="N1485" s="217"/>
      <c r="O1485" s="234"/>
      <c r="P1485" s="234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17"/>
      <c r="AC1485" s="217"/>
      <c r="AD1485" s="217"/>
      <c r="AE1485" s="217"/>
    </row>
    <row r="1486" spans="1:31" ht="12.75" customHeight="1" x14ac:dyDescent="0.2">
      <c r="A1486" s="217"/>
      <c r="B1486" s="217"/>
      <c r="C1486" s="217"/>
      <c r="D1486" s="217"/>
      <c r="E1486" s="217"/>
      <c r="F1486" s="217"/>
      <c r="G1486" s="217"/>
      <c r="H1486" s="217"/>
      <c r="I1486" s="217"/>
      <c r="J1486" s="217"/>
      <c r="K1486" s="217"/>
      <c r="L1486" s="217"/>
      <c r="M1486" s="217"/>
      <c r="N1486" s="217"/>
      <c r="O1486" s="234"/>
      <c r="P1486" s="234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17"/>
      <c r="AC1486" s="217"/>
      <c r="AD1486" s="217"/>
      <c r="AE1486" s="217"/>
    </row>
    <row r="1487" spans="1:31" ht="12.75" customHeight="1" x14ac:dyDescent="0.2">
      <c r="A1487" s="217"/>
      <c r="B1487" s="217"/>
      <c r="C1487" s="217"/>
      <c r="D1487" s="217"/>
      <c r="E1487" s="217"/>
      <c r="F1487" s="217"/>
      <c r="G1487" s="217"/>
      <c r="H1487" s="217"/>
      <c r="I1487" s="217"/>
      <c r="J1487" s="217"/>
      <c r="K1487" s="217"/>
      <c r="L1487" s="217"/>
      <c r="M1487" s="217"/>
      <c r="N1487" s="217"/>
      <c r="O1487" s="234"/>
      <c r="P1487" s="234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17"/>
      <c r="AC1487" s="217"/>
      <c r="AD1487" s="217"/>
      <c r="AE1487" s="217"/>
    </row>
    <row r="1488" spans="1:31" ht="12.75" customHeight="1" x14ac:dyDescent="0.2">
      <c r="A1488" s="217"/>
      <c r="B1488" s="217"/>
      <c r="C1488" s="217"/>
      <c r="D1488" s="217"/>
      <c r="E1488" s="217"/>
      <c r="F1488" s="217"/>
      <c r="G1488" s="217"/>
      <c r="H1488" s="217"/>
      <c r="I1488" s="217"/>
      <c r="J1488" s="217"/>
      <c r="K1488" s="217"/>
      <c r="L1488" s="217"/>
      <c r="M1488" s="217"/>
      <c r="N1488" s="217"/>
      <c r="O1488" s="234"/>
      <c r="P1488" s="234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17"/>
      <c r="AC1488" s="217"/>
      <c r="AD1488" s="217"/>
      <c r="AE1488" s="217"/>
    </row>
    <row r="1489" spans="1:31" ht="12.75" customHeight="1" x14ac:dyDescent="0.2">
      <c r="A1489" s="217"/>
      <c r="B1489" s="217"/>
      <c r="C1489" s="217"/>
      <c r="D1489" s="217"/>
      <c r="E1489" s="217"/>
      <c r="F1489" s="217"/>
      <c r="G1489" s="217"/>
      <c r="H1489" s="217"/>
      <c r="I1489" s="217"/>
      <c r="J1489" s="217"/>
      <c r="K1489" s="217"/>
      <c r="L1489" s="217"/>
      <c r="M1489" s="217"/>
      <c r="N1489" s="217"/>
      <c r="O1489" s="234"/>
      <c r="P1489" s="234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17"/>
      <c r="AC1489" s="217"/>
      <c r="AD1489" s="217"/>
      <c r="AE1489" s="217"/>
    </row>
    <row r="1490" spans="1:31" ht="12.75" customHeight="1" x14ac:dyDescent="0.2">
      <c r="A1490" s="217"/>
      <c r="B1490" s="217"/>
      <c r="C1490" s="217"/>
      <c r="D1490" s="217"/>
      <c r="E1490" s="217"/>
      <c r="F1490" s="217"/>
      <c r="G1490" s="217"/>
      <c r="H1490" s="217"/>
      <c r="I1490" s="217"/>
      <c r="J1490" s="217"/>
      <c r="K1490" s="217"/>
      <c r="L1490" s="217"/>
      <c r="M1490" s="217"/>
      <c r="N1490" s="217"/>
      <c r="O1490" s="234"/>
      <c r="P1490" s="234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17"/>
      <c r="AC1490" s="217"/>
      <c r="AD1490" s="217"/>
      <c r="AE1490" s="217"/>
    </row>
    <row r="1491" spans="1:31" ht="12.75" customHeight="1" x14ac:dyDescent="0.2">
      <c r="A1491" s="217"/>
      <c r="B1491" s="217"/>
      <c r="C1491" s="217"/>
      <c r="D1491" s="217"/>
      <c r="E1491" s="217"/>
      <c r="F1491" s="217"/>
      <c r="G1491" s="217"/>
      <c r="H1491" s="217"/>
      <c r="I1491" s="217"/>
      <c r="J1491" s="217"/>
      <c r="K1491" s="217"/>
      <c r="L1491" s="217"/>
      <c r="M1491" s="217"/>
      <c r="N1491" s="217"/>
      <c r="O1491" s="234"/>
      <c r="P1491" s="234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17"/>
      <c r="AC1491" s="217"/>
      <c r="AD1491" s="217"/>
      <c r="AE1491" s="217"/>
    </row>
    <row r="1492" spans="1:31" ht="12.75" customHeight="1" x14ac:dyDescent="0.2">
      <c r="A1492" s="217"/>
      <c r="B1492" s="217"/>
      <c r="C1492" s="217"/>
      <c r="D1492" s="217"/>
      <c r="E1492" s="217"/>
      <c r="F1492" s="217"/>
      <c r="G1492" s="217"/>
      <c r="H1492" s="217"/>
      <c r="I1492" s="217"/>
      <c r="J1492" s="217"/>
      <c r="K1492" s="217"/>
      <c r="L1492" s="217"/>
      <c r="M1492" s="217"/>
      <c r="N1492" s="217"/>
      <c r="O1492" s="234"/>
      <c r="P1492" s="234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17"/>
      <c r="AC1492" s="217"/>
      <c r="AD1492" s="217"/>
      <c r="AE1492" s="217"/>
    </row>
    <row r="1493" spans="1:31" ht="12.75" customHeight="1" x14ac:dyDescent="0.2">
      <c r="A1493" s="217"/>
      <c r="B1493" s="217"/>
      <c r="C1493" s="217"/>
      <c r="D1493" s="217"/>
      <c r="E1493" s="217"/>
      <c r="F1493" s="217"/>
      <c r="G1493" s="217"/>
      <c r="H1493" s="217"/>
      <c r="I1493" s="217"/>
      <c r="J1493" s="217"/>
      <c r="K1493" s="217"/>
      <c r="L1493" s="217"/>
      <c r="M1493" s="217"/>
      <c r="N1493" s="217"/>
      <c r="O1493" s="234"/>
      <c r="P1493" s="234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17"/>
      <c r="AC1493" s="217"/>
      <c r="AD1493" s="217"/>
      <c r="AE1493" s="217"/>
    </row>
    <row r="1494" spans="1:31" ht="12.75" customHeight="1" x14ac:dyDescent="0.2">
      <c r="A1494" s="217"/>
      <c r="B1494" s="217"/>
      <c r="C1494" s="217"/>
      <c r="D1494" s="217"/>
      <c r="E1494" s="217"/>
      <c r="F1494" s="217"/>
      <c r="G1494" s="217"/>
      <c r="H1494" s="217"/>
      <c r="I1494" s="217"/>
      <c r="J1494" s="217"/>
      <c r="K1494" s="217"/>
      <c r="L1494" s="217"/>
      <c r="M1494" s="217"/>
      <c r="N1494" s="217"/>
      <c r="O1494" s="234"/>
      <c r="P1494" s="234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17"/>
      <c r="AC1494" s="217"/>
      <c r="AD1494" s="217"/>
      <c r="AE1494" s="217"/>
    </row>
    <row r="1495" spans="1:31" ht="12.75" customHeight="1" x14ac:dyDescent="0.2">
      <c r="A1495" s="217"/>
      <c r="B1495" s="217"/>
      <c r="C1495" s="217"/>
      <c r="D1495" s="217"/>
      <c r="E1495" s="217"/>
      <c r="F1495" s="217"/>
      <c r="G1495" s="217"/>
      <c r="H1495" s="217"/>
      <c r="I1495" s="217"/>
      <c r="J1495" s="217"/>
      <c r="K1495" s="217"/>
      <c r="L1495" s="217"/>
      <c r="M1495" s="217"/>
      <c r="N1495" s="217"/>
      <c r="O1495" s="234"/>
      <c r="P1495" s="234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17"/>
      <c r="AC1495" s="217"/>
      <c r="AD1495" s="217"/>
      <c r="AE1495" s="217"/>
    </row>
    <row r="1496" spans="1:31" ht="12.75" customHeight="1" x14ac:dyDescent="0.2">
      <c r="A1496" s="217"/>
      <c r="B1496" s="217"/>
      <c r="C1496" s="217"/>
      <c r="D1496" s="217"/>
      <c r="E1496" s="217"/>
      <c r="F1496" s="217"/>
      <c r="G1496" s="217"/>
      <c r="H1496" s="217"/>
      <c r="I1496" s="217"/>
      <c r="J1496" s="217"/>
      <c r="K1496" s="217"/>
      <c r="L1496" s="217"/>
      <c r="M1496" s="217"/>
      <c r="N1496" s="217"/>
      <c r="O1496" s="234"/>
      <c r="P1496" s="234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17"/>
      <c r="AC1496" s="217"/>
      <c r="AD1496" s="217"/>
      <c r="AE1496" s="217"/>
    </row>
    <row r="1497" spans="1:31" ht="12.75" customHeight="1" x14ac:dyDescent="0.2">
      <c r="A1497" s="217"/>
      <c r="B1497" s="217"/>
      <c r="C1497" s="217"/>
      <c r="D1497" s="217"/>
      <c r="E1497" s="217"/>
      <c r="F1497" s="217"/>
      <c r="G1497" s="217"/>
      <c r="H1497" s="217"/>
      <c r="I1497" s="217"/>
      <c r="J1497" s="217"/>
      <c r="K1497" s="217"/>
      <c r="L1497" s="217"/>
      <c r="M1497" s="217"/>
      <c r="N1497" s="217"/>
      <c r="O1497" s="234"/>
      <c r="P1497" s="234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17"/>
      <c r="AC1497" s="217"/>
      <c r="AD1497" s="217"/>
      <c r="AE1497" s="217"/>
    </row>
    <row r="1498" spans="1:31" ht="12.75" customHeight="1" x14ac:dyDescent="0.2">
      <c r="A1498" s="217"/>
      <c r="B1498" s="217"/>
      <c r="C1498" s="217"/>
      <c r="D1498" s="217"/>
      <c r="E1498" s="217"/>
      <c r="F1498" s="217"/>
      <c r="G1498" s="217"/>
      <c r="H1498" s="217"/>
      <c r="I1498" s="217"/>
      <c r="J1498" s="217"/>
      <c r="K1498" s="217"/>
      <c r="L1498" s="217"/>
      <c r="M1498" s="217"/>
      <c r="N1498" s="217"/>
      <c r="O1498" s="234"/>
      <c r="P1498" s="234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17"/>
      <c r="AC1498" s="217"/>
      <c r="AD1498" s="217"/>
      <c r="AE1498" s="217"/>
    </row>
    <row r="1499" spans="1:31" ht="12.75" customHeight="1" x14ac:dyDescent="0.2">
      <c r="A1499" s="217"/>
      <c r="B1499" s="217"/>
      <c r="C1499" s="217"/>
      <c r="D1499" s="217"/>
      <c r="E1499" s="217"/>
      <c r="F1499" s="217"/>
      <c r="G1499" s="217"/>
      <c r="H1499" s="217"/>
      <c r="I1499" s="217"/>
      <c r="J1499" s="217"/>
      <c r="K1499" s="217"/>
      <c r="L1499" s="217"/>
      <c r="M1499" s="217"/>
      <c r="N1499" s="217"/>
      <c r="O1499" s="234"/>
      <c r="P1499" s="234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17"/>
      <c r="AC1499" s="217"/>
      <c r="AD1499" s="217"/>
      <c r="AE1499" s="217"/>
    </row>
    <row r="1500" spans="1:31" ht="12.75" customHeight="1" x14ac:dyDescent="0.2">
      <c r="A1500" s="217"/>
      <c r="B1500" s="217"/>
      <c r="C1500" s="217"/>
      <c r="D1500" s="217"/>
      <c r="E1500" s="217"/>
      <c r="F1500" s="217"/>
      <c r="G1500" s="217"/>
      <c r="H1500" s="217"/>
      <c r="I1500" s="217"/>
      <c r="J1500" s="217"/>
      <c r="K1500" s="217"/>
      <c r="L1500" s="217"/>
      <c r="M1500" s="217"/>
      <c r="N1500" s="217"/>
      <c r="O1500" s="234"/>
      <c r="P1500" s="234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17"/>
      <c r="AC1500" s="217"/>
      <c r="AD1500" s="217"/>
      <c r="AE1500" s="217"/>
    </row>
    <row r="1501" spans="1:31" ht="12.75" customHeight="1" x14ac:dyDescent="0.2">
      <c r="A1501" s="217"/>
      <c r="B1501" s="217"/>
      <c r="C1501" s="217"/>
      <c r="D1501" s="217"/>
      <c r="E1501" s="217"/>
      <c r="F1501" s="217"/>
      <c r="G1501" s="217"/>
      <c r="H1501" s="217"/>
      <c r="I1501" s="217"/>
      <c r="J1501" s="217"/>
      <c r="K1501" s="217"/>
      <c r="L1501" s="217"/>
      <c r="M1501" s="217"/>
      <c r="N1501" s="217"/>
      <c r="O1501" s="234"/>
      <c r="P1501" s="234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17"/>
      <c r="AC1501" s="217"/>
      <c r="AD1501" s="217"/>
      <c r="AE1501" s="217"/>
    </row>
    <row r="1502" spans="1:31" ht="12.75" customHeight="1" x14ac:dyDescent="0.2">
      <c r="A1502" s="217"/>
      <c r="B1502" s="217"/>
      <c r="C1502" s="217"/>
      <c r="D1502" s="217"/>
      <c r="E1502" s="217"/>
      <c r="F1502" s="217"/>
      <c r="G1502" s="217"/>
      <c r="H1502" s="217"/>
      <c r="I1502" s="217"/>
      <c r="J1502" s="217"/>
      <c r="K1502" s="217"/>
      <c r="L1502" s="217"/>
      <c r="M1502" s="217"/>
      <c r="N1502" s="217"/>
      <c r="O1502" s="234"/>
      <c r="P1502" s="234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17"/>
      <c r="AC1502" s="217"/>
      <c r="AD1502" s="217"/>
      <c r="AE1502" s="217"/>
    </row>
    <row r="1503" spans="1:31" ht="12.75" customHeight="1" x14ac:dyDescent="0.2">
      <c r="A1503" s="217"/>
      <c r="B1503" s="217"/>
      <c r="C1503" s="217"/>
      <c r="D1503" s="217"/>
      <c r="E1503" s="217"/>
      <c r="F1503" s="217"/>
      <c r="G1503" s="217"/>
      <c r="H1503" s="217"/>
      <c r="I1503" s="217"/>
      <c r="J1503" s="217"/>
      <c r="K1503" s="217"/>
      <c r="L1503" s="217"/>
      <c r="M1503" s="217"/>
      <c r="N1503" s="217"/>
      <c r="O1503" s="234"/>
      <c r="P1503" s="234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17"/>
      <c r="AC1503" s="217"/>
      <c r="AD1503" s="217"/>
      <c r="AE1503" s="217"/>
    </row>
    <row r="1504" spans="1:31" ht="12.75" customHeight="1" x14ac:dyDescent="0.2">
      <c r="A1504" s="217"/>
      <c r="B1504" s="217"/>
      <c r="C1504" s="217"/>
      <c r="D1504" s="217"/>
      <c r="E1504" s="217"/>
      <c r="F1504" s="217"/>
      <c r="G1504" s="217"/>
      <c r="H1504" s="217"/>
      <c r="I1504" s="217"/>
      <c r="J1504" s="217"/>
      <c r="K1504" s="217"/>
      <c r="L1504" s="217"/>
      <c r="M1504" s="217"/>
      <c r="N1504" s="217"/>
      <c r="O1504" s="234"/>
      <c r="P1504" s="234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17"/>
      <c r="AC1504" s="217"/>
      <c r="AD1504" s="217"/>
      <c r="AE1504" s="217"/>
    </row>
    <row r="1505" spans="1:31" ht="12.75" customHeight="1" x14ac:dyDescent="0.2">
      <c r="A1505" s="217"/>
      <c r="B1505" s="217"/>
      <c r="C1505" s="217"/>
      <c r="D1505" s="217"/>
      <c r="E1505" s="217"/>
      <c r="F1505" s="217"/>
      <c r="G1505" s="217"/>
      <c r="H1505" s="217"/>
      <c r="I1505" s="217"/>
      <c r="J1505" s="217"/>
      <c r="K1505" s="217"/>
      <c r="L1505" s="217"/>
      <c r="M1505" s="217"/>
      <c r="N1505" s="217"/>
      <c r="O1505" s="234"/>
      <c r="P1505" s="234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17"/>
      <c r="AC1505" s="217"/>
      <c r="AD1505" s="217"/>
      <c r="AE1505" s="217"/>
    </row>
    <row r="1506" spans="1:31" ht="12.75" customHeight="1" x14ac:dyDescent="0.2">
      <c r="A1506" s="217"/>
      <c r="B1506" s="217"/>
      <c r="C1506" s="217"/>
      <c r="D1506" s="217"/>
      <c r="E1506" s="217"/>
      <c r="F1506" s="217"/>
      <c r="G1506" s="217"/>
      <c r="H1506" s="217"/>
      <c r="I1506" s="217"/>
      <c r="J1506" s="217"/>
      <c r="K1506" s="217"/>
      <c r="L1506" s="217"/>
      <c r="M1506" s="217"/>
      <c r="N1506" s="217"/>
      <c r="O1506" s="234"/>
      <c r="P1506" s="234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17"/>
      <c r="AC1506" s="217"/>
      <c r="AD1506" s="217"/>
      <c r="AE1506" s="217"/>
    </row>
    <row r="1507" spans="1:31" ht="12.75" customHeight="1" x14ac:dyDescent="0.2">
      <c r="A1507" s="217"/>
      <c r="B1507" s="217"/>
      <c r="C1507" s="217"/>
      <c r="D1507" s="217"/>
      <c r="E1507" s="217"/>
      <c r="F1507" s="217"/>
      <c r="G1507" s="217"/>
      <c r="H1507" s="217"/>
      <c r="I1507" s="217"/>
      <c r="J1507" s="217"/>
      <c r="K1507" s="217"/>
      <c r="L1507" s="217"/>
      <c r="M1507" s="217"/>
      <c r="N1507" s="217"/>
      <c r="O1507" s="234"/>
      <c r="P1507" s="234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17"/>
      <c r="AC1507" s="217"/>
      <c r="AD1507" s="217"/>
      <c r="AE1507" s="217"/>
    </row>
    <row r="1508" spans="1:31" ht="12.75" customHeight="1" x14ac:dyDescent="0.2">
      <c r="A1508" s="217"/>
      <c r="B1508" s="217"/>
      <c r="C1508" s="217"/>
      <c r="D1508" s="217"/>
      <c r="E1508" s="217"/>
      <c r="F1508" s="217"/>
      <c r="G1508" s="217"/>
      <c r="H1508" s="217"/>
      <c r="I1508" s="217"/>
      <c r="J1508" s="217"/>
      <c r="K1508" s="217"/>
      <c r="L1508" s="217"/>
      <c r="M1508" s="217"/>
      <c r="N1508" s="217"/>
      <c r="O1508" s="234"/>
      <c r="P1508" s="234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17"/>
      <c r="AC1508" s="217"/>
      <c r="AD1508" s="217"/>
      <c r="AE1508" s="217"/>
    </row>
    <row r="1509" spans="1:31" ht="12.75" customHeight="1" x14ac:dyDescent="0.2">
      <c r="A1509" s="217"/>
      <c r="B1509" s="217"/>
      <c r="C1509" s="217"/>
      <c r="D1509" s="217"/>
      <c r="E1509" s="217"/>
      <c r="F1509" s="217"/>
      <c r="G1509" s="217"/>
      <c r="H1509" s="217"/>
      <c r="I1509" s="217"/>
      <c r="J1509" s="217"/>
      <c r="K1509" s="217"/>
      <c r="L1509" s="217"/>
      <c r="M1509" s="217"/>
      <c r="N1509" s="217"/>
      <c r="O1509" s="234"/>
      <c r="P1509" s="234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17"/>
      <c r="AC1509" s="217"/>
      <c r="AD1509" s="217"/>
      <c r="AE1509" s="217"/>
    </row>
    <row r="1510" spans="1:31" ht="12.75" customHeight="1" x14ac:dyDescent="0.2">
      <c r="A1510" s="217"/>
      <c r="B1510" s="217"/>
      <c r="C1510" s="217"/>
      <c r="D1510" s="217"/>
      <c r="E1510" s="217"/>
      <c r="F1510" s="217"/>
      <c r="G1510" s="217"/>
      <c r="H1510" s="217"/>
      <c r="I1510" s="217"/>
      <c r="J1510" s="217"/>
      <c r="K1510" s="217"/>
      <c r="L1510" s="217"/>
      <c r="M1510" s="217"/>
      <c r="N1510" s="217"/>
      <c r="O1510" s="234"/>
      <c r="P1510" s="234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17"/>
      <c r="AC1510" s="217"/>
      <c r="AD1510" s="217"/>
      <c r="AE1510" s="217"/>
    </row>
    <row r="1511" spans="1:31" ht="12.75" customHeight="1" x14ac:dyDescent="0.2">
      <c r="A1511" s="217"/>
      <c r="B1511" s="217"/>
      <c r="C1511" s="217"/>
      <c r="D1511" s="217"/>
      <c r="E1511" s="217"/>
      <c r="F1511" s="217"/>
      <c r="G1511" s="217"/>
      <c r="H1511" s="217"/>
      <c r="I1511" s="217"/>
      <c r="J1511" s="217"/>
      <c r="K1511" s="217"/>
      <c r="L1511" s="217"/>
      <c r="M1511" s="217"/>
      <c r="N1511" s="217"/>
      <c r="O1511" s="234"/>
      <c r="P1511" s="234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17"/>
      <c r="AC1511" s="217"/>
      <c r="AD1511" s="217"/>
      <c r="AE1511" s="217"/>
    </row>
    <row r="1512" spans="1:31" ht="12.75" customHeight="1" x14ac:dyDescent="0.2">
      <c r="A1512" s="217"/>
      <c r="B1512" s="217"/>
      <c r="C1512" s="217"/>
      <c r="D1512" s="217"/>
      <c r="E1512" s="217"/>
      <c r="F1512" s="217"/>
      <c r="G1512" s="217"/>
      <c r="H1512" s="217"/>
      <c r="I1512" s="217"/>
      <c r="J1512" s="217"/>
      <c r="K1512" s="217"/>
      <c r="L1512" s="217"/>
      <c r="M1512" s="217"/>
      <c r="N1512" s="217"/>
      <c r="O1512" s="234"/>
      <c r="P1512" s="234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17"/>
      <c r="AC1512" s="217"/>
      <c r="AD1512" s="217"/>
      <c r="AE1512" s="217"/>
    </row>
    <row r="1513" spans="1:31" ht="12.75" customHeight="1" x14ac:dyDescent="0.2">
      <c r="A1513" s="217"/>
      <c r="B1513" s="217"/>
      <c r="C1513" s="217"/>
      <c r="D1513" s="217"/>
      <c r="E1513" s="217"/>
      <c r="F1513" s="217"/>
      <c r="G1513" s="217"/>
      <c r="H1513" s="217"/>
      <c r="I1513" s="217"/>
      <c r="J1513" s="217"/>
      <c r="K1513" s="217"/>
      <c r="L1513" s="217"/>
      <c r="M1513" s="217"/>
      <c r="N1513" s="217"/>
      <c r="O1513" s="234"/>
      <c r="P1513" s="234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17"/>
      <c r="AC1513" s="217"/>
      <c r="AD1513" s="217"/>
      <c r="AE1513" s="217"/>
    </row>
    <row r="1514" spans="1:31" ht="12.75" customHeight="1" x14ac:dyDescent="0.2">
      <c r="A1514" s="217"/>
      <c r="B1514" s="217"/>
      <c r="C1514" s="217"/>
      <c r="D1514" s="217"/>
      <c r="E1514" s="217"/>
      <c r="F1514" s="217"/>
      <c r="G1514" s="217"/>
      <c r="H1514" s="217"/>
      <c r="I1514" s="217"/>
      <c r="J1514" s="217"/>
      <c r="K1514" s="217"/>
      <c r="L1514" s="217"/>
      <c r="M1514" s="217"/>
      <c r="N1514" s="217"/>
      <c r="O1514" s="234"/>
      <c r="P1514" s="234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17"/>
      <c r="AC1514" s="217"/>
      <c r="AD1514" s="217"/>
      <c r="AE1514" s="217"/>
    </row>
    <row r="1515" spans="1:31" ht="12.75" customHeight="1" x14ac:dyDescent="0.2">
      <c r="A1515" s="217"/>
      <c r="B1515" s="217"/>
      <c r="C1515" s="217"/>
      <c r="D1515" s="217"/>
      <c r="E1515" s="217"/>
      <c r="F1515" s="217"/>
      <c r="G1515" s="217"/>
      <c r="H1515" s="217"/>
      <c r="I1515" s="217"/>
      <c r="J1515" s="217"/>
      <c r="K1515" s="217"/>
      <c r="L1515" s="217"/>
      <c r="M1515" s="217"/>
      <c r="N1515" s="217"/>
      <c r="O1515" s="234"/>
      <c r="P1515" s="234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17"/>
      <c r="AC1515" s="217"/>
      <c r="AD1515" s="217"/>
      <c r="AE1515" s="217"/>
    </row>
    <row r="1516" spans="1:31" ht="12.75" customHeight="1" x14ac:dyDescent="0.2">
      <c r="A1516" s="217"/>
      <c r="B1516" s="217"/>
      <c r="C1516" s="217"/>
      <c r="D1516" s="217"/>
      <c r="E1516" s="217"/>
      <c r="F1516" s="217"/>
      <c r="G1516" s="217"/>
      <c r="H1516" s="217"/>
      <c r="I1516" s="217"/>
      <c r="J1516" s="217"/>
      <c r="K1516" s="217"/>
      <c r="L1516" s="217"/>
      <c r="M1516" s="217"/>
      <c r="N1516" s="217"/>
      <c r="O1516" s="234"/>
      <c r="P1516" s="234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17"/>
      <c r="AC1516" s="217"/>
      <c r="AD1516" s="217"/>
      <c r="AE1516" s="217"/>
    </row>
    <row r="1517" spans="1:31" ht="12.75" customHeight="1" x14ac:dyDescent="0.2">
      <c r="A1517" s="217"/>
      <c r="B1517" s="217"/>
      <c r="C1517" s="217"/>
      <c r="D1517" s="217"/>
      <c r="E1517" s="217"/>
      <c r="F1517" s="217"/>
      <c r="G1517" s="217"/>
      <c r="H1517" s="217"/>
      <c r="I1517" s="217"/>
      <c r="J1517" s="217"/>
      <c r="K1517" s="217"/>
      <c r="L1517" s="217"/>
      <c r="M1517" s="217"/>
      <c r="N1517" s="217"/>
      <c r="O1517" s="234"/>
      <c r="P1517" s="234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17"/>
      <c r="AC1517" s="217"/>
      <c r="AD1517" s="217"/>
      <c r="AE1517" s="217"/>
    </row>
    <row r="1518" spans="1:31" ht="12.75" customHeight="1" x14ac:dyDescent="0.2">
      <c r="A1518" s="217"/>
      <c r="B1518" s="217"/>
      <c r="C1518" s="217"/>
      <c r="D1518" s="217"/>
      <c r="E1518" s="217"/>
      <c r="F1518" s="217"/>
      <c r="G1518" s="217"/>
      <c r="H1518" s="217"/>
      <c r="I1518" s="217"/>
      <c r="J1518" s="217"/>
      <c r="K1518" s="217"/>
      <c r="L1518" s="217"/>
      <c r="M1518" s="217"/>
      <c r="N1518" s="217"/>
      <c r="O1518" s="234"/>
      <c r="P1518" s="234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17"/>
      <c r="AC1518" s="217"/>
      <c r="AD1518" s="217"/>
      <c r="AE1518" s="217"/>
    </row>
    <row r="1519" spans="1:31" ht="12.75" customHeight="1" x14ac:dyDescent="0.2">
      <c r="A1519" s="217"/>
      <c r="B1519" s="217"/>
      <c r="C1519" s="217"/>
      <c r="D1519" s="217"/>
      <c r="E1519" s="217"/>
      <c r="F1519" s="217"/>
      <c r="G1519" s="217"/>
      <c r="H1519" s="217"/>
      <c r="I1519" s="217"/>
      <c r="J1519" s="217"/>
      <c r="K1519" s="217"/>
      <c r="L1519" s="217"/>
      <c r="M1519" s="217"/>
      <c r="N1519" s="217"/>
      <c r="O1519" s="234"/>
      <c r="P1519" s="234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17"/>
      <c r="AC1519" s="217"/>
      <c r="AD1519" s="217"/>
      <c r="AE1519" s="217"/>
    </row>
    <row r="1520" spans="1:31" ht="12.75" customHeight="1" x14ac:dyDescent="0.2">
      <c r="A1520" s="217"/>
      <c r="B1520" s="217"/>
      <c r="C1520" s="217"/>
      <c r="D1520" s="217"/>
      <c r="E1520" s="217"/>
      <c r="F1520" s="217"/>
      <c r="G1520" s="217"/>
      <c r="H1520" s="217"/>
      <c r="I1520" s="217"/>
      <c r="J1520" s="217"/>
      <c r="K1520" s="217"/>
      <c r="L1520" s="217"/>
      <c r="M1520" s="217"/>
      <c r="N1520" s="217"/>
      <c r="O1520" s="234"/>
      <c r="P1520" s="234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17"/>
      <c r="AC1520" s="217"/>
      <c r="AD1520" s="217"/>
      <c r="AE1520" s="217"/>
    </row>
    <row r="1521" spans="1:31" ht="12.75" customHeight="1" x14ac:dyDescent="0.2">
      <c r="A1521" s="217"/>
      <c r="B1521" s="217"/>
      <c r="C1521" s="217"/>
      <c r="D1521" s="217"/>
      <c r="E1521" s="217"/>
      <c r="F1521" s="217"/>
      <c r="G1521" s="217"/>
      <c r="H1521" s="217"/>
      <c r="I1521" s="217"/>
      <c r="J1521" s="217"/>
      <c r="K1521" s="217"/>
      <c r="L1521" s="217"/>
      <c r="M1521" s="217"/>
      <c r="N1521" s="217"/>
      <c r="O1521" s="234"/>
      <c r="P1521" s="234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17"/>
      <c r="AC1521" s="217"/>
      <c r="AD1521" s="217"/>
      <c r="AE1521" s="217"/>
    </row>
    <row r="1522" spans="1:31" ht="12.75" customHeight="1" x14ac:dyDescent="0.2">
      <c r="A1522" s="217"/>
      <c r="B1522" s="217"/>
      <c r="C1522" s="217"/>
      <c r="D1522" s="217"/>
      <c r="E1522" s="217"/>
      <c r="F1522" s="217"/>
      <c r="G1522" s="217"/>
      <c r="H1522" s="217"/>
      <c r="I1522" s="217"/>
      <c r="J1522" s="217"/>
      <c r="K1522" s="217"/>
      <c r="L1522" s="217"/>
      <c r="M1522" s="217"/>
      <c r="N1522" s="217"/>
      <c r="O1522" s="234"/>
      <c r="P1522" s="234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17"/>
      <c r="AC1522" s="217"/>
      <c r="AD1522" s="217"/>
      <c r="AE1522" s="217"/>
    </row>
    <row r="1523" spans="1:31" ht="12.75" customHeight="1" x14ac:dyDescent="0.2">
      <c r="A1523" s="217"/>
      <c r="B1523" s="217"/>
      <c r="C1523" s="217"/>
      <c r="D1523" s="217"/>
      <c r="E1523" s="217"/>
      <c r="F1523" s="217"/>
      <c r="G1523" s="217"/>
      <c r="H1523" s="217"/>
      <c r="I1523" s="217"/>
      <c r="J1523" s="217"/>
      <c r="K1523" s="217"/>
      <c r="L1523" s="217"/>
      <c r="M1523" s="217"/>
      <c r="N1523" s="217"/>
      <c r="O1523" s="234"/>
      <c r="P1523" s="234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17"/>
      <c r="AC1523" s="217"/>
      <c r="AD1523" s="217"/>
      <c r="AE1523" s="217"/>
    </row>
    <row r="1524" spans="1:31" ht="12.75" customHeight="1" x14ac:dyDescent="0.2">
      <c r="A1524" s="217"/>
      <c r="B1524" s="217"/>
      <c r="C1524" s="217"/>
      <c r="D1524" s="217"/>
      <c r="E1524" s="217"/>
      <c r="F1524" s="217"/>
      <c r="G1524" s="217"/>
      <c r="H1524" s="217"/>
      <c r="I1524" s="217"/>
      <c r="J1524" s="217"/>
      <c r="K1524" s="217"/>
      <c r="L1524" s="217"/>
      <c r="M1524" s="217"/>
      <c r="N1524" s="217"/>
      <c r="O1524" s="234"/>
      <c r="P1524" s="234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17"/>
      <c r="AC1524" s="217"/>
      <c r="AD1524" s="217"/>
      <c r="AE1524" s="217"/>
    </row>
    <row r="1525" spans="1:31" ht="12.75" customHeight="1" x14ac:dyDescent="0.2">
      <c r="A1525" s="217"/>
      <c r="B1525" s="217"/>
      <c r="C1525" s="217"/>
      <c r="D1525" s="217"/>
      <c r="E1525" s="217"/>
      <c r="F1525" s="217"/>
      <c r="G1525" s="217"/>
      <c r="H1525" s="217"/>
      <c r="I1525" s="217"/>
      <c r="J1525" s="217"/>
      <c r="K1525" s="217"/>
      <c r="L1525" s="217"/>
      <c r="M1525" s="217"/>
      <c r="N1525" s="217"/>
      <c r="O1525" s="234"/>
      <c r="P1525" s="234"/>
      <c r="Q1525" s="217"/>
      <c r="R1525" s="217"/>
      <c r="S1525" s="217"/>
      <c r="T1525" s="217"/>
      <c r="U1525" s="217"/>
      <c r="V1525" s="217"/>
      <c r="W1525" s="217"/>
      <c r="X1525" s="217"/>
      <c r="Y1525" s="217"/>
      <c r="Z1525" s="217"/>
      <c r="AA1525" s="217"/>
      <c r="AB1525" s="217"/>
      <c r="AC1525" s="217"/>
      <c r="AD1525" s="217"/>
      <c r="AE1525" s="217"/>
    </row>
    <row r="1526" spans="1:31" ht="12.75" customHeight="1" x14ac:dyDescent="0.2">
      <c r="A1526" s="217"/>
      <c r="B1526" s="217"/>
      <c r="C1526" s="217"/>
      <c r="D1526" s="217"/>
      <c r="E1526" s="217"/>
      <c r="F1526" s="217"/>
      <c r="G1526" s="217"/>
      <c r="H1526" s="217"/>
      <c r="I1526" s="217"/>
      <c r="J1526" s="217"/>
      <c r="K1526" s="217"/>
      <c r="L1526" s="217"/>
      <c r="M1526" s="217"/>
      <c r="N1526" s="217"/>
      <c r="O1526" s="234"/>
      <c r="P1526" s="234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17"/>
      <c r="AC1526" s="217"/>
      <c r="AD1526" s="217"/>
      <c r="AE1526" s="217"/>
    </row>
    <row r="1527" spans="1:31" ht="12.75" customHeight="1" x14ac:dyDescent="0.2">
      <c r="A1527" s="217"/>
      <c r="B1527" s="217"/>
      <c r="C1527" s="217"/>
      <c r="D1527" s="217"/>
      <c r="E1527" s="217"/>
      <c r="F1527" s="217"/>
      <c r="G1527" s="217"/>
      <c r="H1527" s="217"/>
      <c r="I1527" s="217"/>
      <c r="J1527" s="217"/>
      <c r="K1527" s="217"/>
      <c r="L1527" s="217"/>
      <c r="M1527" s="217"/>
      <c r="N1527" s="217"/>
      <c r="O1527" s="234"/>
      <c r="P1527" s="234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17"/>
      <c r="AC1527" s="217"/>
      <c r="AD1527" s="217"/>
      <c r="AE1527" s="217"/>
    </row>
    <row r="1528" spans="1:31" ht="12.75" customHeight="1" x14ac:dyDescent="0.2">
      <c r="A1528" s="217"/>
      <c r="B1528" s="217"/>
      <c r="C1528" s="217"/>
      <c r="D1528" s="217"/>
      <c r="E1528" s="217"/>
      <c r="F1528" s="217"/>
      <c r="G1528" s="217"/>
      <c r="H1528" s="217"/>
      <c r="I1528" s="217"/>
      <c r="J1528" s="217"/>
      <c r="K1528" s="217"/>
      <c r="L1528" s="217"/>
      <c r="M1528" s="217"/>
      <c r="N1528" s="217"/>
      <c r="O1528" s="234"/>
      <c r="P1528" s="234"/>
      <c r="Q1528" s="217"/>
      <c r="R1528" s="217"/>
      <c r="S1528" s="217"/>
      <c r="T1528" s="217"/>
      <c r="U1528" s="217"/>
      <c r="V1528" s="217"/>
      <c r="W1528" s="217"/>
      <c r="X1528" s="217"/>
      <c r="Y1528" s="217"/>
      <c r="Z1528" s="217"/>
      <c r="AA1528" s="217"/>
      <c r="AB1528" s="217"/>
      <c r="AC1528" s="217"/>
      <c r="AD1528" s="217"/>
      <c r="AE1528" s="217"/>
    </row>
    <row r="1529" spans="1:31" ht="12.75" customHeight="1" x14ac:dyDescent="0.2">
      <c r="A1529" s="217"/>
      <c r="B1529" s="217"/>
      <c r="C1529" s="217"/>
      <c r="D1529" s="217"/>
      <c r="E1529" s="217"/>
      <c r="F1529" s="217"/>
      <c r="G1529" s="217"/>
      <c r="H1529" s="217"/>
      <c r="I1529" s="217"/>
      <c r="J1529" s="217"/>
      <c r="K1529" s="217"/>
      <c r="L1529" s="217"/>
      <c r="M1529" s="217"/>
      <c r="N1529" s="217"/>
      <c r="O1529" s="234"/>
      <c r="P1529" s="234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17"/>
      <c r="AC1529" s="217"/>
      <c r="AD1529" s="217"/>
      <c r="AE1529" s="217"/>
    </row>
    <row r="1530" spans="1:31" ht="12.75" customHeight="1" x14ac:dyDescent="0.2">
      <c r="A1530" s="217"/>
      <c r="B1530" s="217"/>
      <c r="C1530" s="217"/>
      <c r="D1530" s="217"/>
      <c r="E1530" s="217"/>
      <c r="F1530" s="217"/>
      <c r="G1530" s="217"/>
      <c r="H1530" s="217"/>
      <c r="I1530" s="217"/>
      <c r="J1530" s="217"/>
      <c r="K1530" s="217"/>
      <c r="L1530" s="217"/>
      <c r="M1530" s="217"/>
      <c r="N1530" s="217"/>
      <c r="O1530" s="234"/>
      <c r="P1530" s="234"/>
      <c r="Q1530" s="217"/>
      <c r="R1530" s="217"/>
      <c r="S1530" s="217"/>
      <c r="T1530" s="217"/>
      <c r="U1530" s="217"/>
      <c r="V1530" s="217"/>
      <c r="W1530" s="217"/>
      <c r="X1530" s="217"/>
      <c r="Y1530" s="217"/>
      <c r="Z1530" s="217"/>
      <c r="AA1530" s="217"/>
      <c r="AB1530" s="217"/>
      <c r="AC1530" s="217"/>
      <c r="AD1530" s="217"/>
      <c r="AE1530" s="217"/>
    </row>
    <row r="1531" spans="1:31" ht="12.75" customHeight="1" x14ac:dyDescent="0.2">
      <c r="A1531" s="217"/>
      <c r="B1531" s="217"/>
      <c r="C1531" s="217"/>
      <c r="D1531" s="217"/>
      <c r="E1531" s="217"/>
      <c r="F1531" s="217"/>
      <c r="G1531" s="217"/>
      <c r="H1531" s="217"/>
      <c r="I1531" s="217"/>
      <c r="J1531" s="217"/>
      <c r="K1531" s="217"/>
      <c r="L1531" s="217"/>
      <c r="M1531" s="217"/>
      <c r="N1531" s="217"/>
      <c r="O1531" s="234"/>
      <c r="P1531" s="234"/>
      <c r="Q1531" s="217"/>
      <c r="R1531" s="217"/>
      <c r="S1531" s="217"/>
      <c r="T1531" s="217"/>
      <c r="U1531" s="217"/>
      <c r="V1531" s="217"/>
      <c r="W1531" s="217"/>
      <c r="X1531" s="217"/>
      <c r="Y1531" s="217"/>
      <c r="Z1531" s="217"/>
      <c r="AA1531" s="217"/>
      <c r="AB1531" s="217"/>
      <c r="AC1531" s="217"/>
      <c r="AD1531" s="217"/>
      <c r="AE1531" s="217"/>
    </row>
    <row r="1532" spans="1:31" ht="12.75" customHeight="1" x14ac:dyDescent="0.2">
      <c r="A1532" s="217"/>
      <c r="B1532" s="217"/>
      <c r="C1532" s="217"/>
      <c r="D1532" s="217"/>
      <c r="E1532" s="217"/>
      <c r="F1532" s="217"/>
      <c r="G1532" s="217"/>
      <c r="H1532" s="217"/>
      <c r="I1532" s="217"/>
      <c r="J1532" s="217"/>
      <c r="K1532" s="217"/>
      <c r="L1532" s="217"/>
      <c r="M1532" s="217"/>
      <c r="N1532" s="217"/>
      <c r="O1532" s="234"/>
      <c r="P1532" s="234"/>
      <c r="Q1532" s="217"/>
      <c r="R1532" s="217"/>
      <c r="S1532" s="217"/>
      <c r="T1532" s="217"/>
      <c r="U1532" s="217"/>
      <c r="V1532" s="217"/>
      <c r="W1532" s="217"/>
      <c r="X1532" s="217"/>
      <c r="Y1532" s="217"/>
      <c r="Z1532" s="217"/>
      <c r="AA1532" s="217"/>
      <c r="AB1532" s="217"/>
      <c r="AC1532" s="217"/>
      <c r="AD1532" s="217"/>
      <c r="AE1532" s="217"/>
    </row>
    <row r="1533" spans="1:31" ht="12.75" customHeight="1" x14ac:dyDescent="0.2">
      <c r="A1533" s="217"/>
      <c r="B1533" s="217"/>
      <c r="C1533" s="217"/>
      <c r="D1533" s="217"/>
      <c r="E1533" s="217"/>
      <c r="F1533" s="217"/>
      <c r="G1533" s="217"/>
      <c r="H1533" s="217"/>
      <c r="I1533" s="217"/>
      <c r="J1533" s="217"/>
      <c r="K1533" s="217"/>
      <c r="L1533" s="217"/>
      <c r="M1533" s="217"/>
      <c r="N1533" s="217"/>
      <c r="O1533" s="234"/>
      <c r="P1533" s="234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17"/>
      <c r="AC1533" s="217"/>
      <c r="AD1533" s="217"/>
      <c r="AE1533" s="217"/>
    </row>
    <row r="1534" spans="1:31" ht="12.75" customHeight="1" x14ac:dyDescent="0.2">
      <c r="A1534" s="217"/>
      <c r="B1534" s="217"/>
      <c r="C1534" s="217"/>
      <c r="D1534" s="217"/>
      <c r="E1534" s="217"/>
      <c r="F1534" s="217"/>
      <c r="G1534" s="217"/>
      <c r="H1534" s="217"/>
      <c r="I1534" s="217"/>
      <c r="J1534" s="217"/>
      <c r="K1534" s="217"/>
      <c r="L1534" s="217"/>
      <c r="M1534" s="217"/>
      <c r="N1534" s="217"/>
      <c r="O1534" s="234"/>
      <c r="P1534" s="234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17"/>
      <c r="AC1534" s="217"/>
      <c r="AD1534" s="217"/>
      <c r="AE1534" s="217"/>
    </row>
    <row r="1535" spans="1:31" ht="12.75" customHeight="1" x14ac:dyDescent="0.2">
      <c r="A1535" s="217"/>
      <c r="B1535" s="217"/>
      <c r="C1535" s="217"/>
      <c r="D1535" s="217"/>
      <c r="E1535" s="217"/>
      <c r="F1535" s="217"/>
      <c r="G1535" s="217"/>
      <c r="H1535" s="217"/>
      <c r="I1535" s="217"/>
      <c r="J1535" s="217"/>
      <c r="K1535" s="217"/>
      <c r="L1535" s="217"/>
      <c r="M1535" s="217"/>
      <c r="N1535" s="217"/>
      <c r="O1535" s="234"/>
      <c r="P1535" s="234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17"/>
      <c r="AC1535" s="217"/>
      <c r="AD1535" s="217"/>
      <c r="AE1535" s="217"/>
    </row>
    <row r="1536" spans="1:31" ht="12.75" customHeight="1" x14ac:dyDescent="0.2">
      <c r="A1536" s="217"/>
      <c r="B1536" s="217"/>
      <c r="C1536" s="217"/>
      <c r="D1536" s="217"/>
      <c r="E1536" s="217"/>
      <c r="F1536" s="217"/>
      <c r="G1536" s="217"/>
      <c r="H1536" s="217"/>
      <c r="I1536" s="217"/>
      <c r="J1536" s="217"/>
      <c r="K1536" s="217"/>
      <c r="L1536" s="217"/>
      <c r="M1536" s="217"/>
      <c r="N1536" s="217"/>
      <c r="O1536" s="234"/>
      <c r="P1536" s="234"/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17"/>
      <c r="AC1536" s="217"/>
      <c r="AD1536" s="217"/>
      <c r="AE1536" s="217"/>
    </row>
    <row r="1537" spans="1:31" ht="12.75" customHeight="1" x14ac:dyDescent="0.2">
      <c r="A1537" s="217"/>
      <c r="B1537" s="217"/>
      <c r="C1537" s="217"/>
      <c r="D1537" s="217"/>
      <c r="E1537" s="217"/>
      <c r="F1537" s="217"/>
      <c r="G1537" s="217"/>
      <c r="H1537" s="217"/>
      <c r="I1537" s="217"/>
      <c r="J1537" s="217"/>
      <c r="K1537" s="217"/>
      <c r="L1537" s="217"/>
      <c r="M1537" s="217"/>
      <c r="N1537" s="217"/>
      <c r="O1537" s="234"/>
      <c r="P1537" s="234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17"/>
      <c r="AC1537" s="217"/>
      <c r="AD1537" s="217"/>
      <c r="AE1537" s="217"/>
    </row>
    <row r="1538" spans="1:31" ht="12.75" customHeight="1" x14ac:dyDescent="0.2">
      <c r="A1538" s="217"/>
      <c r="B1538" s="217"/>
      <c r="C1538" s="217"/>
      <c r="D1538" s="217"/>
      <c r="E1538" s="217"/>
      <c r="F1538" s="217"/>
      <c r="G1538" s="217"/>
      <c r="H1538" s="217"/>
      <c r="I1538" s="217"/>
      <c r="J1538" s="217"/>
      <c r="K1538" s="217"/>
      <c r="L1538" s="217"/>
      <c r="M1538" s="217"/>
      <c r="N1538" s="217"/>
      <c r="O1538" s="234"/>
      <c r="P1538" s="234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17"/>
      <c r="AC1538" s="217"/>
      <c r="AD1538" s="217"/>
      <c r="AE1538" s="217"/>
    </row>
    <row r="1539" spans="1:31" ht="12.75" customHeight="1" x14ac:dyDescent="0.2">
      <c r="A1539" s="217"/>
      <c r="B1539" s="217"/>
      <c r="C1539" s="217"/>
      <c r="D1539" s="217"/>
      <c r="E1539" s="217"/>
      <c r="F1539" s="217"/>
      <c r="G1539" s="217"/>
      <c r="H1539" s="217"/>
      <c r="I1539" s="217"/>
      <c r="J1539" s="217"/>
      <c r="K1539" s="217"/>
      <c r="L1539" s="217"/>
      <c r="M1539" s="217"/>
      <c r="N1539" s="217"/>
      <c r="O1539" s="234"/>
      <c r="P1539" s="234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17"/>
      <c r="AC1539" s="217"/>
      <c r="AD1539" s="217"/>
      <c r="AE1539" s="217"/>
    </row>
    <row r="1540" spans="1:31" ht="12.75" customHeight="1" x14ac:dyDescent="0.2">
      <c r="A1540" s="217"/>
      <c r="B1540" s="217"/>
      <c r="C1540" s="217"/>
      <c r="D1540" s="217"/>
      <c r="E1540" s="217"/>
      <c r="F1540" s="217"/>
      <c r="G1540" s="217"/>
      <c r="H1540" s="217"/>
      <c r="I1540" s="217"/>
      <c r="J1540" s="217"/>
      <c r="K1540" s="217"/>
      <c r="L1540" s="217"/>
      <c r="M1540" s="217"/>
      <c r="N1540" s="217"/>
      <c r="O1540" s="234"/>
      <c r="P1540" s="234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17"/>
      <c r="AC1540" s="217"/>
      <c r="AD1540" s="217"/>
      <c r="AE1540" s="217"/>
    </row>
    <row r="1541" spans="1:31" ht="12.75" customHeight="1" x14ac:dyDescent="0.2">
      <c r="A1541" s="217"/>
      <c r="B1541" s="217"/>
      <c r="C1541" s="217"/>
      <c r="D1541" s="217"/>
      <c r="E1541" s="217"/>
      <c r="F1541" s="217"/>
      <c r="G1541" s="217"/>
      <c r="H1541" s="217"/>
      <c r="I1541" s="217"/>
      <c r="J1541" s="217"/>
      <c r="K1541" s="217"/>
      <c r="L1541" s="217"/>
      <c r="M1541" s="217"/>
      <c r="N1541" s="217"/>
      <c r="O1541" s="234"/>
      <c r="P1541" s="234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17"/>
      <c r="AC1541" s="217"/>
      <c r="AD1541" s="217"/>
      <c r="AE1541" s="217"/>
    </row>
    <row r="1542" spans="1:31" ht="12.75" customHeight="1" x14ac:dyDescent="0.2">
      <c r="A1542" s="217"/>
      <c r="B1542" s="217"/>
      <c r="C1542" s="217"/>
      <c r="D1542" s="217"/>
      <c r="E1542" s="217"/>
      <c r="F1542" s="217"/>
      <c r="G1542" s="217"/>
      <c r="H1542" s="217"/>
      <c r="I1542" s="217"/>
      <c r="J1542" s="217"/>
      <c r="K1542" s="217"/>
      <c r="L1542" s="217"/>
      <c r="M1542" s="217"/>
      <c r="N1542" s="217"/>
      <c r="O1542" s="234"/>
      <c r="P1542" s="234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17"/>
      <c r="AC1542" s="217"/>
      <c r="AD1542" s="217"/>
      <c r="AE1542" s="217"/>
    </row>
    <row r="1543" spans="1:31" ht="12.75" customHeight="1" x14ac:dyDescent="0.2">
      <c r="A1543" s="217"/>
      <c r="B1543" s="217"/>
      <c r="C1543" s="217"/>
      <c r="D1543" s="217"/>
      <c r="E1543" s="217"/>
      <c r="F1543" s="217"/>
      <c r="G1543" s="217"/>
      <c r="H1543" s="217"/>
      <c r="I1543" s="217"/>
      <c r="J1543" s="217"/>
      <c r="K1543" s="217"/>
      <c r="L1543" s="217"/>
      <c r="M1543" s="217"/>
      <c r="N1543" s="217"/>
      <c r="O1543" s="234"/>
      <c r="P1543" s="234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17"/>
      <c r="AC1543" s="217"/>
      <c r="AD1543" s="217"/>
      <c r="AE1543" s="217"/>
    </row>
    <row r="1544" spans="1:31" ht="12.75" customHeight="1" x14ac:dyDescent="0.2">
      <c r="A1544" s="217"/>
      <c r="B1544" s="217"/>
      <c r="C1544" s="217"/>
      <c r="D1544" s="217"/>
      <c r="E1544" s="217"/>
      <c r="F1544" s="217"/>
      <c r="G1544" s="217"/>
      <c r="H1544" s="217"/>
      <c r="I1544" s="217"/>
      <c r="J1544" s="217"/>
      <c r="K1544" s="217"/>
      <c r="L1544" s="217"/>
      <c r="M1544" s="217"/>
      <c r="N1544" s="217"/>
      <c r="O1544" s="234"/>
      <c r="P1544" s="234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17"/>
      <c r="AC1544" s="217"/>
      <c r="AD1544" s="217"/>
      <c r="AE1544" s="217"/>
    </row>
    <row r="1545" spans="1:31" ht="12.75" customHeight="1" x14ac:dyDescent="0.2">
      <c r="A1545" s="217"/>
      <c r="B1545" s="217"/>
      <c r="C1545" s="217"/>
      <c r="D1545" s="217"/>
      <c r="E1545" s="217"/>
      <c r="F1545" s="217"/>
      <c r="G1545" s="217"/>
      <c r="H1545" s="217"/>
      <c r="I1545" s="217"/>
      <c r="J1545" s="217"/>
      <c r="K1545" s="217"/>
      <c r="L1545" s="217"/>
      <c r="M1545" s="217"/>
      <c r="N1545" s="217"/>
      <c r="O1545" s="234"/>
      <c r="P1545" s="234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17"/>
      <c r="AC1545" s="217"/>
      <c r="AD1545" s="217"/>
      <c r="AE1545" s="217"/>
    </row>
    <row r="1546" spans="1:31" ht="12.75" customHeight="1" x14ac:dyDescent="0.2">
      <c r="A1546" s="217"/>
      <c r="B1546" s="217"/>
      <c r="C1546" s="217"/>
      <c r="D1546" s="217"/>
      <c r="E1546" s="217"/>
      <c r="F1546" s="217"/>
      <c r="G1546" s="217"/>
      <c r="H1546" s="217"/>
      <c r="I1546" s="217"/>
      <c r="J1546" s="217"/>
      <c r="K1546" s="217"/>
      <c r="L1546" s="217"/>
      <c r="M1546" s="217"/>
      <c r="N1546" s="217"/>
      <c r="O1546" s="234"/>
      <c r="P1546" s="234"/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17"/>
      <c r="AC1546" s="217"/>
      <c r="AD1546" s="217"/>
      <c r="AE1546" s="217"/>
    </row>
    <row r="1547" spans="1:31" ht="12.75" customHeight="1" x14ac:dyDescent="0.2">
      <c r="A1547" s="217"/>
      <c r="B1547" s="217"/>
      <c r="C1547" s="217"/>
      <c r="D1547" s="217"/>
      <c r="E1547" s="217"/>
      <c r="F1547" s="217"/>
      <c r="G1547" s="217"/>
      <c r="H1547" s="217"/>
      <c r="I1547" s="217"/>
      <c r="J1547" s="217"/>
      <c r="K1547" s="217"/>
      <c r="L1547" s="217"/>
      <c r="M1547" s="217"/>
      <c r="N1547" s="217"/>
      <c r="O1547" s="234"/>
      <c r="P1547" s="234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17"/>
      <c r="AC1547" s="217"/>
      <c r="AD1547" s="217"/>
      <c r="AE1547" s="217"/>
    </row>
    <row r="1548" spans="1:31" ht="12.75" customHeight="1" x14ac:dyDescent="0.2">
      <c r="A1548" s="217"/>
      <c r="B1548" s="217"/>
      <c r="C1548" s="217"/>
      <c r="D1548" s="217"/>
      <c r="E1548" s="217"/>
      <c r="F1548" s="217"/>
      <c r="G1548" s="217"/>
      <c r="H1548" s="217"/>
      <c r="I1548" s="217"/>
      <c r="J1548" s="217"/>
      <c r="K1548" s="217"/>
      <c r="L1548" s="217"/>
      <c r="M1548" s="217"/>
      <c r="N1548" s="217"/>
      <c r="O1548" s="234"/>
      <c r="P1548" s="234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17"/>
      <c r="AC1548" s="217"/>
      <c r="AD1548" s="217"/>
      <c r="AE1548" s="217"/>
    </row>
    <row r="1549" spans="1:31" ht="12.75" customHeight="1" x14ac:dyDescent="0.2">
      <c r="A1549" s="217"/>
      <c r="B1549" s="217"/>
      <c r="C1549" s="217"/>
      <c r="D1549" s="217"/>
      <c r="E1549" s="217"/>
      <c r="F1549" s="217"/>
      <c r="G1549" s="217"/>
      <c r="H1549" s="217"/>
      <c r="I1549" s="217"/>
      <c r="J1549" s="217"/>
      <c r="K1549" s="217"/>
      <c r="L1549" s="217"/>
      <c r="M1549" s="217"/>
      <c r="N1549" s="217"/>
      <c r="O1549" s="234"/>
      <c r="P1549" s="234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17"/>
      <c r="AC1549" s="217"/>
      <c r="AD1549" s="217"/>
      <c r="AE1549" s="217"/>
    </row>
    <row r="1550" spans="1:31" ht="12.75" customHeight="1" x14ac:dyDescent="0.2">
      <c r="A1550" s="217"/>
      <c r="B1550" s="217"/>
      <c r="C1550" s="217"/>
      <c r="D1550" s="217"/>
      <c r="E1550" s="217"/>
      <c r="F1550" s="217"/>
      <c r="G1550" s="217"/>
      <c r="H1550" s="217"/>
      <c r="I1550" s="217"/>
      <c r="J1550" s="217"/>
      <c r="K1550" s="217"/>
      <c r="L1550" s="217"/>
      <c r="M1550" s="217"/>
      <c r="N1550" s="217"/>
      <c r="O1550" s="234"/>
      <c r="P1550" s="234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17"/>
      <c r="AC1550" s="217"/>
      <c r="AD1550" s="217"/>
      <c r="AE1550" s="217"/>
    </row>
    <row r="1551" spans="1:31" ht="12.75" customHeight="1" x14ac:dyDescent="0.2">
      <c r="A1551" s="217"/>
      <c r="B1551" s="217"/>
      <c r="C1551" s="217"/>
      <c r="D1551" s="217"/>
      <c r="E1551" s="217"/>
      <c r="F1551" s="217"/>
      <c r="G1551" s="217"/>
      <c r="H1551" s="217"/>
      <c r="I1551" s="217"/>
      <c r="J1551" s="217"/>
      <c r="K1551" s="217"/>
      <c r="L1551" s="217"/>
      <c r="M1551" s="217"/>
      <c r="N1551" s="217"/>
      <c r="O1551" s="234"/>
      <c r="P1551" s="234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17"/>
      <c r="AC1551" s="217"/>
      <c r="AD1551" s="217"/>
      <c r="AE1551" s="217"/>
    </row>
    <row r="1552" spans="1:31" ht="12.75" customHeight="1" x14ac:dyDescent="0.2">
      <c r="A1552" s="217"/>
      <c r="B1552" s="217"/>
      <c r="C1552" s="217"/>
      <c r="D1552" s="217"/>
      <c r="E1552" s="217"/>
      <c r="F1552" s="217"/>
      <c r="G1552" s="217"/>
      <c r="H1552" s="217"/>
      <c r="I1552" s="217"/>
      <c r="J1552" s="217"/>
      <c r="K1552" s="217"/>
      <c r="L1552" s="217"/>
      <c r="M1552" s="217"/>
      <c r="N1552" s="217"/>
      <c r="O1552" s="234"/>
      <c r="P1552" s="234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17"/>
      <c r="AC1552" s="217"/>
      <c r="AD1552" s="217"/>
      <c r="AE1552" s="217"/>
    </row>
    <row r="1553" spans="1:31" ht="12.75" customHeight="1" x14ac:dyDescent="0.2">
      <c r="A1553" s="217"/>
      <c r="B1553" s="217"/>
      <c r="C1553" s="217"/>
      <c r="D1553" s="217"/>
      <c r="E1553" s="217"/>
      <c r="F1553" s="217"/>
      <c r="G1553" s="217"/>
      <c r="H1553" s="217"/>
      <c r="I1553" s="217"/>
      <c r="J1553" s="217"/>
      <c r="K1553" s="217"/>
      <c r="L1553" s="217"/>
      <c r="M1553" s="217"/>
      <c r="N1553" s="217"/>
      <c r="O1553" s="234"/>
      <c r="P1553" s="234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17"/>
      <c r="AC1553" s="217"/>
      <c r="AD1553" s="217"/>
      <c r="AE1553" s="217"/>
    </row>
    <row r="1554" spans="1:31" ht="12.75" customHeight="1" x14ac:dyDescent="0.2">
      <c r="A1554" s="217"/>
      <c r="B1554" s="217"/>
      <c r="C1554" s="217"/>
      <c r="D1554" s="217"/>
      <c r="E1554" s="217"/>
      <c r="F1554" s="217"/>
      <c r="G1554" s="217"/>
      <c r="H1554" s="217"/>
      <c r="I1554" s="217"/>
      <c r="J1554" s="217"/>
      <c r="K1554" s="217"/>
      <c r="L1554" s="217"/>
      <c r="M1554" s="217"/>
      <c r="N1554" s="217"/>
      <c r="O1554" s="234"/>
      <c r="P1554" s="234"/>
      <c r="Q1554" s="217"/>
      <c r="R1554" s="217"/>
      <c r="S1554" s="217"/>
      <c r="T1554" s="217"/>
      <c r="U1554" s="217"/>
      <c r="V1554" s="217"/>
      <c r="W1554" s="217"/>
      <c r="X1554" s="217"/>
      <c r="Y1554" s="217"/>
      <c r="Z1554" s="217"/>
      <c r="AA1554" s="217"/>
      <c r="AB1554" s="217"/>
      <c r="AC1554" s="217"/>
      <c r="AD1554" s="217"/>
      <c r="AE1554" s="217"/>
    </row>
    <row r="1555" spans="1:31" ht="12.75" customHeight="1" x14ac:dyDescent="0.2">
      <c r="A1555" s="217"/>
      <c r="B1555" s="217"/>
      <c r="C1555" s="217"/>
      <c r="D1555" s="217"/>
      <c r="E1555" s="217"/>
      <c r="F1555" s="217"/>
      <c r="G1555" s="217"/>
      <c r="H1555" s="217"/>
      <c r="I1555" s="217"/>
      <c r="J1555" s="217"/>
      <c r="K1555" s="217"/>
      <c r="L1555" s="217"/>
      <c r="M1555" s="217"/>
      <c r="N1555" s="217"/>
      <c r="O1555" s="234"/>
      <c r="P1555" s="234"/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17"/>
      <c r="AC1555" s="217"/>
      <c r="AD1555" s="217"/>
      <c r="AE1555" s="217"/>
    </row>
    <row r="1556" spans="1:31" ht="12.75" customHeight="1" x14ac:dyDescent="0.2">
      <c r="A1556" s="217"/>
      <c r="B1556" s="217"/>
      <c r="C1556" s="217"/>
      <c r="D1556" s="217"/>
      <c r="E1556" s="217"/>
      <c r="F1556" s="217"/>
      <c r="G1556" s="217"/>
      <c r="H1556" s="217"/>
      <c r="I1556" s="217"/>
      <c r="J1556" s="217"/>
      <c r="K1556" s="217"/>
      <c r="L1556" s="217"/>
      <c r="M1556" s="217"/>
      <c r="N1556" s="217"/>
      <c r="O1556" s="234"/>
      <c r="P1556" s="234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17"/>
      <c r="AC1556" s="217"/>
      <c r="AD1556" s="217"/>
      <c r="AE1556" s="217"/>
    </row>
    <row r="1557" spans="1:31" ht="12.75" customHeight="1" x14ac:dyDescent="0.2">
      <c r="A1557" s="217"/>
      <c r="B1557" s="217"/>
      <c r="C1557" s="217"/>
      <c r="D1557" s="217"/>
      <c r="E1557" s="217"/>
      <c r="F1557" s="217"/>
      <c r="G1557" s="217"/>
      <c r="H1557" s="217"/>
      <c r="I1557" s="217"/>
      <c r="J1557" s="217"/>
      <c r="K1557" s="217"/>
      <c r="L1557" s="217"/>
      <c r="M1557" s="217"/>
      <c r="N1557" s="217"/>
      <c r="O1557" s="234"/>
      <c r="P1557" s="234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17"/>
      <c r="AC1557" s="217"/>
      <c r="AD1557" s="217"/>
      <c r="AE1557" s="217"/>
    </row>
    <row r="1558" spans="1:31" ht="12.75" customHeight="1" x14ac:dyDescent="0.2">
      <c r="A1558" s="217"/>
      <c r="B1558" s="217"/>
      <c r="C1558" s="217"/>
      <c r="D1558" s="217"/>
      <c r="E1558" s="217"/>
      <c r="F1558" s="217"/>
      <c r="G1558" s="217"/>
      <c r="H1558" s="217"/>
      <c r="I1558" s="217"/>
      <c r="J1558" s="217"/>
      <c r="K1558" s="217"/>
      <c r="L1558" s="217"/>
      <c r="M1558" s="217"/>
      <c r="N1558" s="217"/>
      <c r="O1558" s="234"/>
      <c r="P1558" s="234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17"/>
      <c r="AC1558" s="217"/>
      <c r="AD1558" s="217"/>
      <c r="AE1558" s="217"/>
    </row>
    <row r="1559" spans="1:31" ht="12.75" customHeight="1" x14ac:dyDescent="0.2">
      <c r="A1559" s="217"/>
      <c r="B1559" s="217"/>
      <c r="C1559" s="217"/>
      <c r="D1559" s="217"/>
      <c r="E1559" s="217"/>
      <c r="F1559" s="217"/>
      <c r="G1559" s="217"/>
      <c r="H1559" s="217"/>
      <c r="I1559" s="217"/>
      <c r="J1559" s="217"/>
      <c r="K1559" s="217"/>
      <c r="L1559" s="217"/>
      <c r="M1559" s="217"/>
      <c r="N1559" s="217"/>
      <c r="O1559" s="234"/>
      <c r="P1559" s="234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17"/>
      <c r="AC1559" s="217"/>
      <c r="AD1559" s="217"/>
      <c r="AE1559" s="217"/>
    </row>
    <row r="1560" spans="1:31" ht="12.75" customHeight="1" x14ac:dyDescent="0.2">
      <c r="A1560" s="217"/>
      <c r="B1560" s="217"/>
      <c r="C1560" s="217"/>
      <c r="D1560" s="217"/>
      <c r="E1560" s="217"/>
      <c r="F1560" s="217"/>
      <c r="G1560" s="217"/>
      <c r="H1560" s="217"/>
      <c r="I1560" s="217"/>
      <c r="J1560" s="217"/>
      <c r="K1560" s="217"/>
      <c r="L1560" s="217"/>
      <c r="M1560" s="217"/>
      <c r="N1560" s="217"/>
      <c r="O1560" s="234"/>
      <c r="P1560" s="234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17"/>
      <c r="AC1560" s="217"/>
      <c r="AD1560" s="217"/>
      <c r="AE1560" s="217"/>
    </row>
    <row r="1561" spans="1:31" ht="12.75" customHeight="1" x14ac:dyDescent="0.2">
      <c r="A1561" s="217"/>
      <c r="B1561" s="217"/>
      <c r="C1561" s="217"/>
      <c r="D1561" s="217"/>
      <c r="E1561" s="217"/>
      <c r="F1561" s="217"/>
      <c r="G1561" s="217"/>
      <c r="H1561" s="217"/>
      <c r="I1561" s="217"/>
      <c r="J1561" s="217"/>
      <c r="K1561" s="217"/>
      <c r="L1561" s="217"/>
      <c r="M1561" s="217"/>
      <c r="N1561" s="217"/>
      <c r="O1561" s="234"/>
      <c r="P1561" s="234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17"/>
      <c r="AC1561" s="217"/>
      <c r="AD1561" s="217"/>
      <c r="AE1561" s="217"/>
    </row>
    <row r="1562" spans="1:31" ht="12.75" customHeight="1" x14ac:dyDescent="0.2">
      <c r="A1562" s="217"/>
      <c r="B1562" s="217"/>
      <c r="C1562" s="217"/>
      <c r="D1562" s="217"/>
      <c r="E1562" s="217"/>
      <c r="F1562" s="217"/>
      <c r="G1562" s="217"/>
      <c r="H1562" s="217"/>
      <c r="I1562" s="217"/>
      <c r="J1562" s="217"/>
      <c r="K1562" s="217"/>
      <c r="L1562" s="217"/>
      <c r="M1562" s="217"/>
      <c r="N1562" s="217"/>
      <c r="O1562" s="234"/>
      <c r="P1562" s="234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17"/>
      <c r="AC1562" s="217"/>
      <c r="AD1562" s="217"/>
      <c r="AE1562" s="217"/>
    </row>
    <row r="1563" spans="1:31" ht="12.75" customHeight="1" x14ac:dyDescent="0.2">
      <c r="A1563" s="217"/>
      <c r="B1563" s="217"/>
      <c r="C1563" s="217"/>
      <c r="D1563" s="217"/>
      <c r="E1563" s="217"/>
      <c r="F1563" s="217"/>
      <c r="G1563" s="217"/>
      <c r="H1563" s="217"/>
      <c r="I1563" s="217"/>
      <c r="J1563" s="217"/>
      <c r="K1563" s="217"/>
      <c r="L1563" s="217"/>
      <c r="M1563" s="217"/>
      <c r="N1563" s="217"/>
      <c r="O1563" s="234"/>
      <c r="P1563" s="234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17"/>
      <c r="AC1563" s="217"/>
      <c r="AD1563" s="217"/>
      <c r="AE1563" s="217"/>
    </row>
    <row r="1564" spans="1:31" ht="12.75" customHeight="1" x14ac:dyDescent="0.2">
      <c r="A1564" s="217"/>
      <c r="B1564" s="217"/>
      <c r="C1564" s="217"/>
      <c r="D1564" s="217"/>
      <c r="E1564" s="217"/>
      <c r="F1564" s="217"/>
      <c r="G1564" s="217"/>
      <c r="H1564" s="217"/>
      <c r="I1564" s="217"/>
      <c r="J1564" s="217"/>
      <c r="K1564" s="217"/>
      <c r="L1564" s="217"/>
      <c r="M1564" s="217"/>
      <c r="N1564" s="217"/>
      <c r="O1564" s="234"/>
      <c r="P1564" s="234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17"/>
      <c r="AC1564" s="217"/>
      <c r="AD1564" s="217"/>
      <c r="AE1564" s="217"/>
    </row>
    <row r="1565" spans="1:31" ht="12.75" customHeight="1" x14ac:dyDescent="0.2">
      <c r="A1565" s="217"/>
      <c r="B1565" s="217"/>
      <c r="C1565" s="217"/>
      <c r="D1565" s="217"/>
      <c r="E1565" s="217"/>
      <c r="F1565" s="217"/>
      <c r="G1565" s="217"/>
      <c r="H1565" s="217"/>
      <c r="I1565" s="217"/>
      <c r="J1565" s="217"/>
      <c r="K1565" s="217"/>
      <c r="L1565" s="217"/>
      <c r="M1565" s="217"/>
      <c r="N1565" s="217"/>
      <c r="O1565" s="234"/>
      <c r="P1565" s="234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17"/>
      <c r="AC1565" s="217"/>
      <c r="AD1565" s="217"/>
      <c r="AE1565" s="217"/>
    </row>
    <row r="1566" spans="1:31" ht="12.75" customHeight="1" x14ac:dyDescent="0.2">
      <c r="A1566" s="217"/>
      <c r="B1566" s="217"/>
      <c r="C1566" s="217"/>
      <c r="D1566" s="217"/>
      <c r="E1566" s="217"/>
      <c r="F1566" s="217"/>
      <c r="G1566" s="217"/>
      <c r="H1566" s="217"/>
      <c r="I1566" s="217"/>
      <c r="J1566" s="217"/>
      <c r="K1566" s="217"/>
      <c r="L1566" s="217"/>
      <c r="M1566" s="217"/>
      <c r="N1566" s="217"/>
      <c r="O1566" s="234"/>
      <c r="P1566" s="234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17"/>
      <c r="AC1566" s="217"/>
      <c r="AD1566" s="217"/>
      <c r="AE1566" s="217"/>
    </row>
    <row r="1567" spans="1:31" ht="12.75" customHeight="1" x14ac:dyDescent="0.2">
      <c r="A1567" s="217"/>
      <c r="B1567" s="217"/>
      <c r="C1567" s="217"/>
      <c r="D1567" s="217"/>
      <c r="E1567" s="217"/>
      <c r="F1567" s="217"/>
      <c r="G1567" s="217"/>
      <c r="H1567" s="217"/>
      <c r="I1567" s="217"/>
      <c r="J1567" s="217"/>
      <c r="K1567" s="217"/>
      <c r="L1567" s="217"/>
      <c r="M1567" s="217"/>
      <c r="N1567" s="217"/>
      <c r="O1567" s="234"/>
      <c r="P1567" s="234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17"/>
      <c r="AC1567" s="217"/>
      <c r="AD1567" s="217"/>
      <c r="AE1567" s="217"/>
    </row>
    <row r="1568" spans="1:31" ht="12.75" customHeight="1" x14ac:dyDescent="0.2">
      <c r="A1568" s="217"/>
      <c r="B1568" s="217"/>
      <c r="C1568" s="217"/>
      <c r="D1568" s="217"/>
      <c r="E1568" s="217"/>
      <c r="F1568" s="217"/>
      <c r="G1568" s="217"/>
      <c r="H1568" s="217"/>
      <c r="I1568" s="217"/>
      <c r="J1568" s="217"/>
      <c r="K1568" s="217"/>
      <c r="L1568" s="217"/>
      <c r="M1568" s="217"/>
      <c r="N1568" s="217"/>
      <c r="O1568" s="234"/>
      <c r="P1568" s="234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17"/>
      <c r="AC1568" s="217"/>
      <c r="AD1568" s="217"/>
      <c r="AE1568" s="217"/>
    </row>
    <row r="1569" spans="1:31" ht="12.75" customHeight="1" x14ac:dyDescent="0.2">
      <c r="A1569" s="217"/>
      <c r="B1569" s="217"/>
      <c r="C1569" s="217"/>
      <c r="D1569" s="217"/>
      <c r="E1569" s="217"/>
      <c r="F1569" s="217"/>
      <c r="G1569" s="217"/>
      <c r="H1569" s="217"/>
      <c r="I1569" s="217"/>
      <c r="J1569" s="217"/>
      <c r="K1569" s="217"/>
      <c r="L1569" s="217"/>
      <c r="M1569" s="217"/>
      <c r="N1569" s="217"/>
      <c r="O1569" s="234"/>
      <c r="P1569" s="234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17"/>
      <c r="AC1569" s="217"/>
      <c r="AD1569" s="217"/>
      <c r="AE1569" s="217"/>
    </row>
    <row r="1570" spans="1:31" ht="12.75" customHeight="1" x14ac:dyDescent="0.2">
      <c r="A1570" s="217"/>
      <c r="B1570" s="217"/>
      <c r="C1570" s="217"/>
      <c r="D1570" s="217"/>
      <c r="E1570" s="217"/>
      <c r="F1570" s="217"/>
      <c r="G1570" s="217"/>
      <c r="H1570" s="217"/>
      <c r="I1570" s="217"/>
      <c r="J1570" s="217"/>
      <c r="K1570" s="217"/>
      <c r="L1570" s="217"/>
      <c r="M1570" s="217"/>
      <c r="N1570" s="217"/>
      <c r="O1570" s="234"/>
      <c r="P1570" s="234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17"/>
      <c r="AC1570" s="217"/>
      <c r="AD1570" s="217"/>
      <c r="AE1570" s="217"/>
    </row>
    <row r="1571" spans="1:31" ht="12.75" customHeight="1" x14ac:dyDescent="0.2">
      <c r="A1571" s="217"/>
      <c r="B1571" s="217"/>
      <c r="C1571" s="217"/>
      <c r="D1571" s="217"/>
      <c r="E1571" s="217"/>
      <c r="F1571" s="217"/>
      <c r="G1571" s="217"/>
      <c r="H1571" s="217"/>
      <c r="I1571" s="217"/>
      <c r="J1571" s="217"/>
      <c r="K1571" s="217"/>
      <c r="L1571" s="217"/>
      <c r="M1571" s="217"/>
      <c r="N1571" s="217"/>
      <c r="O1571" s="234"/>
      <c r="P1571" s="234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17"/>
      <c r="AC1571" s="217"/>
      <c r="AD1571" s="217"/>
      <c r="AE1571" s="217"/>
    </row>
    <row r="1572" spans="1:31" ht="12.75" customHeight="1" x14ac:dyDescent="0.2">
      <c r="A1572" s="217"/>
      <c r="B1572" s="217"/>
      <c r="C1572" s="217"/>
      <c r="D1572" s="217"/>
      <c r="E1572" s="217"/>
      <c r="F1572" s="217"/>
      <c r="G1572" s="217"/>
      <c r="H1572" s="217"/>
      <c r="I1572" s="217"/>
      <c r="J1572" s="217"/>
      <c r="K1572" s="217"/>
      <c r="L1572" s="217"/>
      <c r="M1572" s="217"/>
      <c r="N1572" s="217"/>
      <c r="O1572" s="234"/>
      <c r="P1572" s="234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17"/>
      <c r="AC1572" s="217"/>
      <c r="AD1572" s="217"/>
      <c r="AE1572" s="217"/>
    </row>
    <row r="1573" spans="1:31" ht="12.75" customHeight="1" x14ac:dyDescent="0.2">
      <c r="A1573" s="217"/>
      <c r="B1573" s="217"/>
      <c r="C1573" s="217"/>
      <c r="D1573" s="217"/>
      <c r="E1573" s="217"/>
      <c r="F1573" s="217"/>
      <c r="G1573" s="217"/>
      <c r="H1573" s="217"/>
      <c r="I1573" s="217"/>
      <c r="J1573" s="217"/>
      <c r="K1573" s="217"/>
      <c r="L1573" s="217"/>
      <c r="M1573" s="217"/>
      <c r="N1573" s="217"/>
      <c r="O1573" s="234"/>
      <c r="P1573" s="234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17"/>
      <c r="AC1573" s="217"/>
      <c r="AD1573" s="217"/>
      <c r="AE1573" s="217"/>
    </row>
    <row r="1574" spans="1:31" ht="12.75" customHeight="1" x14ac:dyDescent="0.2">
      <c r="A1574" s="217"/>
      <c r="B1574" s="217"/>
      <c r="C1574" s="217"/>
      <c r="D1574" s="217"/>
      <c r="E1574" s="217"/>
      <c r="F1574" s="217"/>
      <c r="G1574" s="217"/>
      <c r="H1574" s="217"/>
      <c r="I1574" s="217"/>
      <c r="J1574" s="217"/>
      <c r="K1574" s="217"/>
      <c r="L1574" s="217"/>
      <c r="M1574" s="217"/>
      <c r="N1574" s="217"/>
      <c r="O1574" s="234"/>
      <c r="P1574" s="234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17"/>
      <c r="AC1574" s="217"/>
      <c r="AD1574" s="217"/>
      <c r="AE1574" s="217"/>
    </row>
    <row r="1575" spans="1:31" ht="12.75" customHeight="1" x14ac:dyDescent="0.2">
      <c r="A1575" s="217"/>
      <c r="B1575" s="217"/>
      <c r="C1575" s="217"/>
      <c r="D1575" s="217"/>
      <c r="E1575" s="217"/>
      <c r="F1575" s="217"/>
      <c r="G1575" s="217"/>
      <c r="H1575" s="217"/>
      <c r="I1575" s="217"/>
      <c r="J1575" s="217"/>
      <c r="K1575" s="217"/>
      <c r="L1575" s="217"/>
      <c r="M1575" s="217"/>
      <c r="N1575" s="217"/>
      <c r="O1575" s="234"/>
      <c r="P1575" s="234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17"/>
      <c r="AC1575" s="217"/>
      <c r="AD1575" s="217"/>
      <c r="AE1575" s="217"/>
    </row>
    <row r="1576" spans="1:31" ht="12.75" customHeight="1" x14ac:dyDescent="0.2">
      <c r="A1576" s="217"/>
      <c r="B1576" s="217"/>
      <c r="C1576" s="217"/>
      <c r="D1576" s="217"/>
      <c r="E1576" s="217"/>
      <c r="F1576" s="217"/>
      <c r="G1576" s="217"/>
      <c r="H1576" s="217"/>
      <c r="I1576" s="217"/>
      <c r="J1576" s="217"/>
      <c r="K1576" s="217"/>
      <c r="L1576" s="217"/>
      <c r="M1576" s="217"/>
      <c r="N1576" s="217"/>
      <c r="O1576" s="234"/>
      <c r="P1576" s="234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17"/>
      <c r="AC1576" s="217"/>
      <c r="AD1576" s="217"/>
      <c r="AE1576" s="217"/>
    </row>
    <row r="1577" spans="1:31" ht="12.75" customHeight="1" x14ac:dyDescent="0.2">
      <c r="A1577" s="217"/>
      <c r="B1577" s="217"/>
      <c r="C1577" s="217"/>
      <c r="D1577" s="217"/>
      <c r="E1577" s="217"/>
      <c r="F1577" s="217"/>
      <c r="G1577" s="217"/>
      <c r="H1577" s="217"/>
      <c r="I1577" s="217"/>
      <c r="J1577" s="217"/>
      <c r="K1577" s="217"/>
      <c r="L1577" s="217"/>
      <c r="M1577" s="217"/>
      <c r="N1577" s="217"/>
      <c r="O1577" s="234"/>
      <c r="P1577" s="234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17"/>
      <c r="AC1577" s="217"/>
      <c r="AD1577" s="217"/>
      <c r="AE1577" s="217"/>
    </row>
    <row r="1578" spans="1:31" ht="12.75" customHeight="1" x14ac:dyDescent="0.2">
      <c r="A1578" s="217"/>
      <c r="B1578" s="217"/>
      <c r="C1578" s="217"/>
      <c r="D1578" s="217"/>
      <c r="E1578" s="217"/>
      <c r="F1578" s="217"/>
      <c r="G1578" s="217"/>
      <c r="H1578" s="217"/>
      <c r="I1578" s="217"/>
      <c r="J1578" s="217"/>
      <c r="K1578" s="217"/>
      <c r="L1578" s="217"/>
      <c r="M1578" s="217"/>
      <c r="N1578" s="217"/>
      <c r="O1578" s="234"/>
      <c r="P1578" s="234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17"/>
      <c r="AC1578" s="217"/>
      <c r="AD1578" s="217"/>
      <c r="AE1578" s="217"/>
    </row>
    <row r="1579" spans="1:31" ht="12.75" customHeight="1" x14ac:dyDescent="0.2">
      <c r="A1579" s="217"/>
      <c r="B1579" s="217"/>
      <c r="C1579" s="217"/>
      <c r="D1579" s="217"/>
      <c r="E1579" s="217"/>
      <c r="F1579" s="217"/>
      <c r="G1579" s="217"/>
      <c r="H1579" s="217"/>
      <c r="I1579" s="217"/>
      <c r="J1579" s="217"/>
      <c r="K1579" s="217"/>
      <c r="L1579" s="217"/>
      <c r="M1579" s="217"/>
      <c r="N1579" s="217"/>
      <c r="O1579" s="234"/>
      <c r="P1579" s="234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17"/>
      <c r="AC1579" s="217"/>
      <c r="AD1579" s="217"/>
      <c r="AE1579" s="217"/>
    </row>
    <row r="1580" spans="1:31" ht="12.75" customHeight="1" x14ac:dyDescent="0.2">
      <c r="A1580" s="217"/>
      <c r="B1580" s="217"/>
      <c r="C1580" s="217"/>
      <c r="D1580" s="217"/>
      <c r="E1580" s="217"/>
      <c r="F1580" s="217"/>
      <c r="G1580" s="217"/>
      <c r="H1580" s="217"/>
      <c r="I1580" s="217"/>
      <c r="J1580" s="217"/>
      <c r="K1580" s="217"/>
      <c r="L1580" s="217"/>
      <c r="M1580" s="217"/>
      <c r="N1580" s="217"/>
      <c r="O1580" s="234"/>
      <c r="P1580" s="234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17"/>
      <c r="AC1580" s="217"/>
      <c r="AD1580" s="217"/>
      <c r="AE1580" s="217"/>
    </row>
    <row r="1581" spans="1:31" ht="12.75" customHeight="1" x14ac:dyDescent="0.2">
      <c r="A1581" s="217"/>
      <c r="B1581" s="217"/>
      <c r="C1581" s="217"/>
      <c r="D1581" s="217"/>
      <c r="E1581" s="217"/>
      <c r="F1581" s="217"/>
      <c r="G1581" s="217"/>
      <c r="H1581" s="217"/>
      <c r="I1581" s="217"/>
      <c r="J1581" s="217"/>
      <c r="K1581" s="217"/>
      <c r="L1581" s="217"/>
      <c r="M1581" s="217"/>
      <c r="N1581" s="217"/>
      <c r="O1581" s="234"/>
      <c r="P1581" s="234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17"/>
      <c r="AC1581" s="217"/>
      <c r="AD1581" s="217"/>
      <c r="AE1581" s="217"/>
    </row>
    <row r="1582" spans="1:31" ht="12.75" customHeight="1" x14ac:dyDescent="0.2">
      <c r="A1582" s="217"/>
      <c r="B1582" s="217"/>
      <c r="C1582" s="217"/>
      <c r="D1582" s="217"/>
      <c r="E1582" s="217"/>
      <c r="F1582" s="217"/>
      <c r="G1582" s="217"/>
      <c r="H1582" s="217"/>
      <c r="I1582" s="217"/>
      <c r="J1582" s="217"/>
      <c r="K1582" s="217"/>
      <c r="L1582" s="217"/>
      <c r="M1582" s="217"/>
      <c r="N1582" s="217"/>
      <c r="O1582" s="234"/>
      <c r="P1582" s="234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17"/>
      <c r="AC1582" s="217"/>
      <c r="AD1582" s="217"/>
      <c r="AE1582" s="217"/>
    </row>
    <row r="1583" spans="1:31" ht="12.75" customHeight="1" x14ac:dyDescent="0.2">
      <c r="A1583" s="217"/>
      <c r="B1583" s="217"/>
      <c r="C1583" s="217"/>
      <c r="D1583" s="217"/>
      <c r="E1583" s="217"/>
      <c r="F1583" s="217"/>
      <c r="G1583" s="217"/>
      <c r="H1583" s="217"/>
      <c r="I1583" s="217"/>
      <c r="J1583" s="217"/>
      <c r="K1583" s="217"/>
      <c r="L1583" s="217"/>
      <c r="M1583" s="217"/>
      <c r="N1583" s="217"/>
      <c r="O1583" s="234"/>
      <c r="P1583" s="234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17"/>
      <c r="AC1583" s="217"/>
      <c r="AD1583" s="217"/>
      <c r="AE1583" s="217"/>
    </row>
    <row r="1584" spans="1:31" ht="12.75" customHeight="1" x14ac:dyDescent="0.2">
      <c r="A1584" s="217"/>
      <c r="B1584" s="217"/>
      <c r="C1584" s="217"/>
      <c r="D1584" s="217"/>
      <c r="E1584" s="217"/>
      <c r="F1584" s="217"/>
      <c r="G1584" s="217"/>
      <c r="H1584" s="217"/>
      <c r="I1584" s="217"/>
      <c r="J1584" s="217"/>
      <c r="K1584" s="217"/>
      <c r="L1584" s="217"/>
      <c r="M1584" s="217"/>
      <c r="N1584" s="217"/>
      <c r="O1584" s="234"/>
      <c r="P1584" s="234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17"/>
      <c r="AC1584" s="217"/>
      <c r="AD1584" s="217"/>
      <c r="AE1584" s="217"/>
    </row>
    <row r="1585" spans="1:31" ht="12.75" customHeight="1" x14ac:dyDescent="0.2">
      <c r="A1585" s="217"/>
      <c r="B1585" s="217"/>
      <c r="C1585" s="217"/>
      <c r="D1585" s="217"/>
      <c r="E1585" s="217"/>
      <c r="F1585" s="217"/>
      <c r="G1585" s="217"/>
      <c r="H1585" s="217"/>
      <c r="I1585" s="217"/>
      <c r="J1585" s="217"/>
      <c r="K1585" s="217"/>
      <c r="L1585" s="217"/>
      <c r="M1585" s="217"/>
      <c r="N1585" s="217"/>
      <c r="O1585" s="234"/>
      <c r="P1585" s="234"/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17"/>
      <c r="AC1585" s="217"/>
      <c r="AD1585" s="217"/>
      <c r="AE1585" s="217"/>
    </row>
    <row r="1586" spans="1:31" ht="12.75" customHeight="1" x14ac:dyDescent="0.2">
      <c r="A1586" s="217"/>
      <c r="B1586" s="217"/>
      <c r="C1586" s="217"/>
      <c r="D1586" s="217"/>
      <c r="E1586" s="217"/>
      <c r="F1586" s="217"/>
      <c r="G1586" s="217"/>
      <c r="H1586" s="217"/>
      <c r="I1586" s="217"/>
      <c r="J1586" s="217"/>
      <c r="K1586" s="217"/>
      <c r="L1586" s="217"/>
      <c r="M1586" s="217"/>
      <c r="N1586" s="217"/>
      <c r="O1586" s="234"/>
      <c r="P1586" s="234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17"/>
      <c r="AC1586" s="217"/>
      <c r="AD1586" s="217"/>
      <c r="AE1586" s="217"/>
    </row>
    <row r="1587" spans="1:31" ht="12.75" customHeight="1" x14ac:dyDescent="0.2">
      <c r="A1587" s="217"/>
      <c r="B1587" s="217"/>
      <c r="C1587" s="217"/>
      <c r="D1587" s="217"/>
      <c r="E1587" s="217"/>
      <c r="F1587" s="217"/>
      <c r="G1587" s="217"/>
      <c r="H1587" s="217"/>
      <c r="I1587" s="217"/>
      <c r="J1587" s="217"/>
      <c r="K1587" s="217"/>
      <c r="L1587" s="217"/>
      <c r="M1587" s="217"/>
      <c r="N1587" s="217"/>
      <c r="O1587" s="234"/>
      <c r="P1587" s="234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17"/>
      <c r="AC1587" s="217"/>
      <c r="AD1587" s="217"/>
      <c r="AE1587" s="217"/>
    </row>
    <row r="1588" spans="1:31" ht="12.75" customHeight="1" x14ac:dyDescent="0.2">
      <c r="A1588" s="217"/>
      <c r="B1588" s="217"/>
      <c r="C1588" s="217"/>
      <c r="D1588" s="217"/>
      <c r="E1588" s="217"/>
      <c r="F1588" s="217"/>
      <c r="G1588" s="217"/>
      <c r="H1588" s="217"/>
      <c r="I1588" s="217"/>
      <c r="J1588" s="217"/>
      <c r="K1588" s="217"/>
      <c r="L1588" s="217"/>
      <c r="M1588" s="217"/>
      <c r="N1588" s="217"/>
      <c r="O1588" s="234"/>
      <c r="P1588" s="234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17"/>
      <c r="AC1588" s="217"/>
      <c r="AD1588" s="217"/>
      <c r="AE1588" s="217"/>
    </row>
    <row r="1589" spans="1:31" ht="12.75" customHeight="1" x14ac:dyDescent="0.2">
      <c r="A1589" s="217"/>
      <c r="B1589" s="217"/>
      <c r="C1589" s="217"/>
      <c r="D1589" s="217"/>
      <c r="E1589" s="217"/>
      <c r="F1589" s="217"/>
      <c r="G1589" s="217"/>
      <c r="H1589" s="217"/>
      <c r="I1589" s="217"/>
      <c r="J1589" s="217"/>
      <c r="K1589" s="217"/>
      <c r="L1589" s="217"/>
      <c r="M1589" s="217"/>
      <c r="N1589" s="217"/>
      <c r="O1589" s="234"/>
      <c r="P1589" s="234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17"/>
      <c r="AC1589" s="217"/>
      <c r="AD1589" s="217"/>
      <c r="AE1589" s="217"/>
    </row>
    <row r="1590" spans="1:31" ht="12.75" customHeight="1" x14ac:dyDescent="0.2">
      <c r="A1590" s="217"/>
      <c r="B1590" s="217"/>
      <c r="C1590" s="217"/>
      <c r="D1590" s="217"/>
      <c r="E1590" s="217"/>
      <c r="F1590" s="217"/>
      <c r="G1590" s="217"/>
      <c r="H1590" s="217"/>
      <c r="I1590" s="217"/>
      <c r="J1590" s="217"/>
      <c r="K1590" s="217"/>
      <c r="L1590" s="217"/>
      <c r="M1590" s="217"/>
      <c r="N1590" s="217"/>
      <c r="O1590" s="234"/>
      <c r="P1590" s="234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17"/>
      <c r="AC1590" s="217"/>
      <c r="AD1590" s="217"/>
      <c r="AE1590" s="217"/>
    </row>
    <row r="1591" spans="1:31" ht="12.75" customHeight="1" x14ac:dyDescent="0.2">
      <c r="A1591" s="217"/>
      <c r="B1591" s="217"/>
      <c r="C1591" s="217"/>
      <c r="D1591" s="217"/>
      <c r="E1591" s="217"/>
      <c r="F1591" s="217"/>
      <c r="G1591" s="217"/>
      <c r="H1591" s="217"/>
      <c r="I1591" s="217"/>
      <c r="J1591" s="217"/>
      <c r="K1591" s="217"/>
      <c r="L1591" s="217"/>
      <c r="M1591" s="217"/>
      <c r="N1591" s="217"/>
      <c r="O1591" s="234"/>
      <c r="P1591" s="234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17"/>
      <c r="AC1591" s="217"/>
      <c r="AD1591" s="217"/>
      <c r="AE1591" s="217"/>
    </row>
    <row r="1592" spans="1:31" ht="12.75" customHeight="1" x14ac:dyDescent="0.2">
      <c r="A1592" s="217"/>
      <c r="B1592" s="217"/>
      <c r="C1592" s="217"/>
      <c r="D1592" s="217"/>
      <c r="E1592" s="217"/>
      <c r="F1592" s="217"/>
      <c r="G1592" s="217"/>
      <c r="H1592" s="217"/>
      <c r="I1592" s="217"/>
      <c r="J1592" s="217"/>
      <c r="K1592" s="217"/>
      <c r="L1592" s="217"/>
      <c r="M1592" s="217"/>
      <c r="N1592" s="217"/>
      <c r="O1592" s="234"/>
      <c r="P1592" s="234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17"/>
      <c r="AC1592" s="217"/>
      <c r="AD1592" s="217"/>
      <c r="AE1592" s="217"/>
    </row>
    <row r="1593" spans="1:31" ht="12.75" customHeight="1" x14ac:dyDescent="0.2">
      <c r="A1593" s="217"/>
      <c r="B1593" s="217"/>
      <c r="C1593" s="217"/>
      <c r="D1593" s="217"/>
      <c r="E1593" s="217"/>
      <c r="F1593" s="217"/>
      <c r="G1593" s="217"/>
      <c r="H1593" s="217"/>
      <c r="I1593" s="217"/>
      <c r="J1593" s="217"/>
      <c r="K1593" s="217"/>
      <c r="L1593" s="217"/>
      <c r="M1593" s="217"/>
      <c r="N1593" s="217"/>
      <c r="O1593" s="234"/>
      <c r="P1593" s="234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17"/>
      <c r="AC1593" s="217"/>
      <c r="AD1593" s="217"/>
      <c r="AE1593" s="217"/>
    </row>
    <row r="1594" spans="1:31" ht="12.75" customHeight="1" x14ac:dyDescent="0.2">
      <c r="A1594" s="217"/>
      <c r="B1594" s="217"/>
      <c r="C1594" s="217"/>
      <c r="D1594" s="217"/>
      <c r="E1594" s="217"/>
      <c r="F1594" s="217"/>
      <c r="G1594" s="217"/>
      <c r="H1594" s="217"/>
      <c r="I1594" s="217"/>
      <c r="J1594" s="217"/>
      <c r="K1594" s="217"/>
      <c r="L1594" s="217"/>
      <c r="M1594" s="217"/>
      <c r="N1594" s="217"/>
      <c r="O1594" s="234"/>
      <c r="P1594" s="234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17"/>
      <c r="AC1594" s="217"/>
      <c r="AD1594" s="217"/>
      <c r="AE1594" s="217"/>
    </row>
    <row r="1595" spans="1:31" ht="12.75" customHeight="1" x14ac:dyDescent="0.2">
      <c r="A1595" s="217"/>
      <c r="B1595" s="217"/>
      <c r="C1595" s="217"/>
      <c r="D1595" s="217"/>
      <c r="E1595" s="217"/>
      <c r="F1595" s="217"/>
      <c r="G1595" s="217"/>
      <c r="H1595" s="217"/>
      <c r="I1595" s="217"/>
      <c r="J1595" s="217"/>
      <c r="K1595" s="217"/>
      <c r="L1595" s="217"/>
      <c r="M1595" s="217"/>
      <c r="N1595" s="217"/>
      <c r="O1595" s="234"/>
      <c r="P1595" s="234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17"/>
      <c r="AC1595" s="217"/>
      <c r="AD1595" s="217"/>
      <c r="AE1595" s="217"/>
    </row>
    <row r="1596" spans="1:31" ht="12.75" customHeight="1" x14ac:dyDescent="0.2">
      <c r="A1596" s="217"/>
      <c r="B1596" s="217"/>
      <c r="C1596" s="217"/>
      <c r="D1596" s="217"/>
      <c r="E1596" s="217"/>
      <c r="F1596" s="217"/>
      <c r="G1596" s="217"/>
      <c r="H1596" s="217"/>
      <c r="I1596" s="217"/>
      <c r="J1596" s="217"/>
      <c r="K1596" s="217"/>
      <c r="L1596" s="217"/>
      <c r="M1596" s="217"/>
      <c r="N1596" s="217"/>
      <c r="O1596" s="234"/>
      <c r="P1596" s="234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17"/>
      <c r="AC1596" s="217"/>
      <c r="AD1596" s="217"/>
      <c r="AE1596" s="217"/>
    </row>
    <row r="1597" spans="1:31" ht="12.75" customHeight="1" x14ac:dyDescent="0.2">
      <c r="A1597" s="217"/>
      <c r="B1597" s="217"/>
      <c r="C1597" s="217"/>
      <c r="D1597" s="217"/>
      <c r="E1597" s="217"/>
      <c r="F1597" s="217"/>
      <c r="G1597" s="217"/>
      <c r="H1597" s="217"/>
      <c r="I1597" s="217"/>
      <c r="J1597" s="217"/>
      <c r="K1597" s="217"/>
      <c r="L1597" s="217"/>
      <c r="M1597" s="217"/>
      <c r="N1597" s="217"/>
      <c r="O1597" s="234"/>
      <c r="P1597" s="234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17"/>
      <c r="AC1597" s="217"/>
      <c r="AD1597" s="217"/>
      <c r="AE1597" s="217"/>
    </row>
    <row r="1598" spans="1:31" ht="12.75" customHeight="1" x14ac:dyDescent="0.2">
      <c r="A1598" s="217"/>
      <c r="B1598" s="217"/>
      <c r="C1598" s="217"/>
      <c r="D1598" s="217"/>
      <c r="E1598" s="217"/>
      <c r="F1598" s="217"/>
      <c r="G1598" s="217"/>
      <c r="H1598" s="217"/>
      <c r="I1598" s="217"/>
      <c r="J1598" s="217"/>
      <c r="K1598" s="217"/>
      <c r="L1598" s="217"/>
      <c r="M1598" s="217"/>
      <c r="N1598" s="217"/>
      <c r="O1598" s="234"/>
      <c r="P1598" s="234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17"/>
      <c r="AC1598" s="217"/>
      <c r="AD1598" s="217"/>
      <c r="AE1598" s="217"/>
    </row>
    <row r="1599" spans="1:31" ht="12.75" customHeight="1" x14ac:dyDescent="0.2">
      <c r="A1599" s="217"/>
      <c r="B1599" s="217"/>
      <c r="C1599" s="217"/>
      <c r="D1599" s="217"/>
      <c r="E1599" s="217"/>
      <c r="F1599" s="217"/>
      <c r="G1599" s="217"/>
      <c r="H1599" s="217"/>
      <c r="I1599" s="217"/>
      <c r="J1599" s="217"/>
      <c r="K1599" s="217"/>
      <c r="L1599" s="217"/>
      <c r="M1599" s="217"/>
      <c r="N1599" s="217"/>
      <c r="O1599" s="234"/>
      <c r="P1599" s="234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17"/>
      <c r="AC1599" s="217"/>
      <c r="AD1599" s="217"/>
      <c r="AE1599" s="217"/>
    </row>
    <row r="1600" spans="1:31" ht="12.75" customHeight="1" x14ac:dyDescent="0.2">
      <c r="A1600" s="217"/>
      <c r="B1600" s="217"/>
      <c r="C1600" s="217"/>
      <c r="D1600" s="217"/>
      <c r="E1600" s="217"/>
      <c r="F1600" s="217"/>
      <c r="G1600" s="217"/>
      <c r="H1600" s="217"/>
      <c r="I1600" s="217"/>
      <c r="J1600" s="217"/>
      <c r="K1600" s="217"/>
      <c r="L1600" s="217"/>
      <c r="M1600" s="217"/>
      <c r="N1600" s="217"/>
      <c r="O1600" s="234"/>
      <c r="P1600" s="234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17"/>
      <c r="AC1600" s="217"/>
      <c r="AD1600" s="217"/>
      <c r="AE1600" s="217"/>
    </row>
    <row r="1601" spans="1:31" ht="12.75" customHeight="1" x14ac:dyDescent="0.2">
      <c r="A1601" s="217"/>
      <c r="B1601" s="217"/>
      <c r="C1601" s="217"/>
      <c r="D1601" s="217"/>
      <c r="E1601" s="217"/>
      <c r="F1601" s="217"/>
      <c r="G1601" s="217"/>
      <c r="H1601" s="217"/>
      <c r="I1601" s="217"/>
      <c r="J1601" s="217"/>
      <c r="K1601" s="217"/>
      <c r="L1601" s="217"/>
      <c r="M1601" s="217"/>
      <c r="N1601" s="217"/>
      <c r="O1601" s="234"/>
      <c r="P1601" s="234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17"/>
      <c r="AC1601" s="217"/>
      <c r="AD1601" s="217"/>
      <c r="AE1601" s="217"/>
    </row>
    <row r="1602" spans="1:31" ht="12.75" customHeight="1" x14ac:dyDescent="0.2">
      <c r="A1602" s="217"/>
      <c r="B1602" s="217"/>
      <c r="C1602" s="217"/>
      <c r="D1602" s="217"/>
      <c r="E1602" s="217"/>
      <c r="F1602" s="217"/>
      <c r="G1602" s="217"/>
      <c r="H1602" s="217"/>
      <c r="I1602" s="217"/>
      <c r="J1602" s="217"/>
      <c r="K1602" s="217"/>
      <c r="L1602" s="217"/>
      <c r="M1602" s="217"/>
      <c r="N1602" s="217"/>
      <c r="O1602" s="234"/>
      <c r="P1602" s="234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17"/>
      <c r="AC1602" s="217"/>
      <c r="AD1602" s="217"/>
      <c r="AE1602" s="217"/>
    </row>
    <row r="1603" spans="1:31" ht="12.75" customHeight="1" x14ac:dyDescent="0.2">
      <c r="A1603" s="217"/>
      <c r="B1603" s="217"/>
      <c r="C1603" s="217"/>
      <c r="D1603" s="217"/>
      <c r="E1603" s="217"/>
      <c r="F1603" s="217"/>
      <c r="G1603" s="217"/>
      <c r="H1603" s="217"/>
      <c r="I1603" s="217"/>
      <c r="J1603" s="217"/>
      <c r="K1603" s="217"/>
      <c r="L1603" s="217"/>
      <c r="M1603" s="217"/>
      <c r="N1603" s="217"/>
      <c r="O1603" s="234"/>
      <c r="P1603" s="234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17"/>
      <c r="AC1603" s="217"/>
      <c r="AD1603" s="217"/>
      <c r="AE1603" s="217"/>
    </row>
    <row r="1604" spans="1:31" ht="12.75" customHeight="1" x14ac:dyDescent="0.2">
      <c r="A1604" s="217"/>
      <c r="B1604" s="217"/>
      <c r="C1604" s="217"/>
      <c r="D1604" s="217"/>
      <c r="E1604" s="217"/>
      <c r="F1604" s="217"/>
      <c r="G1604" s="217"/>
      <c r="H1604" s="217"/>
      <c r="I1604" s="217"/>
      <c r="J1604" s="217"/>
      <c r="K1604" s="217"/>
      <c r="L1604" s="217"/>
      <c r="M1604" s="217"/>
      <c r="N1604" s="217"/>
      <c r="O1604" s="234"/>
      <c r="P1604" s="234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17"/>
      <c r="AC1604" s="217"/>
      <c r="AD1604" s="217"/>
      <c r="AE1604" s="217"/>
    </row>
    <row r="1605" spans="1:31" ht="12.75" customHeight="1" x14ac:dyDescent="0.2">
      <c r="A1605" s="217"/>
      <c r="B1605" s="217"/>
      <c r="C1605" s="217"/>
      <c r="D1605" s="217"/>
      <c r="E1605" s="217"/>
      <c r="F1605" s="217"/>
      <c r="G1605" s="217"/>
      <c r="H1605" s="217"/>
      <c r="I1605" s="217"/>
      <c r="J1605" s="217"/>
      <c r="K1605" s="217"/>
      <c r="L1605" s="217"/>
      <c r="M1605" s="217"/>
      <c r="N1605" s="217"/>
      <c r="O1605" s="234"/>
      <c r="P1605" s="234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17"/>
      <c r="AC1605" s="217"/>
      <c r="AD1605" s="217"/>
      <c r="AE1605" s="217"/>
    </row>
    <row r="1606" spans="1:31" ht="12.75" customHeight="1" x14ac:dyDescent="0.2">
      <c r="A1606" s="217"/>
      <c r="B1606" s="217"/>
      <c r="C1606" s="217"/>
      <c r="D1606" s="217"/>
      <c r="E1606" s="217"/>
      <c r="F1606" s="217"/>
      <c r="G1606" s="217"/>
      <c r="H1606" s="217"/>
      <c r="I1606" s="217"/>
      <c r="J1606" s="217"/>
      <c r="K1606" s="217"/>
      <c r="L1606" s="217"/>
      <c r="M1606" s="217"/>
      <c r="N1606" s="217"/>
      <c r="O1606" s="234"/>
      <c r="P1606" s="234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17"/>
      <c r="AC1606" s="217"/>
      <c r="AD1606" s="217"/>
      <c r="AE1606" s="217"/>
    </row>
    <row r="1607" spans="1:31" ht="12.75" customHeight="1" x14ac:dyDescent="0.2">
      <c r="A1607" s="217"/>
      <c r="B1607" s="217"/>
      <c r="C1607" s="217"/>
      <c r="D1607" s="217"/>
      <c r="E1607" s="217"/>
      <c r="F1607" s="217"/>
      <c r="G1607" s="217"/>
      <c r="H1607" s="217"/>
      <c r="I1607" s="217"/>
      <c r="J1607" s="217"/>
      <c r="K1607" s="217"/>
      <c r="L1607" s="217"/>
      <c r="M1607" s="217"/>
      <c r="N1607" s="217"/>
      <c r="O1607" s="234"/>
      <c r="P1607" s="234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17"/>
      <c r="AC1607" s="217"/>
      <c r="AD1607" s="217"/>
      <c r="AE1607" s="217"/>
    </row>
    <row r="1608" spans="1:31" ht="12.75" customHeight="1" x14ac:dyDescent="0.2">
      <c r="A1608" s="217"/>
      <c r="B1608" s="217"/>
      <c r="C1608" s="217"/>
      <c r="D1608" s="217"/>
      <c r="E1608" s="217"/>
      <c r="F1608" s="217"/>
      <c r="G1608" s="217"/>
      <c r="H1608" s="217"/>
      <c r="I1608" s="217"/>
      <c r="J1608" s="217"/>
      <c r="K1608" s="217"/>
      <c r="L1608" s="217"/>
      <c r="M1608" s="217"/>
      <c r="N1608" s="217"/>
      <c r="O1608" s="234"/>
      <c r="P1608" s="234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17"/>
      <c r="AC1608" s="217"/>
      <c r="AD1608" s="217"/>
      <c r="AE1608" s="217"/>
    </row>
    <row r="1609" spans="1:31" ht="12.75" customHeight="1" x14ac:dyDescent="0.2">
      <c r="A1609" s="217"/>
      <c r="B1609" s="217"/>
      <c r="C1609" s="217"/>
      <c r="D1609" s="217"/>
      <c r="E1609" s="217"/>
      <c r="F1609" s="217"/>
      <c r="G1609" s="217"/>
      <c r="H1609" s="217"/>
      <c r="I1609" s="217"/>
      <c r="J1609" s="217"/>
      <c r="K1609" s="217"/>
      <c r="L1609" s="217"/>
      <c r="M1609" s="217"/>
      <c r="N1609" s="217"/>
      <c r="O1609" s="234"/>
      <c r="P1609" s="234"/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17"/>
      <c r="AC1609" s="217"/>
      <c r="AD1609" s="217"/>
      <c r="AE1609" s="217"/>
    </row>
    <row r="1610" spans="1:31" ht="12.75" customHeight="1" x14ac:dyDescent="0.2">
      <c r="A1610" s="217"/>
      <c r="B1610" s="217"/>
      <c r="C1610" s="217"/>
      <c r="D1610" s="217"/>
      <c r="E1610" s="217"/>
      <c r="F1610" s="217"/>
      <c r="G1610" s="217"/>
      <c r="H1610" s="217"/>
      <c r="I1610" s="217"/>
      <c r="J1610" s="217"/>
      <c r="K1610" s="217"/>
      <c r="L1610" s="217"/>
      <c r="M1610" s="217"/>
      <c r="N1610" s="217"/>
      <c r="O1610" s="234"/>
      <c r="P1610" s="234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17"/>
      <c r="AC1610" s="217"/>
      <c r="AD1610" s="217"/>
      <c r="AE1610" s="217"/>
    </row>
    <row r="1611" spans="1:31" ht="12.75" customHeight="1" x14ac:dyDescent="0.2">
      <c r="A1611" s="217"/>
      <c r="B1611" s="217"/>
      <c r="C1611" s="217"/>
      <c r="D1611" s="217"/>
      <c r="E1611" s="217"/>
      <c r="F1611" s="217"/>
      <c r="G1611" s="217"/>
      <c r="H1611" s="217"/>
      <c r="I1611" s="217"/>
      <c r="J1611" s="217"/>
      <c r="K1611" s="217"/>
      <c r="L1611" s="217"/>
      <c r="M1611" s="217"/>
      <c r="N1611" s="217"/>
      <c r="O1611" s="234"/>
      <c r="P1611" s="234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17"/>
      <c r="AC1611" s="217"/>
      <c r="AD1611" s="217"/>
      <c r="AE1611" s="217"/>
    </row>
    <row r="1612" spans="1:31" ht="12.75" customHeight="1" x14ac:dyDescent="0.2">
      <c r="A1612" s="217"/>
      <c r="B1612" s="217"/>
      <c r="C1612" s="217"/>
      <c r="D1612" s="217"/>
      <c r="E1612" s="217"/>
      <c r="F1612" s="217"/>
      <c r="G1612" s="217"/>
      <c r="H1612" s="217"/>
      <c r="I1612" s="217"/>
      <c r="J1612" s="217"/>
      <c r="K1612" s="217"/>
      <c r="L1612" s="217"/>
      <c r="M1612" s="217"/>
      <c r="N1612" s="217"/>
      <c r="O1612" s="234"/>
      <c r="P1612" s="234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17"/>
      <c r="AC1612" s="217"/>
      <c r="AD1612" s="217"/>
      <c r="AE1612" s="217"/>
    </row>
    <row r="1613" spans="1:31" ht="12.75" customHeight="1" x14ac:dyDescent="0.2">
      <c r="A1613" s="217"/>
      <c r="B1613" s="217"/>
      <c r="C1613" s="217"/>
      <c r="D1613" s="217"/>
      <c r="E1613" s="217"/>
      <c r="F1613" s="217"/>
      <c r="G1613" s="217"/>
      <c r="H1613" s="217"/>
      <c r="I1613" s="217"/>
      <c r="J1613" s="217"/>
      <c r="K1613" s="217"/>
      <c r="L1613" s="217"/>
      <c r="M1613" s="217"/>
      <c r="N1613" s="217"/>
      <c r="O1613" s="234"/>
      <c r="P1613" s="234"/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17"/>
      <c r="AC1613" s="217"/>
      <c r="AD1613" s="217"/>
      <c r="AE1613" s="217"/>
    </row>
    <row r="1614" spans="1:31" ht="12.75" customHeight="1" x14ac:dyDescent="0.2">
      <c r="A1614" s="217"/>
      <c r="B1614" s="217"/>
      <c r="C1614" s="217"/>
      <c r="D1614" s="217"/>
      <c r="E1614" s="217"/>
      <c r="F1614" s="217"/>
      <c r="G1614" s="217"/>
      <c r="H1614" s="217"/>
      <c r="I1614" s="217"/>
      <c r="J1614" s="217"/>
      <c r="K1614" s="217"/>
      <c r="L1614" s="217"/>
      <c r="M1614" s="217"/>
      <c r="N1614" s="217"/>
      <c r="O1614" s="234"/>
      <c r="P1614" s="234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17"/>
      <c r="AC1614" s="217"/>
      <c r="AD1614" s="217"/>
      <c r="AE1614" s="217"/>
    </row>
    <row r="1615" spans="1:31" ht="12.75" customHeight="1" x14ac:dyDescent="0.2">
      <c r="A1615" s="217"/>
      <c r="B1615" s="217"/>
      <c r="C1615" s="217"/>
      <c r="D1615" s="217"/>
      <c r="E1615" s="217"/>
      <c r="F1615" s="217"/>
      <c r="G1615" s="217"/>
      <c r="H1615" s="217"/>
      <c r="I1615" s="217"/>
      <c r="J1615" s="217"/>
      <c r="K1615" s="217"/>
      <c r="L1615" s="217"/>
      <c r="M1615" s="217"/>
      <c r="N1615" s="217"/>
      <c r="O1615" s="234"/>
      <c r="P1615" s="234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17"/>
      <c r="AC1615" s="217"/>
      <c r="AD1615" s="217"/>
      <c r="AE1615" s="217"/>
    </row>
    <row r="1616" spans="1:31" ht="12.75" customHeight="1" x14ac:dyDescent="0.2">
      <c r="A1616" s="217"/>
      <c r="B1616" s="217"/>
      <c r="C1616" s="217"/>
      <c r="D1616" s="217"/>
      <c r="E1616" s="217"/>
      <c r="F1616" s="217"/>
      <c r="G1616" s="217"/>
      <c r="H1616" s="217"/>
      <c r="I1616" s="217"/>
      <c r="J1616" s="217"/>
      <c r="K1616" s="217"/>
      <c r="L1616" s="217"/>
      <c r="M1616" s="217"/>
      <c r="N1616" s="217"/>
      <c r="O1616" s="234"/>
      <c r="P1616" s="234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17"/>
      <c r="AC1616" s="217"/>
      <c r="AD1616" s="217"/>
      <c r="AE1616" s="217"/>
    </row>
    <row r="1617" spans="1:31" ht="12.75" customHeight="1" x14ac:dyDescent="0.2">
      <c r="A1617" s="217"/>
      <c r="B1617" s="217"/>
      <c r="C1617" s="217"/>
      <c r="D1617" s="217"/>
      <c r="E1617" s="217"/>
      <c r="F1617" s="217"/>
      <c r="G1617" s="217"/>
      <c r="H1617" s="217"/>
      <c r="I1617" s="217"/>
      <c r="J1617" s="217"/>
      <c r="K1617" s="217"/>
      <c r="L1617" s="217"/>
      <c r="M1617" s="217"/>
      <c r="N1617" s="217"/>
      <c r="O1617" s="234"/>
      <c r="P1617" s="234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17"/>
      <c r="AC1617" s="217"/>
      <c r="AD1617" s="217"/>
      <c r="AE1617" s="217"/>
    </row>
    <row r="1618" spans="1:31" ht="12.75" customHeight="1" x14ac:dyDescent="0.2">
      <c r="A1618" s="217"/>
      <c r="B1618" s="217"/>
      <c r="C1618" s="217"/>
      <c r="D1618" s="217"/>
      <c r="E1618" s="217"/>
      <c r="F1618" s="217"/>
      <c r="G1618" s="217"/>
      <c r="H1618" s="217"/>
      <c r="I1618" s="217"/>
      <c r="J1618" s="217"/>
      <c r="K1618" s="217"/>
      <c r="L1618" s="217"/>
      <c r="M1618" s="217"/>
      <c r="N1618" s="217"/>
      <c r="O1618" s="234"/>
      <c r="P1618" s="234"/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17"/>
      <c r="AC1618" s="217"/>
      <c r="AD1618" s="217"/>
      <c r="AE1618" s="217"/>
    </row>
    <row r="1619" spans="1:31" ht="12.75" customHeight="1" x14ac:dyDescent="0.2">
      <c r="A1619" s="217"/>
      <c r="B1619" s="217"/>
      <c r="C1619" s="217"/>
      <c r="D1619" s="217"/>
      <c r="E1619" s="217"/>
      <c r="F1619" s="217"/>
      <c r="G1619" s="217"/>
      <c r="H1619" s="217"/>
      <c r="I1619" s="217"/>
      <c r="J1619" s="217"/>
      <c r="K1619" s="217"/>
      <c r="L1619" s="217"/>
      <c r="M1619" s="217"/>
      <c r="N1619" s="217"/>
      <c r="O1619" s="234"/>
      <c r="P1619" s="234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17"/>
      <c r="AC1619" s="217"/>
      <c r="AD1619" s="217"/>
      <c r="AE1619" s="217"/>
    </row>
    <row r="1620" spans="1:31" ht="12.75" customHeight="1" x14ac:dyDescent="0.2">
      <c r="A1620" s="217"/>
      <c r="B1620" s="217"/>
      <c r="C1620" s="217"/>
      <c r="D1620" s="217"/>
      <c r="E1620" s="217"/>
      <c r="F1620" s="217"/>
      <c r="G1620" s="217"/>
      <c r="H1620" s="217"/>
      <c r="I1620" s="217"/>
      <c r="J1620" s="217"/>
      <c r="K1620" s="217"/>
      <c r="L1620" s="217"/>
      <c r="M1620" s="217"/>
      <c r="N1620" s="217"/>
      <c r="O1620" s="234"/>
      <c r="P1620" s="234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17"/>
      <c r="AC1620" s="217"/>
      <c r="AD1620" s="217"/>
      <c r="AE1620" s="217"/>
    </row>
    <row r="1621" spans="1:31" ht="12.75" customHeight="1" x14ac:dyDescent="0.2">
      <c r="A1621" s="217"/>
      <c r="B1621" s="217"/>
      <c r="C1621" s="217"/>
      <c r="D1621" s="217"/>
      <c r="E1621" s="217"/>
      <c r="F1621" s="217"/>
      <c r="G1621" s="217"/>
      <c r="H1621" s="217"/>
      <c r="I1621" s="217"/>
      <c r="J1621" s="217"/>
      <c r="K1621" s="217"/>
      <c r="L1621" s="217"/>
      <c r="M1621" s="217"/>
      <c r="N1621" s="217"/>
      <c r="O1621" s="234"/>
      <c r="P1621" s="234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17"/>
      <c r="AC1621" s="217"/>
      <c r="AD1621" s="217"/>
      <c r="AE1621" s="217"/>
    </row>
    <row r="1622" spans="1:31" ht="12.75" customHeight="1" x14ac:dyDescent="0.2">
      <c r="A1622" s="217"/>
      <c r="B1622" s="217"/>
      <c r="C1622" s="217"/>
      <c r="D1622" s="217"/>
      <c r="E1622" s="217"/>
      <c r="F1622" s="217"/>
      <c r="G1622" s="217"/>
      <c r="H1622" s="217"/>
      <c r="I1622" s="217"/>
      <c r="J1622" s="217"/>
      <c r="K1622" s="217"/>
      <c r="L1622" s="217"/>
      <c r="M1622" s="217"/>
      <c r="N1622" s="217"/>
      <c r="O1622" s="234"/>
      <c r="P1622" s="234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17"/>
      <c r="AC1622" s="217"/>
      <c r="AD1622" s="217"/>
      <c r="AE1622" s="217"/>
    </row>
    <row r="1623" spans="1:31" ht="12.75" customHeight="1" x14ac:dyDescent="0.2">
      <c r="A1623" s="217"/>
      <c r="B1623" s="217"/>
      <c r="C1623" s="217"/>
      <c r="D1623" s="217"/>
      <c r="E1623" s="217"/>
      <c r="F1623" s="217"/>
      <c r="G1623" s="217"/>
      <c r="H1623" s="217"/>
      <c r="I1623" s="217"/>
      <c r="J1623" s="217"/>
      <c r="K1623" s="217"/>
      <c r="L1623" s="217"/>
      <c r="M1623" s="217"/>
      <c r="N1623" s="217"/>
      <c r="O1623" s="234"/>
      <c r="P1623" s="234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17"/>
      <c r="AC1623" s="217"/>
      <c r="AD1623" s="217"/>
      <c r="AE1623" s="217"/>
    </row>
    <row r="1624" spans="1:31" ht="12.75" customHeight="1" x14ac:dyDescent="0.2">
      <c r="A1624" s="217"/>
      <c r="B1624" s="217"/>
      <c r="C1624" s="217"/>
      <c r="D1624" s="217"/>
      <c r="E1624" s="217"/>
      <c r="F1624" s="217"/>
      <c r="G1624" s="217"/>
      <c r="H1624" s="217"/>
      <c r="I1624" s="217"/>
      <c r="J1624" s="217"/>
      <c r="K1624" s="217"/>
      <c r="L1624" s="217"/>
      <c r="M1624" s="217"/>
      <c r="N1624" s="217"/>
      <c r="O1624" s="234"/>
      <c r="P1624" s="234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17"/>
      <c r="AC1624" s="217"/>
      <c r="AD1624" s="217"/>
      <c r="AE1624" s="217"/>
    </row>
    <row r="1625" spans="1:31" ht="12.75" customHeight="1" x14ac:dyDescent="0.2">
      <c r="A1625" s="217"/>
      <c r="B1625" s="217"/>
      <c r="C1625" s="217"/>
      <c r="D1625" s="217"/>
      <c r="E1625" s="217"/>
      <c r="F1625" s="217"/>
      <c r="G1625" s="217"/>
      <c r="H1625" s="217"/>
      <c r="I1625" s="217"/>
      <c r="J1625" s="217"/>
      <c r="K1625" s="217"/>
      <c r="L1625" s="217"/>
      <c r="M1625" s="217"/>
      <c r="N1625" s="217"/>
      <c r="O1625" s="234"/>
      <c r="P1625" s="234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17"/>
      <c r="AC1625" s="217"/>
      <c r="AD1625" s="217"/>
      <c r="AE1625" s="217"/>
    </row>
    <row r="1626" spans="1:31" ht="12.75" customHeight="1" x14ac:dyDescent="0.2">
      <c r="A1626" s="217"/>
      <c r="B1626" s="217"/>
      <c r="C1626" s="217"/>
      <c r="D1626" s="217"/>
      <c r="E1626" s="217"/>
      <c r="F1626" s="217"/>
      <c r="G1626" s="217"/>
      <c r="H1626" s="217"/>
      <c r="I1626" s="217"/>
      <c r="J1626" s="217"/>
      <c r="K1626" s="217"/>
      <c r="L1626" s="217"/>
      <c r="M1626" s="217"/>
      <c r="N1626" s="217"/>
      <c r="O1626" s="234"/>
      <c r="P1626" s="234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17"/>
      <c r="AC1626" s="217"/>
      <c r="AD1626" s="217"/>
      <c r="AE1626" s="217"/>
    </row>
    <row r="1627" spans="1:31" ht="12.75" customHeight="1" x14ac:dyDescent="0.2">
      <c r="A1627" s="217"/>
      <c r="B1627" s="217"/>
      <c r="C1627" s="217"/>
      <c r="D1627" s="217"/>
      <c r="E1627" s="217"/>
      <c r="F1627" s="217"/>
      <c r="G1627" s="217"/>
      <c r="H1627" s="217"/>
      <c r="I1627" s="217"/>
      <c r="J1627" s="217"/>
      <c r="K1627" s="217"/>
      <c r="L1627" s="217"/>
      <c r="M1627" s="217"/>
      <c r="N1627" s="217"/>
      <c r="O1627" s="234"/>
      <c r="P1627" s="234"/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17"/>
      <c r="AC1627" s="217"/>
      <c r="AD1627" s="217"/>
      <c r="AE1627" s="217"/>
    </row>
    <row r="1628" spans="1:31" ht="12.75" customHeight="1" x14ac:dyDescent="0.2">
      <c r="A1628" s="217"/>
      <c r="B1628" s="217"/>
      <c r="C1628" s="217"/>
      <c r="D1628" s="217"/>
      <c r="E1628" s="217"/>
      <c r="F1628" s="217"/>
      <c r="G1628" s="217"/>
      <c r="H1628" s="217"/>
      <c r="I1628" s="217"/>
      <c r="J1628" s="217"/>
      <c r="K1628" s="217"/>
      <c r="L1628" s="217"/>
      <c r="M1628" s="217"/>
      <c r="N1628" s="217"/>
      <c r="O1628" s="234"/>
      <c r="P1628" s="234"/>
      <c r="Q1628" s="217"/>
      <c r="R1628" s="217"/>
      <c r="S1628" s="217"/>
      <c r="T1628" s="217"/>
      <c r="U1628" s="217"/>
      <c r="V1628" s="217"/>
      <c r="W1628" s="217"/>
      <c r="X1628" s="217"/>
      <c r="Y1628" s="217"/>
      <c r="Z1628" s="217"/>
      <c r="AA1628" s="217"/>
      <c r="AB1628" s="217"/>
      <c r="AC1628" s="217"/>
      <c r="AD1628" s="217"/>
      <c r="AE1628" s="217"/>
    </row>
    <row r="1629" spans="1:31" ht="12.75" customHeight="1" x14ac:dyDescent="0.2">
      <c r="A1629" s="217"/>
      <c r="B1629" s="217"/>
      <c r="C1629" s="217"/>
      <c r="D1629" s="217"/>
      <c r="E1629" s="217"/>
      <c r="F1629" s="217"/>
      <c r="G1629" s="217"/>
      <c r="H1629" s="217"/>
      <c r="I1629" s="217"/>
      <c r="J1629" s="217"/>
      <c r="K1629" s="217"/>
      <c r="L1629" s="217"/>
      <c r="M1629" s="217"/>
      <c r="N1629" s="217"/>
      <c r="O1629" s="234"/>
      <c r="P1629" s="234"/>
      <c r="Q1629" s="217"/>
      <c r="R1629" s="217"/>
      <c r="S1629" s="217"/>
      <c r="T1629" s="217"/>
      <c r="U1629" s="217"/>
      <c r="V1629" s="217"/>
      <c r="W1629" s="217"/>
      <c r="X1629" s="217"/>
      <c r="Y1629" s="217"/>
      <c r="Z1629" s="217"/>
      <c r="AA1629" s="217"/>
      <c r="AB1629" s="217"/>
      <c r="AC1629" s="217"/>
      <c r="AD1629" s="217"/>
      <c r="AE1629" s="217"/>
    </row>
    <row r="1630" spans="1:31" ht="12.75" customHeight="1" x14ac:dyDescent="0.2">
      <c r="A1630" s="217"/>
      <c r="B1630" s="217"/>
      <c r="C1630" s="217"/>
      <c r="D1630" s="217"/>
      <c r="E1630" s="217"/>
      <c r="F1630" s="217"/>
      <c r="G1630" s="217"/>
      <c r="H1630" s="217"/>
      <c r="I1630" s="217"/>
      <c r="J1630" s="217"/>
      <c r="K1630" s="217"/>
      <c r="L1630" s="217"/>
      <c r="M1630" s="217"/>
      <c r="N1630" s="217"/>
      <c r="O1630" s="234"/>
      <c r="P1630" s="234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17"/>
      <c r="AC1630" s="217"/>
      <c r="AD1630" s="217"/>
      <c r="AE1630" s="217"/>
    </row>
    <row r="1631" spans="1:31" ht="12.75" customHeight="1" x14ac:dyDescent="0.2">
      <c r="A1631" s="217"/>
      <c r="B1631" s="217"/>
      <c r="C1631" s="217"/>
      <c r="D1631" s="217"/>
      <c r="E1631" s="217"/>
      <c r="F1631" s="217"/>
      <c r="G1631" s="217"/>
      <c r="H1631" s="217"/>
      <c r="I1631" s="217"/>
      <c r="J1631" s="217"/>
      <c r="K1631" s="217"/>
      <c r="L1631" s="217"/>
      <c r="M1631" s="217"/>
      <c r="N1631" s="217"/>
      <c r="O1631" s="234"/>
      <c r="P1631" s="234"/>
      <c r="Q1631" s="217"/>
      <c r="R1631" s="217"/>
      <c r="S1631" s="217"/>
      <c r="T1631" s="217"/>
      <c r="U1631" s="217"/>
      <c r="V1631" s="217"/>
      <c r="W1631" s="217"/>
      <c r="X1631" s="217"/>
      <c r="Y1631" s="217"/>
      <c r="Z1631" s="217"/>
      <c r="AA1631" s="217"/>
      <c r="AB1631" s="217"/>
      <c r="AC1631" s="217"/>
      <c r="AD1631" s="217"/>
      <c r="AE1631" s="217"/>
    </row>
    <row r="1632" spans="1:31" ht="12.75" customHeight="1" x14ac:dyDescent="0.2">
      <c r="A1632" s="217"/>
      <c r="B1632" s="217"/>
      <c r="C1632" s="217"/>
      <c r="D1632" s="217"/>
      <c r="E1632" s="217"/>
      <c r="F1632" s="217"/>
      <c r="G1632" s="217"/>
      <c r="H1632" s="217"/>
      <c r="I1632" s="217"/>
      <c r="J1632" s="217"/>
      <c r="K1632" s="217"/>
      <c r="L1632" s="217"/>
      <c r="M1632" s="217"/>
      <c r="N1632" s="217"/>
      <c r="O1632" s="234"/>
      <c r="P1632" s="234"/>
      <c r="Q1632" s="217"/>
      <c r="R1632" s="217"/>
      <c r="S1632" s="217"/>
      <c r="T1632" s="217"/>
      <c r="U1632" s="217"/>
      <c r="V1632" s="217"/>
      <c r="W1632" s="217"/>
      <c r="X1632" s="217"/>
      <c r="Y1632" s="217"/>
      <c r="Z1632" s="217"/>
      <c r="AA1632" s="217"/>
      <c r="AB1632" s="217"/>
      <c r="AC1632" s="217"/>
      <c r="AD1632" s="217"/>
      <c r="AE1632" s="217"/>
    </row>
    <row r="1633" spans="1:31" ht="12.75" customHeight="1" x14ac:dyDescent="0.2">
      <c r="A1633" s="217"/>
      <c r="B1633" s="217"/>
      <c r="C1633" s="217"/>
      <c r="D1633" s="217"/>
      <c r="E1633" s="217"/>
      <c r="F1633" s="217"/>
      <c r="G1633" s="217"/>
      <c r="H1633" s="217"/>
      <c r="I1633" s="217"/>
      <c r="J1633" s="217"/>
      <c r="K1633" s="217"/>
      <c r="L1633" s="217"/>
      <c r="M1633" s="217"/>
      <c r="N1633" s="217"/>
      <c r="O1633" s="234"/>
      <c r="P1633" s="234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17"/>
      <c r="AC1633" s="217"/>
      <c r="AD1633" s="217"/>
      <c r="AE1633" s="217"/>
    </row>
    <row r="1634" spans="1:31" ht="12.75" customHeight="1" x14ac:dyDescent="0.2">
      <c r="A1634" s="217"/>
      <c r="B1634" s="217"/>
      <c r="C1634" s="217"/>
      <c r="D1634" s="217"/>
      <c r="E1634" s="217"/>
      <c r="F1634" s="217"/>
      <c r="G1634" s="217"/>
      <c r="H1634" s="217"/>
      <c r="I1634" s="217"/>
      <c r="J1634" s="217"/>
      <c r="K1634" s="217"/>
      <c r="L1634" s="217"/>
      <c r="M1634" s="217"/>
      <c r="N1634" s="217"/>
      <c r="O1634" s="234"/>
      <c r="P1634" s="234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17"/>
      <c r="AC1634" s="217"/>
      <c r="AD1634" s="217"/>
      <c r="AE1634" s="217"/>
    </row>
    <row r="1635" spans="1:31" ht="12.75" customHeight="1" x14ac:dyDescent="0.2">
      <c r="A1635" s="217"/>
      <c r="B1635" s="217"/>
      <c r="C1635" s="217"/>
      <c r="D1635" s="217"/>
      <c r="E1635" s="217"/>
      <c r="F1635" s="217"/>
      <c r="G1635" s="217"/>
      <c r="H1635" s="217"/>
      <c r="I1635" s="217"/>
      <c r="J1635" s="217"/>
      <c r="K1635" s="217"/>
      <c r="L1635" s="217"/>
      <c r="M1635" s="217"/>
      <c r="N1635" s="217"/>
      <c r="O1635" s="234"/>
      <c r="P1635" s="234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17"/>
      <c r="AC1635" s="217"/>
      <c r="AD1635" s="217"/>
      <c r="AE1635" s="217"/>
    </row>
    <row r="1636" spans="1:31" ht="12.75" customHeight="1" x14ac:dyDescent="0.2">
      <c r="A1636" s="217"/>
      <c r="B1636" s="217"/>
      <c r="C1636" s="217"/>
      <c r="D1636" s="217"/>
      <c r="E1636" s="217"/>
      <c r="F1636" s="217"/>
      <c r="G1636" s="217"/>
      <c r="H1636" s="217"/>
      <c r="I1636" s="217"/>
      <c r="J1636" s="217"/>
      <c r="K1636" s="217"/>
      <c r="L1636" s="217"/>
      <c r="M1636" s="217"/>
      <c r="N1636" s="217"/>
      <c r="O1636" s="234"/>
      <c r="P1636" s="234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17"/>
      <c r="AC1636" s="217"/>
      <c r="AD1636" s="217"/>
      <c r="AE1636" s="217"/>
    </row>
    <row r="1637" spans="1:31" ht="12.75" customHeight="1" x14ac:dyDescent="0.2">
      <c r="A1637" s="217"/>
      <c r="B1637" s="217"/>
      <c r="C1637" s="217"/>
      <c r="D1637" s="217"/>
      <c r="E1637" s="217"/>
      <c r="F1637" s="217"/>
      <c r="G1637" s="217"/>
      <c r="H1637" s="217"/>
      <c r="I1637" s="217"/>
      <c r="J1637" s="217"/>
      <c r="K1637" s="217"/>
      <c r="L1637" s="217"/>
      <c r="M1637" s="217"/>
      <c r="N1637" s="217"/>
      <c r="O1637" s="234"/>
      <c r="P1637" s="234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17"/>
      <c r="AC1637" s="217"/>
      <c r="AD1637" s="217"/>
      <c r="AE1637" s="217"/>
    </row>
    <row r="1638" spans="1:31" ht="12.75" customHeight="1" x14ac:dyDescent="0.2">
      <c r="A1638" s="217"/>
      <c r="B1638" s="217"/>
      <c r="C1638" s="217"/>
      <c r="D1638" s="217"/>
      <c r="E1638" s="217"/>
      <c r="F1638" s="217"/>
      <c r="G1638" s="217"/>
      <c r="H1638" s="217"/>
      <c r="I1638" s="217"/>
      <c r="J1638" s="217"/>
      <c r="K1638" s="217"/>
      <c r="L1638" s="217"/>
      <c r="M1638" s="217"/>
      <c r="N1638" s="217"/>
      <c r="O1638" s="234"/>
      <c r="P1638" s="234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17"/>
      <c r="AC1638" s="217"/>
      <c r="AD1638" s="217"/>
      <c r="AE1638" s="217"/>
    </row>
    <row r="1639" spans="1:31" ht="12.75" customHeight="1" x14ac:dyDescent="0.2">
      <c r="A1639" s="217"/>
      <c r="B1639" s="217"/>
      <c r="C1639" s="217"/>
      <c r="D1639" s="217"/>
      <c r="E1639" s="217"/>
      <c r="F1639" s="217"/>
      <c r="G1639" s="217"/>
      <c r="H1639" s="217"/>
      <c r="I1639" s="217"/>
      <c r="J1639" s="217"/>
      <c r="K1639" s="217"/>
      <c r="L1639" s="217"/>
      <c r="M1639" s="217"/>
      <c r="N1639" s="217"/>
      <c r="O1639" s="234"/>
      <c r="P1639" s="234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17"/>
      <c r="AC1639" s="217"/>
      <c r="AD1639" s="217"/>
      <c r="AE1639" s="217"/>
    </row>
    <row r="1640" spans="1:31" ht="12.75" customHeight="1" x14ac:dyDescent="0.2">
      <c r="A1640" s="217"/>
      <c r="B1640" s="217"/>
      <c r="C1640" s="217"/>
      <c r="D1640" s="217"/>
      <c r="E1640" s="217"/>
      <c r="F1640" s="217"/>
      <c r="G1640" s="217"/>
      <c r="H1640" s="217"/>
      <c r="I1640" s="217"/>
      <c r="J1640" s="217"/>
      <c r="K1640" s="217"/>
      <c r="L1640" s="217"/>
      <c r="M1640" s="217"/>
      <c r="N1640" s="217"/>
      <c r="O1640" s="234"/>
      <c r="P1640" s="234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17"/>
      <c r="AC1640" s="217"/>
      <c r="AD1640" s="217"/>
      <c r="AE1640" s="217"/>
    </row>
    <row r="1641" spans="1:31" ht="12.75" customHeight="1" x14ac:dyDescent="0.2">
      <c r="A1641" s="217"/>
      <c r="B1641" s="217"/>
      <c r="C1641" s="217"/>
      <c r="D1641" s="217"/>
      <c r="E1641" s="217"/>
      <c r="F1641" s="217"/>
      <c r="G1641" s="217"/>
      <c r="H1641" s="217"/>
      <c r="I1641" s="217"/>
      <c r="J1641" s="217"/>
      <c r="K1641" s="217"/>
      <c r="L1641" s="217"/>
      <c r="M1641" s="217"/>
      <c r="N1641" s="217"/>
      <c r="O1641" s="234"/>
      <c r="P1641" s="234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17"/>
      <c r="AC1641" s="217"/>
      <c r="AD1641" s="217"/>
      <c r="AE1641" s="217"/>
    </row>
    <row r="1642" spans="1:31" ht="12.75" customHeight="1" x14ac:dyDescent="0.2">
      <c r="A1642" s="217"/>
      <c r="B1642" s="217"/>
      <c r="C1642" s="217"/>
      <c r="D1642" s="217"/>
      <c r="E1642" s="217"/>
      <c r="F1642" s="217"/>
      <c r="G1642" s="217"/>
      <c r="H1642" s="217"/>
      <c r="I1642" s="217"/>
      <c r="J1642" s="217"/>
      <c r="K1642" s="217"/>
      <c r="L1642" s="217"/>
      <c r="M1642" s="217"/>
      <c r="N1642" s="217"/>
      <c r="O1642" s="234"/>
      <c r="P1642" s="234"/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17"/>
      <c r="AC1642" s="217"/>
      <c r="AD1642" s="217"/>
      <c r="AE1642" s="217"/>
    </row>
    <row r="1643" spans="1:31" ht="12.75" customHeight="1" x14ac:dyDescent="0.2">
      <c r="A1643" s="217"/>
      <c r="B1643" s="217"/>
      <c r="C1643" s="217"/>
      <c r="D1643" s="217"/>
      <c r="E1643" s="217"/>
      <c r="F1643" s="217"/>
      <c r="G1643" s="217"/>
      <c r="H1643" s="217"/>
      <c r="I1643" s="217"/>
      <c r="J1643" s="217"/>
      <c r="K1643" s="217"/>
      <c r="L1643" s="217"/>
      <c r="M1643" s="217"/>
      <c r="N1643" s="217"/>
      <c r="O1643" s="234"/>
      <c r="P1643" s="234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17"/>
      <c r="AC1643" s="217"/>
      <c r="AD1643" s="217"/>
      <c r="AE1643" s="217"/>
    </row>
    <row r="1644" spans="1:31" ht="12.75" customHeight="1" x14ac:dyDescent="0.2">
      <c r="A1644" s="217"/>
      <c r="B1644" s="217"/>
      <c r="C1644" s="217"/>
      <c r="D1644" s="217"/>
      <c r="E1644" s="217"/>
      <c r="F1644" s="217"/>
      <c r="G1644" s="217"/>
      <c r="H1644" s="217"/>
      <c r="I1644" s="217"/>
      <c r="J1644" s="217"/>
      <c r="K1644" s="217"/>
      <c r="L1644" s="217"/>
      <c r="M1644" s="217"/>
      <c r="N1644" s="217"/>
      <c r="O1644" s="234"/>
      <c r="P1644" s="234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17"/>
      <c r="AC1644" s="217"/>
      <c r="AD1644" s="217"/>
      <c r="AE1644" s="217"/>
    </row>
    <row r="1645" spans="1:31" ht="12.75" customHeight="1" x14ac:dyDescent="0.2">
      <c r="A1645" s="217"/>
      <c r="B1645" s="217"/>
      <c r="C1645" s="217"/>
      <c r="D1645" s="217"/>
      <c r="E1645" s="217"/>
      <c r="F1645" s="217"/>
      <c r="G1645" s="217"/>
      <c r="H1645" s="217"/>
      <c r="I1645" s="217"/>
      <c r="J1645" s="217"/>
      <c r="K1645" s="217"/>
      <c r="L1645" s="217"/>
      <c r="M1645" s="217"/>
      <c r="N1645" s="217"/>
      <c r="O1645" s="234"/>
      <c r="P1645" s="234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17"/>
      <c r="AC1645" s="217"/>
      <c r="AD1645" s="217"/>
      <c r="AE1645" s="217"/>
    </row>
    <row r="1646" spans="1:31" ht="12.75" customHeight="1" x14ac:dyDescent="0.2">
      <c r="A1646" s="217"/>
      <c r="B1646" s="217"/>
      <c r="C1646" s="217"/>
      <c r="D1646" s="217"/>
      <c r="E1646" s="217"/>
      <c r="F1646" s="217"/>
      <c r="G1646" s="217"/>
      <c r="H1646" s="217"/>
      <c r="I1646" s="217"/>
      <c r="J1646" s="217"/>
      <c r="K1646" s="217"/>
      <c r="L1646" s="217"/>
      <c r="M1646" s="217"/>
      <c r="N1646" s="217"/>
      <c r="O1646" s="234"/>
      <c r="P1646" s="234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17"/>
      <c r="AC1646" s="217"/>
      <c r="AD1646" s="217"/>
      <c r="AE1646" s="217"/>
    </row>
    <row r="1647" spans="1:31" ht="12.75" customHeight="1" x14ac:dyDescent="0.2">
      <c r="A1647" s="217"/>
      <c r="B1647" s="217"/>
      <c r="C1647" s="217"/>
      <c r="D1647" s="217"/>
      <c r="E1647" s="217"/>
      <c r="F1647" s="217"/>
      <c r="G1647" s="217"/>
      <c r="H1647" s="217"/>
      <c r="I1647" s="217"/>
      <c r="J1647" s="217"/>
      <c r="K1647" s="217"/>
      <c r="L1647" s="217"/>
      <c r="M1647" s="217"/>
      <c r="N1647" s="217"/>
      <c r="O1647" s="234"/>
      <c r="P1647" s="234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17"/>
      <c r="AC1647" s="217"/>
      <c r="AD1647" s="217"/>
      <c r="AE1647" s="217"/>
    </row>
    <row r="1648" spans="1:31" ht="12.75" customHeight="1" x14ac:dyDescent="0.2">
      <c r="A1648" s="217"/>
      <c r="B1648" s="217"/>
      <c r="C1648" s="217"/>
      <c r="D1648" s="217"/>
      <c r="E1648" s="217"/>
      <c r="F1648" s="217"/>
      <c r="G1648" s="217"/>
      <c r="H1648" s="217"/>
      <c r="I1648" s="217"/>
      <c r="J1648" s="217"/>
      <c r="K1648" s="217"/>
      <c r="L1648" s="217"/>
      <c r="M1648" s="217"/>
      <c r="N1648" s="217"/>
      <c r="O1648" s="234"/>
      <c r="P1648" s="234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17"/>
      <c r="AC1648" s="217"/>
      <c r="AD1648" s="217"/>
      <c r="AE1648" s="217"/>
    </row>
    <row r="1649" spans="1:31" ht="12.75" customHeight="1" x14ac:dyDescent="0.2">
      <c r="A1649" s="217"/>
      <c r="B1649" s="217"/>
      <c r="C1649" s="217"/>
      <c r="D1649" s="217"/>
      <c r="E1649" s="217"/>
      <c r="F1649" s="217"/>
      <c r="G1649" s="217"/>
      <c r="H1649" s="217"/>
      <c r="I1649" s="217"/>
      <c r="J1649" s="217"/>
      <c r="K1649" s="217"/>
      <c r="L1649" s="217"/>
      <c r="M1649" s="217"/>
      <c r="N1649" s="217"/>
      <c r="O1649" s="234"/>
      <c r="P1649" s="234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17"/>
      <c r="AC1649" s="217"/>
      <c r="AD1649" s="217"/>
      <c r="AE1649" s="217"/>
    </row>
    <row r="1650" spans="1:31" ht="12.75" customHeight="1" x14ac:dyDescent="0.2">
      <c r="A1650" s="217"/>
      <c r="B1650" s="217"/>
      <c r="C1650" s="217"/>
      <c r="D1650" s="217"/>
      <c r="E1650" s="217"/>
      <c r="F1650" s="217"/>
      <c r="G1650" s="217"/>
      <c r="H1650" s="217"/>
      <c r="I1650" s="217"/>
      <c r="J1650" s="217"/>
      <c r="K1650" s="217"/>
      <c r="L1650" s="217"/>
      <c r="M1650" s="217"/>
      <c r="N1650" s="217"/>
      <c r="O1650" s="234"/>
      <c r="P1650" s="234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17"/>
      <c r="AC1650" s="217"/>
      <c r="AD1650" s="217"/>
      <c r="AE1650" s="217"/>
    </row>
    <row r="1651" spans="1:31" ht="12.75" customHeight="1" x14ac:dyDescent="0.2">
      <c r="A1651" s="217"/>
      <c r="B1651" s="217"/>
      <c r="C1651" s="217"/>
      <c r="D1651" s="217"/>
      <c r="E1651" s="217"/>
      <c r="F1651" s="217"/>
      <c r="G1651" s="217"/>
      <c r="H1651" s="217"/>
      <c r="I1651" s="217"/>
      <c r="J1651" s="217"/>
      <c r="K1651" s="217"/>
      <c r="L1651" s="217"/>
      <c r="M1651" s="217"/>
      <c r="N1651" s="217"/>
      <c r="O1651" s="234"/>
      <c r="P1651" s="234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17"/>
      <c r="AC1651" s="217"/>
      <c r="AD1651" s="217"/>
      <c r="AE1651" s="217"/>
    </row>
    <row r="1652" spans="1:31" ht="12.75" customHeight="1" x14ac:dyDescent="0.2">
      <c r="A1652" s="217"/>
      <c r="B1652" s="217"/>
      <c r="C1652" s="217"/>
      <c r="D1652" s="217"/>
      <c r="E1652" s="217"/>
      <c r="F1652" s="217"/>
      <c r="G1652" s="217"/>
      <c r="H1652" s="217"/>
      <c r="I1652" s="217"/>
      <c r="J1652" s="217"/>
      <c r="K1652" s="217"/>
      <c r="L1652" s="217"/>
      <c r="M1652" s="217"/>
      <c r="N1652" s="217"/>
      <c r="O1652" s="234"/>
      <c r="P1652" s="234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17"/>
      <c r="AC1652" s="217"/>
      <c r="AD1652" s="217"/>
      <c r="AE1652" s="217"/>
    </row>
    <row r="1653" spans="1:31" ht="12.75" customHeight="1" x14ac:dyDescent="0.2">
      <c r="A1653" s="217"/>
      <c r="B1653" s="217"/>
      <c r="C1653" s="217"/>
      <c r="D1653" s="217"/>
      <c r="E1653" s="217"/>
      <c r="F1653" s="217"/>
      <c r="G1653" s="217"/>
      <c r="H1653" s="217"/>
      <c r="I1653" s="217"/>
      <c r="J1653" s="217"/>
      <c r="K1653" s="217"/>
      <c r="L1653" s="217"/>
      <c r="M1653" s="217"/>
      <c r="N1653" s="217"/>
      <c r="O1653" s="234"/>
      <c r="P1653" s="234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17"/>
      <c r="AC1653" s="217"/>
      <c r="AD1653" s="217"/>
      <c r="AE1653" s="217"/>
    </row>
    <row r="1654" spans="1:31" ht="12.75" customHeight="1" x14ac:dyDescent="0.2">
      <c r="A1654" s="217"/>
      <c r="B1654" s="217"/>
      <c r="C1654" s="217"/>
      <c r="D1654" s="217"/>
      <c r="E1654" s="217"/>
      <c r="F1654" s="217"/>
      <c r="G1654" s="217"/>
      <c r="H1654" s="217"/>
      <c r="I1654" s="217"/>
      <c r="J1654" s="217"/>
      <c r="K1654" s="217"/>
      <c r="L1654" s="217"/>
      <c r="M1654" s="217"/>
      <c r="N1654" s="217"/>
      <c r="O1654" s="234"/>
      <c r="P1654" s="234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17"/>
      <c r="AC1654" s="217"/>
      <c r="AD1654" s="217"/>
      <c r="AE1654" s="217"/>
    </row>
    <row r="1655" spans="1:31" ht="12.75" customHeight="1" x14ac:dyDescent="0.2">
      <c r="A1655" s="217"/>
      <c r="B1655" s="217"/>
      <c r="C1655" s="217"/>
      <c r="D1655" s="217"/>
      <c r="E1655" s="217"/>
      <c r="F1655" s="217"/>
      <c r="G1655" s="217"/>
      <c r="H1655" s="217"/>
      <c r="I1655" s="217"/>
      <c r="J1655" s="217"/>
      <c r="K1655" s="217"/>
      <c r="L1655" s="217"/>
      <c r="M1655" s="217"/>
      <c r="N1655" s="217"/>
      <c r="O1655" s="234"/>
      <c r="P1655" s="234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17"/>
      <c r="AC1655" s="217"/>
      <c r="AD1655" s="217"/>
      <c r="AE1655" s="217"/>
    </row>
    <row r="1656" spans="1:31" ht="12.75" customHeight="1" x14ac:dyDescent="0.2">
      <c r="A1656" s="217"/>
      <c r="B1656" s="217"/>
      <c r="C1656" s="217"/>
      <c r="D1656" s="217"/>
      <c r="E1656" s="217"/>
      <c r="F1656" s="217"/>
      <c r="G1656" s="217"/>
      <c r="H1656" s="217"/>
      <c r="I1656" s="217"/>
      <c r="J1656" s="217"/>
      <c r="K1656" s="217"/>
      <c r="L1656" s="217"/>
      <c r="M1656" s="217"/>
      <c r="N1656" s="217"/>
      <c r="O1656" s="234"/>
      <c r="P1656" s="234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17"/>
      <c r="AC1656" s="217"/>
      <c r="AD1656" s="217"/>
      <c r="AE1656" s="217"/>
    </row>
    <row r="1657" spans="1:31" ht="12.75" customHeight="1" x14ac:dyDescent="0.2">
      <c r="A1657" s="217"/>
      <c r="B1657" s="217"/>
      <c r="C1657" s="217"/>
      <c r="D1657" s="217"/>
      <c r="E1657" s="217"/>
      <c r="F1657" s="217"/>
      <c r="G1657" s="217"/>
      <c r="H1657" s="217"/>
      <c r="I1657" s="217"/>
      <c r="J1657" s="217"/>
      <c r="K1657" s="217"/>
      <c r="L1657" s="217"/>
      <c r="M1657" s="217"/>
      <c r="N1657" s="217"/>
      <c r="O1657" s="234"/>
      <c r="P1657" s="234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17"/>
      <c r="AC1657" s="217"/>
      <c r="AD1657" s="217"/>
      <c r="AE1657" s="217"/>
    </row>
    <row r="1658" spans="1:31" ht="12.75" customHeight="1" x14ac:dyDescent="0.2">
      <c r="A1658" s="217"/>
      <c r="B1658" s="217"/>
      <c r="C1658" s="217"/>
      <c r="D1658" s="217"/>
      <c r="E1658" s="217"/>
      <c r="F1658" s="217"/>
      <c r="G1658" s="217"/>
      <c r="H1658" s="217"/>
      <c r="I1658" s="217"/>
      <c r="J1658" s="217"/>
      <c r="K1658" s="217"/>
      <c r="L1658" s="217"/>
      <c r="M1658" s="217"/>
      <c r="N1658" s="217"/>
      <c r="O1658" s="234"/>
      <c r="P1658" s="234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17"/>
      <c r="AC1658" s="217"/>
      <c r="AD1658" s="217"/>
      <c r="AE1658" s="217"/>
    </row>
    <row r="1659" spans="1:31" ht="12.75" customHeight="1" x14ac:dyDescent="0.2">
      <c r="A1659" s="217"/>
      <c r="B1659" s="217"/>
      <c r="C1659" s="217"/>
      <c r="D1659" s="217"/>
      <c r="E1659" s="217"/>
      <c r="F1659" s="217"/>
      <c r="G1659" s="217"/>
      <c r="H1659" s="217"/>
      <c r="I1659" s="217"/>
      <c r="J1659" s="217"/>
      <c r="K1659" s="217"/>
      <c r="L1659" s="217"/>
      <c r="M1659" s="217"/>
      <c r="N1659" s="217"/>
      <c r="O1659" s="234"/>
      <c r="P1659" s="234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17"/>
      <c r="AC1659" s="217"/>
      <c r="AD1659" s="217"/>
      <c r="AE1659" s="217"/>
    </row>
    <row r="1660" spans="1:31" ht="12.75" customHeight="1" x14ac:dyDescent="0.2">
      <c r="A1660" s="217"/>
      <c r="B1660" s="217"/>
      <c r="C1660" s="217"/>
      <c r="D1660" s="217"/>
      <c r="E1660" s="217"/>
      <c r="F1660" s="217"/>
      <c r="G1660" s="217"/>
      <c r="H1660" s="217"/>
      <c r="I1660" s="217"/>
      <c r="J1660" s="217"/>
      <c r="K1660" s="217"/>
      <c r="L1660" s="217"/>
      <c r="M1660" s="217"/>
      <c r="N1660" s="217"/>
      <c r="O1660" s="234"/>
      <c r="P1660" s="234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17"/>
      <c r="AC1660" s="217"/>
      <c r="AD1660" s="217"/>
      <c r="AE1660" s="217"/>
    </row>
    <row r="1661" spans="1:31" ht="12.75" customHeight="1" x14ac:dyDescent="0.2">
      <c r="A1661" s="217"/>
      <c r="B1661" s="217"/>
      <c r="C1661" s="217"/>
      <c r="D1661" s="217"/>
      <c r="E1661" s="217"/>
      <c r="F1661" s="217"/>
      <c r="G1661" s="217"/>
      <c r="H1661" s="217"/>
      <c r="I1661" s="217"/>
      <c r="J1661" s="217"/>
      <c r="K1661" s="217"/>
      <c r="L1661" s="217"/>
      <c r="M1661" s="217"/>
      <c r="N1661" s="217"/>
      <c r="O1661" s="234"/>
      <c r="P1661" s="234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17"/>
      <c r="AC1661" s="217"/>
      <c r="AD1661" s="217"/>
      <c r="AE1661" s="217"/>
    </row>
    <row r="1662" spans="1:31" ht="12.75" customHeight="1" x14ac:dyDescent="0.2">
      <c r="A1662" s="217"/>
      <c r="B1662" s="217"/>
      <c r="C1662" s="217"/>
      <c r="D1662" s="217"/>
      <c r="E1662" s="217"/>
      <c r="F1662" s="217"/>
      <c r="G1662" s="217"/>
      <c r="H1662" s="217"/>
      <c r="I1662" s="217"/>
      <c r="J1662" s="217"/>
      <c r="K1662" s="217"/>
      <c r="L1662" s="217"/>
      <c r="M1662" s="217"/>
      <c r="N1662" s="217"/>
      <c r="O1662" s="234"/>
      <c r="P1662" s="234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17"/>
      <c r="AC1662" s="217"/>
      <c r="AD1662" s="217"/>
      <c r="AE1662" s="217"/>
    </row>
    <row r="1663" spans="1:31" ht="12.75" customHeight="1" x14ac:dyDescent="0.2">
      <c r="A1663" s="217"/>
      <c r="B1663" s="217"/>
      <c r="C1663" s="217"/>
      <c r="D1663" s="217"/>
      <c r="E1663" s="217"/>
      <c r="F1663" s="217"/>
      <c r="G1663" s="217"/>
      <c r="H1663" s="217"/>
      <c r="I1663" s="217"/>
      <c r="J1663" s="217"/>
      <c r="K1663" s="217"/>
      <c r="L1663" s="217"/>
      <c r="M1663" s="217"/>
      <c r="N1663" s="217"/>
      <c r="O1663" s="234"/>
      <c r="P1663" s="234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17"/>
      <c r="AC1663" s="217"/>
      <c r="AD1663" s="217"/>
      <c r="AE1663" s="217"/>
    </row>
    <row r="1664" spans="1:31" ht="12.75" customHeight="1" x14ac:dyDescent="0.2">
      <c r="A1664" s="217"/>
      <c r="B1664" s="217"/>
      <c r="C1664" s="217"/>
      <c r="D1664" s="217"/>
      <c r="E1664" s="217"/>
      <c r="F1664" s="217"/>
      <c r="G1664" s="217"/>
      <c r="H1664" s="217"/>
      <c r="I1664" s="217"/>
      <c r="J1664" s="217"/>
      <c r="K1664" s="217"/>
      <c r="L1664" s="217"/>
      <c r="M1664" s="217"/>
      <c r="N1664" s="217"/>
      <c r="O1664" s="234"/>
      <c r="P1664" s="234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17"/>
      <c r="AC1664" s="217"/>
      <c r="AD1664" s="217"/>
      <c r="AE1664" s="217"/>
    </row>
    <row r="1665" spans="1:31" ht="12.75" customHeight="1" x14ac:dyDescent="0.2">
      <c r="A1665" s="217"/>
      <c r="B1665" s="217"/>
      <c r="C1665" s="217"/>
      <c r="D1665" s="217"/>
      <c r="E1665" s="217"/>
      <c r="F1665" s="217"/>
      <c r="G1665" s="217"/>
      <c r="H1665" s="217"/>
      <c r="I1665" s="217"/>
      <c r="J1665" s="217"/>
      <c r="K1665" s="217"/>
      <c r="L1665" s="217"/>
      <c r="M1665" s="217"/>
      <c r="N1665" s="217"/>
      <c r="O1665" s="234"/>
      <c r="P1665" s="234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17"/>
      <c r="AC1665" s="217"/>
      <c r="AD1665" s="217"/>
      <c r="AE1665" s="217"/>
    </row>
    <row r="1666" spans="1:31" ht="12.75" customHeight="1" x14ac:dyDescent="0.2">
      <c r="A1666" s="217"/>
      <c r="B1666" s="217"/>
      <c r="C1666" s="217"/>
      <c r="D1666" s="217"/>
      <c r="E1666" s="217"/>
      <c r="F1666" s="217"/>
      <c r="G1666" s="217"/>
      <c r="H1666" s="217"/>
      <c r="I1666" s="217"/>
      <c r="J1666" s="217"/>
      <c r="K1666" s="217"/>
      <c r="L1666" s="217"/>
      <c r="M1666" s="217"/>
      <c r="N1666" s="217"/>
      <c r="O1666" s="234"/>
      <c r="P1666" s="234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17"/>
      <c r="AC1666" s="217"/>
      <c r="AD1666" s="217"/>
      <c r="AE1666" s="217"/>
    </row>
    <row r="1667" spans="1:31" ht="12.75" customHeight="1" x14ac:dyDescent="0.2">
      <c r="A1667" s="217"/>
      <c r="B1667" s="217"/>
      <c r="C1667" s="217"/>
      <c r="D1667" s="217"/>
      <c r="E1667" s="217"/>
      <c r="F1667" s="217"/>
      <c r="G1667" s="217"/>
      <c r="H1667" s="217"/>
      <c r="I1667" s="217"/>
      <c r="J1667" s="217"/>
      <c r="K1667" s="217"/>
      <c r="L1667" s="217"/>
      <c r="M1667" s="217"/>
      <c r="N1667" s="217"/>
      <c r="O1667" s="234"/>
      <c r="P1667" s="234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17"/>
      <c r="AC1667" s="217"/>
      <c r="AD1667" s="217"/>
      <c r="AE1667" s="217"/>
    </row>
    <row r="1668" spans="1:31" ht="12.75" customHeight="1" x14ac:dyDescent="0.2">
      <c r="A1668" s="217"/>
      <c r="B1668" s="217"/>
      <c r="C1668" s="217"/>
      <c r="D1668" s="217"/>
      <c r="E1668" s="217"/>
      <c r="F1668" s="217"/>
      <c r="G1668" s="217"/>
      <c r="H1668" s="217"/>
      <c r="I1668" s="217"/>
      <c r="J1668" s="217"/>
      <c r="K1668" s="217"/>
      <c r="L1668" s="217"/>
      <c r="M1668" s="217"/>
      <c r="N1668" s="217"/>
      <c r="O1668" s="234"/>
      <c r="P1668" s="234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17"/>
      <c r="AC1668" s="217"/>
      <c r="AD1668" s="217"/>
      <c r="AE1668" s="217"/>
    </row>
    <row r="1669" spans="1:31" ht="12.75" customHeight="1" x14ac:dyDescent="0.2">
      <c r="A1669" s="217"/>
      <c r="B1669" s="217"/>
      <c r="C1669" s="217"/>
      <c r="D1669" s="217"/>
      <c r="E1669" s="217"/>
      <c r="F1669" s="217"/>
      <c r="G1669" s="217"/>
      <c r="H1669" s="217"/>
      <c r="I1669" s="217"/>
      <c r="J1669" s="217"/>
      <c r="K1669" s="217"/>
      <c r="L1669" s="217"/>
      <c r="M1669" s="217"/>
      <c r="N1669" s="217"/>
      <c r="O1669" s="234"/>
      <c r="P1669" s="234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17"/>
      <c r="AC1669" s="217"/>
      <c r="AD1669" s="217"/>
      <c r="AE1669" s="217"/>
    </row>
    <row r="1670" spans="1:31" ht="12.75" customHeight="1" x14ac:dyDescent="0.2">
      <c r="A1670" s="217"/>
      <c r="B1670" s="217"/>
      <c r="C1670" s="217"/>
      <c r="D1670" s="217"/>
      <c r="E1670" s="217"/>
      <c r="F1670" s="217"/>
      <c r="G1670" s="217"/>
      <c r="H1670" s="217"/>
      <c r="I1670" s="217"/>
      <c r="J1670" s="217"/>
      <c r="K1670" s="217"/>
      <c r="L1670" s="217"/>
      <c r="M1670" s="217"/>
      <c r="N1670" s="217"/>
      <c r="O1670" s="234"/>
      <c r="P1670" s="234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17"/>
      <c r="AC1670" s="217"/>
      <c r="AD1670" s="217"/>
      <c r="AE1670" s="217"/>
    </row>
    <row r="1671" spans="1:31" ht="12.75" customHeight="1" x14ac:dyDescent="0.2">
      <c r="A1671" s="217"/>
      <c r="B1671" s="217"/>
      <c r="C1671" s="217"/>
      <c r="D1671" s="217"/>
      <c r="E1671" s="217"/>
      <c r="F1671" s="217"/>
      <c r="G1671" s="217"/>
      <c r="H1671" s="217"/>
      <c r="I1671" s="217"/>
      <c r="J1671" s="217"/>
      <c r="K1671" s="217"/>
      <c r="L1671" s="217"/>
      <c r="M1671" s="217"/>
      <c r="N1671" s="217"/>
      <c r="O1671" s="234"/>
      <c r="P1671" s="234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17"/>
      <c r="AC1671" s="217"/>
      <c r="AD1671" s="217"/>
      <c r="AE1671" s="217"/>
    </row>
    <row r="1672" spans="1:31" ht="12.75" customHeight="1" x14ac:dyDescent="0.2">
      <c r="A1672" s="217"/>
      <c r="B1672" s="217"/>
      <c r="C1672" s="217"/>
      <c r="D1672" s="217"/>
      <c r="E1672" s="217"/>
      <c r="F1672" s="217"/>
      <c r="G1672" s="217"/>
      <c r="H1672" s="217"/>
      <c r="I1672" s="217"/>
      <c r="J1672" s="217"/>
      <c r="K1672" s="217"/>
      <c r="L1672" s="217"/>
      <c r="M1672" s="217"/>
      <c r="N1672" s="217"/>
      <c r="O1672" s="234"/>
      <c r="P1672" s="234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17"/>
      <c r="AC1672" s="217"/>
      <c r="AD1672" s="217"/>
      <c r="AE1672" s="217"/>
    </row>
    <row r="1673" spans="1:31" ht="12.75" customHeight="1" x14ac:dyDescent="0.2">
      <c r="A1673" s="217"/>
      <c r="B1673" s="217"/>
      <c r="C1673" s="217"/>
      <c r="D1673" s="217"/>
      <c r="E1673" s="217"/>
      <c r="F1673" s="217"/>
      <c r="G1673" s="217"/>
      <c r="H1673" s="217"/>
      <c r="I1673" s="217"/>
      <c r="J1673" s="217"/>
      <c r="K1673" s="217"/>
      <c r="L1673" s="217"/>
      <c r="M1673" s="217"/>
      <c r="N1673" s="217"/>
      <c r="O1673" s="234"/>
      <c r="P1673" s="234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17"/>
      <c r="AC1673" s="217"/>
      <c r="AD1673" s="217"/>
      <c r="AE1673" s="217"/>
    </row>
    <row r="1674" spans="1:31" ht="12.75" customHeight="1" x14ac:dyDescent="0.2">
      <c r="A1674" s="217"/>
      <c r="B1674" s="217"/>
      <c r="C1674" s="217"/>
      <c r="D1674" s="217"/>
      <c r="E1674" s="217"/>
      <c r="F1674" s="217"/>
      <c r="G1674" s="217"/>
      <c r="H1674" s="217"/>
      <c r="I1674" s="217"/>
      <c r="J1674" s="217"/>
      <c r="K1674" s="217"/>
      <c r="L1674" s="217"/>
      <c r="M1674" s="217"/>
      <c r="N1674" s="217"/>
      <c r="O1674" s="234"/>
      <c r="P1674" s="234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17"/>
      <c r="AC1674" s="217"/>
      <c r="AD1674" s="217"/>
      <c r="AE1674" s="217"/>
    </row>
    <row r="1675" spans="1:31" ht="12.75" customHeight="1" x14ac:dyDescent="0.2">
      <c r="A1675" s="217"/>
      <c r="B1675" s="217"/>
      <c r="C1675" s="217"/>
      <c r="D1675" s="217"/>
      <c r="E1675" s="217"/>
      <c r="F1675" s="217"/>
      <c r="G1675" s="217"/>
      <c r="H1675" s="217"/>
      <c r="I1675" s="217"/>
      <c r="J1675" s="217"/>
      <c r="K1675" s="217"/>
      <c r="L1675" s="217"/>
      <c r="M1675" s="217"/>
      <c r="N1675" s="217"/>
      <c r="O1675" s="234"/>
      <c r="P1675" s="234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17"/>
      <c r="AC1675" s="217"/>
      <c r="AD1675" s="217"/>
      <c r="AE1675" s="217"/>
    </row>
    <row r="1676" spans="1:31" ht="12.75" customHeight="1" x14ac:dyDescent="0.2">
      <c r="A1676" s="217"/>
      <c r="B1676" s="217"/>
      <c r="C1676" s="217"/>
      <c r="D1676" s="217"/>
      <c r="E1676" s="217"/>
      <c r="F1676" s="217"/>
      <c r="G1676" s="217"/>
      <c r="H1676" s="217"/>
      <c r="I1676" s="217"/>
      <c r="J1676" s="217"/>
      <c r="K1676" s="217"/>
      <c r="L1676" s="217"/>
      <c r="M1676" s="217"/>
      <c r="N1676" s="217"/>
      <c r="O1676" s="234"/>
      <c r="P1676" s="234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17"/>
      <c r="AC1676" s="217"/>
      <c r="AD1676" s="217"/>
      <c r="AE1676" s="217"/>
    </row>
    <row r="1677" spans="1:31" ht="12.75" customHeight="1" x14ac:dyDescent="0.2">
      <c r="A1677" s="217"/>
      <c r="B1677" s="217"/>
      <c r="C1677" s="217"/>
      <c r="D1677" s="217"/>
      <c r="E1677" s="217"/>
      <c r="F1677" s="217"/>
      <c r="G1677" s="217"/>
      <c r="H1677" s="217"/>
      <c r="I1677" s="217"/>
      <c r="J1677" s="217"/>
      <c r="K1677" s="217"/>
      <c r="L1677" s="217"/>
      <c r="M1677" s="217"/>
      <c r="N1677" s="217"/>
      <c r="O1677" s="234"/>
      <c r="P1677" s="234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17"/>
      <c r="AC1677" s="217"/>
      <c r="AD1677" s="217"/>
      <c r="AE1677" s="217"/>
    </row>
    <row r="1678" spans="1:31" ht="12.75" customHeight="1" x14ac:dyDescent="0.2">
      <c r="A1678" s="217"/>
      <c r="B1678" s="217"/>
      <c r="C1678" s="217"/>
      <c r="D1678" s="217"/>
      <c r="E1678" s="217"/>
      <c r="F1678" s="217"/>
      <c r="G1678" s="217"/>
      <c r="H1678" s="217"/>
      <c r="I1678" s="217"/>
      <c r="J1678" s="217"/>
      <c r="K1678" s="217"/>
      <c r="L1678" s="217"/>
      <c r="M1678" s="217"/>
      <c r="N1678" s="217"/>
      <c r="O1678" s="234"/>
      <c r="P1678" s="234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17"/>
      <c r="AC1678" s="217"/>
      <c r="AD1678" s="217"/>
      <c r="AE1678" s="217"/>
    </row>
    <row r="1679" spans="1:31" ht="12.75" customHeight="1" x14ac:dyDescent="0.2">
      <c r="A1679" s="217"/>
      <c r="B1679" s="217"/>
      <c r="C1679" s="217"/>
      <c r="D1679" s="217"/>
      <c r="E1679" s="217"/>
      <c r="F1679" s="217"/>
      <c r="G1679" s="217"/>
      <c r="H1679" s="217"/>
      <c r="I1679" s="217"/>
      <c r="J1679" s="217"/>
      <c r="K1679" s="217"/>
      <c r="L1679" s="217"/>
      <c r="M1679" s="217"/>
      <c r="N1679" s="217"/>
      <c r="O1679" s="234"/>
      <c r="P1679" s="234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17"/>
      <c r="AC1679" s="217"/>
      <c r="AD1679" s="217"/>
      <c r="AE1679" s="217"/>
    </row>
    <row r="1680" spans="1:31" ht="12.75" customHeight="1" x14ac:dyDescent="0.2">
      <c r="A1680" s="217"/>
      <c r="B1680" s="217"/>
      <c r="C1680" s="217"/>
      <c r="D1680" s="217"/>
      <c r="E1680" s="217"/>
      <c r="F1680" s="217"/>
      <c r="G1680" s="217"/>
      <c r="H1680" s="217"/>
      <c r="I1680" s="217"/>
      <c r="J1680" s="217"/>
      <c r="K1680" s="217"/>
      <c r="L1680" s="217"/>
      <c r="M1680" s="217"/>
      <c r="N1680" s="217"/>
      <c r="O1680" s="234"/>
      <c r="P1680" s="234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17"/>
      <c r="AC1680" s="217"/>
      <c r="AD1680" s="217"/>
      <c r="AE1680" s="217"/>
    </row>
    <row r="1681" spans="1:31" ht="12.75" customHeight="1" x14ac:dyDescent="0.2">
      <c r="A1681" s="217"/>
      <c r="B1681" s="217"/>
      <c r="C1681" s="217"/>
      <c r="D1681" s="217"/>
      <c r="E1681" s="217"/>
      <c r="F1681" s="217"/>
      <c r="G1681" s="217"/>
      <c r="H1681" s="217"/>
      <c r="I1681" s="217"/>
      <c r="J1681" s="217"/>
      <c r="K1681" s="217"/>
      <c r="L1681" s="217"/>
      <c r="M1681" s="217"/>
      <c r="N1681" s="217"/>
      <c r="O1681" s="234"/>
      <c r="P1681" s="234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17"/>
      <c r="AC1681" s="217"/>
      <c r="AD1681" s="217"/>
      <c r="AE1681" s="217"/>
    </row>
    <row r="1682" spans="1:31" ht="12.75" customHeight="1" x14ac:dyDescent="0.2">
      <c r="A1682" s="217"/>
      <c r="B1682" s="217"/>
      <c r="C1682" s="217"/>
      <c r="D1682" s="217"/>
      <c r="E1682" s="217"/>
      <c r="F1682" s="217"/>
      <c r="G1682" s="217"/>
      <c r="H1682" s="217"/>
      <c r="I1682" s="217"/>
      <c r="J1682" s="217"/>
      <c r="K1682" s="217"/>
      <c r="L1682" s="217"/>
      <c r="M1682" s="217"/>
      <c r="N1682" s="217"/>
      <c r="O1682" s="234"/>
      <c r="P1682" s="234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17"/>
      <c r="AC1682" s="217"/>
      <c r="AD1682" s="217"/>
      <c r="AE1682" s="217"/>
    </row>
    <row r="1683" spans="1:31" ht="12.75" customHeight="1" x14ac:dyDescent="0.2">
      <c r="A1683" s="217"/>
      <c r="B1683" s="217"/>
      <c r="C1683" s="217"/>
      <c r="D1683" s="217"/>
      <c r="E1683" s="217"/>
      <c r="F1683" s="217"/>
      <c r="G1683" s="217"/>
      <c r="H1683" s="217"/>
      <c r="I1683" s="217"/>
      <c r="J1683" s="217"/>
      <c r="K1683" s="217"/>
      <c r="L1683" s="217"/>
      <c r="M1683" s="217"/>
      <c r="N1683" s="217"/>
      <c r="O1683" s="234"/>
      <c r="P1683" s="234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17"/>
      <c r="AC1683" s="217"/>
      <c r="AD1683" s="217"/>
      <c r="AE1683" s="217"/>
    </row>
    <row r="1684" spans="1:31" ht="12.75" customHeight="1" x14ac:dyDescent="0.2">
      <c r="A1684" s="217"/>
      <c r="B1684" s="217"/>
      <c r="C1684" s="217"/>
      <c r="D1684" s="217"/>
      <c r="E1684" s="217"/>
      <c r="F1684" s="217"/>
      <c r="G1684" s="217"/>
      <c r="H1684" s="217"/>
      <c r="I1684" s="217"/>
      <c r="J1684" s="217"/>
      <c r="K1684" s="217"/>
      <c r="L1684" s="217"/>
      <c r="M1684" s="217"/>
      <c r="N1684" s="217"/>
      <c r="O1684" s="234"/>
      <c r="P1684" s="234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17"/>
      <c r="AC1684" s="217"/>
      <c r="AD1684" s="217"/>
      <c r="AE1684" s="217"/>
    </row>
    <row r="1685" spans="1:31" ht="12.75" customHeight="1" x14ac:dyDescent="0.2">
      <c r="A1685" s="217"/>
      <c r="B1685" s="217"/>
      <c r="C1685" s="217"/>
      <c r="D1685" s="217"/>
      <c r="E1685" s="217"/>
      <c r="F1685" s="217"/>
      <c r="G1685" s="217"/>
      <c r="H1685" s="217"/>
      <c r="I1685" s="217"/>
      <c r="J1685" s="217"/>
      <c r="K1685" s="217"/>
      <c r="L1685" s="217"/>
      <c r="M1685" s="217"/>
      <c r="N1685" s="217"/>
      <c r="O1685" s="234"/>
      <c r="P1685" s="234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17"/>
      <c r="AC1685" s="217"/>
      <c r="AD1685" s="217"/>
      <c r="AE1685" s="217"/>
    </row>
    <row r="1686" spans="1:31" ht="12.75" customHeight="1" x14ac:dyDescent="0.2">
      <c r="A1686" s="217"/>
      <c r="B1686" s="217"/>
      <c r="C1686" s="217"/>
      <c r="D1686" s="217"/>
      <c r="E1686" s="217"/>
      <c r="F1686" s="217"/>
      <c r="G1686" s="217"/>
      <c r="H1686" s="217"/>
      <c r="I1686" s="217"/>
      <c r="J1686" s="217"/>
      <c r="K1686" s="217"/>
      <c r="L1686" s="217"/>
      <c r="M1686" s="217"/>
      <c r="N1686" s="217"/>
      <c r="O1686" s="234"/>
      <c r="P1686" s="234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  <c r="AC1686" s="217"/>
      <c r="AD1686" s="217"/>
      <c r="AE1686" s="217"/>
    </row>
    <row r="1687" spans="1:31" ht="12.75" customHeight="1" x14ac:dyDescent="0.2">
      <c r="A1687" s="217"/>
      <c r="B1687" s="217"/>
      <c r="C1687" s="217"/>
      <c r="D1687" s="217"/>
      <c r="E1687" s="217"/>
      <c r="F1687" s="217"/>
      <c r="G1687" s="217"/>
      <c r="H1687" s="217"/>
      <c r="I1687" s="217"/>
      <c r="J1687" s="217"/>
      <c r="K1687" s="217"/>
      <c r="L1687" s="217"/>
      <c r="M1687" s="217"/>
      <c r="N1687" s="217"/>
      <c r="O1687" s="234"/>
      <c r="P1687" s="234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  <c r="AC1687" s="217"/>
      <c r="AD1687" s="217"/>
      <c r="AE1687" s="217"/>
    </row>
    <row r="1688" spans="1:31" ht="12.75" customHeight="1" x14ac:dyDescent="0.2">
      <c r="A1688" s="217"/>
      <c r="B1688" s="217"/>
      <c r="C1688" s="217"/>
      <c r="D1688" s="217"/>
      <c r="E1688" s="217"/>
      <c r="F1688" s="217"/>
      <c r="G1688" s="217"/>
      <c r="H1688" s="217"/>
      <c r="I1688" s="217"/>
      <c r="J1688" s="217"/>
      <c r="K1688" s="217"/>
      <c r="L1688" s="217"/>
      <c r="M1688" s="217"/>
      <c r="N1688" s="217"/>
      <c r="O1688" s="234"/>
      <c r="P1688" s="234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17"/>
      <c r="AC1688" s="217"/>
      <c r="AD1688" s="217"/>
      <c r="AE1688" s="217"/>
    </row>
    <row r="1689" spans="1:31" ht="12.75" customHeight="1" x14ac:dyDescent="0.2">
      <c r="A1689" s="217"/>
      <c r="B1689" s="217"/>
      <c r="C1689" s="217"/>
      <c r="D1689" s="217"/>
      <c r="E1689" s="217"/>
      <c r="F1689" s="217"/>
      <c r="G1689" s="217"/>
      <c r="H1689" s="217"/>
      <c r="I1689" s="217"/>
      <c r="J1689" s="217"/>
      <c r="K1689" s="217"/>
      <c r="L1689" s="217"/>
      <c r="M1689" s="217"/>
      <c r="N1689" s="217"/>
      <c r="O1689" s="234"/>
      <c r="P1689" s="234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17"/>
      <c r="AC1689" s="217"/>
      <c r="AD1689" s="217"/>
      <c r="AE1689" s="217"/>
    </row>
    <row r="1690" spans="1:31" ht="12.75" customHeight="1" x14ac:dyDescent="0.2">
      <c r="A1690" s="217"/>
      <c r="B1690" s="217"/>
      <c r="C1690" s="217"/>
      <c r="D1690" s="217"/>
      <c r="E1690" s="217"/>
      <c r="F1690" s="217"/>
      <c r="G1690" s="217"/>
      <c r="H1690" s="217"/>
      <c r="I1690" s="217"/>
      <c r="J1690" s="217"/>
      <c r="K1690" s="217"/>
      <c r="L1690" s="217"/>
      <c r="M1690" s="217"/>
      <c r="N1690" s="217"/>
      <c r="O1690" s="234"/>
      <c r="P1690" s="234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17"/>
      <c r="AC1690" s="217"/>
      <c r="AD1690" s="217"/>
      <c r="AE1690" s="217"/>
    </row>
    <row r="1691" spans="1:31" ht="12.75" customHeight="1" x14ac:dyDescent="0.2">
      <c r="A1691" s="217"/>
      <c r="B1691" s="217"/>
      <c r="C1691" s="217"/>
      <c r="D1691" s="217"/>
      <c r="E1691" s="217"/>
      <c r="F1691" s="217"/>
      <c r="G1691" s="217"/>
      <c r="H1691" s="217"/>
      <c r="I1691" s="217"/>
      <c r="J1691" s="217"/>
      <c r="K1691" s="217"/>
      <c r="L1691" s="217"/>
      <c r="M1691" s="217"/>
      <c r="N1691" s="217"/>
      <c r="O1691" s="234"/>
      <c r="P1691" s="234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17"/>
      <c r="AC1691" s="217"/>
      <c r="AD1691" s="217"/>
      <c r="AE1691" s="217"/>
    </row>
    <row r="1692" spans="1:31" ht="12.75" customHeight="1" x14ac:dyDescent="0.2">
      <c r="A1692" s="217"/>
      <c r="B1692" s="217"/>
      <c r="C1692" s="217"/>
      <c r="D1692" s="217"/>
      <c r="E1692" s="217"/>
      <c r="F1692" s="217"/>
      <c r="G1692" s="217"/>
      <c r="H1692" s="217"/>
      <c r="I1692" s="217"/>
      <c r="J1692" s="217"/>
      <c r="K1692" s="217"/>
      <c r="L1692" s="217"/>
      <c r="M1692" s="217"/>
      <c r="N1692" s="217"/>
      <c r="O1692" s="234"/>
      <c r="P1692" s="234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17"/>
      <c r="AC1692" s="217"/>
      <c r="AD1692" s="217"/>
      <c r="AE1692" s="217"/>
    </row>
    <row r="1693" spans="1:31" ht="12.75" customHeight="1" x14ac:dyDescent="0.2">
      <c r="A1693" s="217"/>
      <c r="B1693" s="217"/>
      <c r="C1693" s="217"/>
      <c r="D1693" s="217"/>
      <c r="E1693" s="217"/>
      <c r="F1693" s="217"/>
      <c r="G1693" s="217"/>
      <c r="H1693" s="217"/>
      <c r="I1693" s="217"/>
      <c r="J1693" s="217"/>
      <c r="K1693" s="217"/>
      <c r="L1693" s="217"/>
      <c r="M1693" s="217"/>
      <c r="N1693" s="217"/>
      <c r="O1693" s="234"/>
      <c r="P1693" s="234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17"/>
      <c r="AC1693" s="217"/>
      <c r="AD1693" s="217"/>
      <c r="AE1693" s="217"/>
    </row>
    <row r="1694" spans="1:31" ht="12.75" customHeight="1" x14ac:dyDescent="0.2">
      <c r="A1694" s="217"/>
      <c r="B1694" s="217"/>
      <c r="C1694" s="217"/>
      <c r="D1694" s="217"/>
      <c r="E1694" s="217"/>
      <c r="F1694" s="217"/>
      <c r="G1694" s="217"/>
      <c r="H1694" s="217"/>
      <c r="I1694" s="217"/>
      <c r="J1694" s="217"/>
      <c r="K1694" s="217"/>
      <c r="L1694" s="217"/>
      <c r="M1694" s="217"/>
      <c r="N1694" s="217"/>
      <c r="O1694" s="234"/>
      <c r="P1694" s="234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17"/>
      <c r="AC1694" s="217"/>
      <c r="AD1694" s="217"/>
      <c r="AE1694" s="217"/>
    </row>
    <row r="1695" spans="1:31" ht="12.75" customHeight="1" x14ac:dyDescent="0.2">
      <c r="A1695" s="217"/>
      <c r="B1695" s="217"/>
      <c r="C1695" s="217"/>
      <c r="D1695" s="217"/>
      <c r="E1695" s="217"/>
      <c r="F1695" s="217"/>
      <c r="G1695" s="217"/>
      <c r="H1695" s="217"/>
      <c r="I1695" s="217"/>
      <c r="J1695" s="217"/>
      <c r="K1695" s="217"/>
      <c r="L1695" s="217"/>
      <c r="M1695" s="217"/>
      <c r="N1695" s="217"/>
      <c r="O1695" s="234"/>
      <c r="P1695" s="234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17"/>
      <c r="AC1695" s="217"/>
      <c r="AD1695" s="217"/>
      <c r="AE1695" s="217"/>
    </row>
    <row r="1696" spans="1:31" ht="12.75" customHeight="1" x14ac:dyDescent="0.2">
      <c r="A1696" s="217"/>
      <c r="B1696" s="217"/>
      <c r="C1696" s="217"/>
      <c r="D1696" s="217"/>
      <c r="E1696" s="217"/>
      <c r="F1696" s="217"/>
      <c r="G1696" s="217"/>
      <c r="H1696" s="217"/>
      <c r="I1696" s="217"/>
      <c r="J1696" s="217"/>
      <c r="K1696" s="217"/>
      <c r="L1696" s="217"/>
      <c r="M1696" s="217"/>
      <c r="N1696" s="217"/>
      <c r="O1696" s="234"/>
      <c r="P1696" s="234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17"/>
      <c r="AC1696" s="217"/>
      <c r="AD1696" s="217"/>
      <c r="AE1696" s="217"/>
    </row>
    <row r="1697" spans="1:31" ht="12.75" customHeight="1" x14ac:dyDescent="0.2">
      <c r="A1697" s="217"/>
      <c r="B1697" s="217"/>
      <c r="C1697" s="217"/>
      <c r="D1697" s="217"/>
      <c r="E1697" s="217"/>
      <c r="F1697" s="217"/>
      <c r="G1697" s="217"/>
      <c r="H1697" s="217"/>
      <c r="I1697" s="217"/>
      <c r="J1697" s="217"/>
      <c r="K1697" s="217"/>
      <c r="L1697" s="217"/>
      <c r="M1697" s="217"/>
      <c r="N1697" s="217"/>
      <c r="O1697" s="234"/>
      <c r="P1697" s="234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17"/>
      <c r="AC1697" s="217"/>
      <c r="AD1697" s="217"/>
      <c r="AE1697" s="217"/>
    </row>
    <row r="1698" spans="1:31" ht="12.75" customHeight="1" x14ac:dyDescent="0.2">
      <c r="A1698" s="217"/>
      <c r="B1698" s="217"/>
      <c r="C1698" s="217"/>
      <c r="D1698" s="217"/>
      <c r="E1698" s="217"/>
      <c r="F1698" s="217"/>
      <c r="G1698" s="217"/>
      <c r="H1698" s="217"/>
      <c r="I1698" s="217"/>
      <c r="J1698" s="217"/>
      <c r="K1698" s="217"/>
      <c r="L1698" s="217"/>
      <c r="M1698" s="217"/>
      <c r="N1698" s="217"/>
      <c r="O1698" s="234"/>
      <c r="P1698" s="234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17"/>
      <c r="AC1698" s="217"/>
      <c r="AD1698" s="217"/>
      <c r="AE1698" s="217"/>
    </row>
    <row r="1699" spans="1:31" ht="12.75" customHeight="1" x14ac:dyDescent="0.2">
      <c r="A1699" s="217"/>
      <c r="B1699" s="217"/>
      <c r="C1699" s="217"/>
      <c r="D1699" s="217"/>
      <c r="E1699" s="217"/>
      <c r="F1699" s="217"/>
      <c r="G1699" s="217"/>
      <c r="H1699" s="217"/>
      <c r="I1699" s="217"/>
      <c r="J1699" s="217"/>
      <c r="K1699" s="217"/>
      <c r="L1699" s="217"/>
      <c r="M1699" s="217"/>
      <c r="N1699" s="217"/>
      <c r="O1699" s="234"/>
      <c r="P1699" s="234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17"/>
      <c r="AC1699" s="217"/>
      <c r="AD1699" s="217"/>
      <c r="AE1699" s="217"/>
    </row>
    <row r="1700" spans="1:31" ht="12.75" customHeight="1" x14ac:dyDescent="0.2">
      <c r="A1700" s="217"/>
      <c r="B1700" s="217"/>
      <c r="C1700" s="217"/>
      <c r="D1700" s="217"/>
      <c r="E1700" s="217"/>
      <c r="F1700" s="217"/>
      <c r="G1700" s="217"/>
      <c r="H1700" s="217"/>
      <c r="I1700" s="217"/>
      <c r="J1700" s="217"/>
      <c r="K1700" s="217"/>
      <c r="L1700" s="217"/>
      <c r="M1700" s="217"/>
      <c r="N1700" s="217"/>
      <c r="O1700" s="234"/>
      <c r="P1700" s="234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17"/>
      <c r="AC1700" s="217"/>
      <c r="AD1700" s="217"/>
      <c r="AE1700" s="217"/>
    </row>
    <row r="1701" spans="1:31" ht="12.75" customHeight="1" x14ac:dyDescent="0.2">
      <c r="A1701" s="217"/>
      <c r="B1701" s="217"/>
      <c r="C1701" s="217"/>
      <c r="D1701" s="217"/>
      <c r="E1701" s="217"/>
      <c r="F1701" s="217"/>
      <c r="G1701" s="217"/>
      <c r="H1701" s="217"/>
      <c r="I1701" s="217"/>
      <c r="J1701" s="217"/>
      <c r="K1701" s="217"/>
      <c r="L1701" s="217"/>
      <c r="M1701" s="217"/>
      <c r="N1701" s="217"/>
      <c r="O1701" s="234"/>
      <c r="P1701" s="234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17"/>
      <c r="AC1701" s="217"/>
      <c r="AD1701" s="217"/>
      <c r="AE1701" s="217"/>
    </row>
    <row r="1702" spans="1:31" ht="12.75" customHeight="1" x14ac:dyDescent="0.2">
      <c r="A1702" s="217"/>
      <c r="B1702" s="217"/>
      <c r="C1702" s="217"/>
      <c r="D1702" s="217"/>
      <c r="E1702" s="217"/>
      <c r="F1702" s="217"/>
      <c r="G1702" s="217"/>
      <c r="H1702" s="217"/>
      <c r="I1702" s="217"/>
      <c r="J1702" s="217"/>
      <c r="K1702" s="217"/>
      <c r="L1702" s="217"/>
      <c r="M1702" s="217"/>
      <c r="N1702" s="217"/>
      <c r="O1702" s="234"/>
      <c r="P1702" s="234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17"/>
      <c r="AC1702" s="217"/>
      <c r="AD1702" s="217"/>
      <c r="AE1702" s="217"/>
    </row>
    <row r="1703" spans="1:31" ht="12.75" customHeight="1" x14ac:dyDescent="0.2">
      <c r="A1703" s="217"/>
      <c r="B1703" s="217"/>
      <c r="C1703" s="217"/>
      <c r="D1703" s="217"/>
      <c r="E1703" s="217"/>
      <c r="F1703" s="217"/>
      <c r="G1703" s="217"/>
      <c r="H1703" s="217"/>
      <c r="I1703" s="217"/>
      <c r="J1703" s="217"/>
      <c r="K1703" s="217"/>
      <c r="L1703" s="217"/>
      <c r="M1703" s="217"/>
      <c r="N1703" s="217"/>
      <c r="O1703" s="234"/>
      <c r="P1703" s="234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17"/>
      <c r="AC1703" s="217"/>
      <c r="AD1703" s="217"/>
      <c r="AE1703" s="217"/>
    </row>
    <row r="1704" spans="1:31" ht="12.75" customHeight="1" x14ac:dyDescent="0.2">
      <c r="A1704" s="217"/>
      <c r="B1704" s="217"/>
      <c r="C1704" s="217"/>
      <c r="D1704" s="217"/>
      <c r="E1704" s="217"/>
      <c r="F1704" s="217"/>
      <c r="G1704" s="217"/>
      <c r="H1704" s="217"/>
      <c r="I1704" s="217"/>
      <c r="J1704" s="217"/>
      <c r="K1704" s="217"/>
      <c r="L1704" s="217"/>
      <c r="M1704" s="217"/>
      <c r="N1704" s="217"/>
      <c r="O1704" s="234"/>
      <c r="P1704" s="234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17"/>
      <c r="AC1704" s="217"/>
      <c r="AD1704" s="217"/>
      <c r="AE1704" s="217"/>
    </row>
    <row r="1705" spans="1:31" ht="12.75" customHeight="1" x14ac:dyDescent="0.2">
      <c r="A1705" s="217"/>
      <c r="B1705" s="217"/>
      <c r="C1705" s="217"/>
      <c r="D1705" s="217"/>
      <c r="E1705" s="217"/>
      <c r="F1705" s="217"/>
      <c r="G1705" s="217"/>
      <c r="H1705" s="217"/>
      <c r="I1705" s="217"/>
      <c r="J1705" s="217"/>
      <c r="K1705" s="217"/>
      <c r="L1705" s="217"/>
      <c r="M1705" s="217"/>
      <c r="N1705" s="217"/>
      <c r="O1705" s="234"/>
      <c r="P1705" s="234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17"/>
      <c r="AC1705" s="217"/>
      <c r="AD1705" s="217"/>
      <c r="AE1705" s="217"/>
    </row>
    <row r="1706" spans="1:31" ht="12.75" customHeight="1" x14ac:dyDescent="0.2">
      <c r="A1706" s="217"/>
      <c r="B1706" s="217"/>
      <c r="C1706" s="217"/>
      <c r="D1706" s="217"/>
      <c r="E1706" s="217"/>
      <c r="F1706" s="217"/>
      <c r="G1706" s="217"/>
      <c r="H1706" s="217"/>
      <c r="I1706" s="217"/>
      <c r="J1706" s="217"/>
      <c r="K1706" s="217"/>
      <c r="L1706" s="217"/>
      <c r="M1706" s="217"/>
      <c r="N1706" s="217"/>
      <c r="O1706" s="234"/>
      <c r="P1706" s="234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17"/>
      <c r="AC1706" s="217"/>
      <c r="AD1706" s="217"/>
      <c r="AE1706" s="217"/>
    </row>
    <row r="1707" spans="1:31" ht="12.75" customHeight="1" x14ac:dyDescent="0.2">
      <c r="A1707" s="217"/>
      <c r="B1707" s="217"/>
      <c r="C1707" s="217"/>
      <c r="D1707" s="217"/>
      <c r="E1707" s="217"/>
      <c r="F1707" s="217"/>
      <c r="G1707" s="217"/>
      <c r="H1707" s="217"/>
      <c r="I1707" s="217"/>
      <c r="J1707" s="217"/>
      <c r="K1707" s="217"/>
      <c r="L1707" s="217"/>
      <c r="M1707" s="217"/>
      <c r="N1707" s="217"/>
      <c r="O1707" s="234"/>
      <c r="P1707" s="234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17"/>
      <c r="AC1707" s="217"/>
      <c r="AD1707" s="217"/>
      <c r="AE1707" s="217"/>
    </row>
    <row r="1708" spans="1:31" ht="12.75" customHeight="1" x14ac:dyDescent="0.2">
      <c r="A1708" s="217"/>
      <c r="B1708" s="217"/>
      <c r="C1708" s="217"/>
      <c r="D1708" s="217"/>
      <c r="E1708" s="217"/>
      <c r="F1708" s="217"/>
      <c r="G1708" s="217"/>
      <c r="H1708" s="217"/>
      <c r="I1708" s="217"/>
      <c r="J1708" s="217"/>
      <c r="K1708" s="217"/>
      <c r="L1708" s="217"/>
      <c r="M1708" s="217"/>
      <c r="N1708" s="217"/>
      <c r="O1708" s="234"/>
      <c r="P1708" s="234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17"/>
      <c r="AC1708" s="217"/>
      <c r="AD1708" s="217"/>
      <c r="AE1708" s="217"/>
    </row>
    <row r="1709" spans="1:31" ht="12.75" customHeight="1" x14ac:dyDescent="0.2">
      <c r="A1709" s="217"/>
      <c r="B1709" s="217"/>
      <c r="C1709" s="217"/>
      <c r="D1709" s="217"/>
      <c r="E1709" s="217"/>
      <c r="F1709" s="217"/>
      <c r="G1709" s="217"/>
      <c r="H1709" s="217"/>
      <c r="I1709" s="217"/>
      <c r="J1709" s="217"/>
      <c r="K1709" s="217"/>
      <c r="L1709" s="217"/>
      <c r="M1709" s="217"/>
      <c r="N1709" s="217"/>
      <c r="O1709" s="234"/>
      <c r="P1709" s="234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17"/>
      <c r="AC1709" s="217"/>
      <c r="AD1709" s="217"/>
      <c r="AE1709" s="217"/>
    </row>
    <row r="1710" spans="1:31" ht="12.75" customHeight="1" x14ac:dyDescent="0.2">
      <c r="A1710" s="217"/>
      <c r="B1710" s="217"/>
      <c r="C1710" s="217"/>
      <c r="D1710" s="217"/>
      <c r="E1710" s="217"/>
      <c r="F1710" s="217"/>
      <c r="G1710" s="217"/>
      <c r="H1710" s="217"/>
      <c r="I1710" s="217"/>
      <c r="J1710" s="217"/>
      <c r="K1710" s="217"/>
      <c r="L1710" s="217"/>
      <c r="M1710" s="217"/>
      <c r="N1710" s="217"/>
      <c r="O1710" s="234"/>
      <c r="P1710" s="234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17"/>
      <c r="AC1710" s="217"/>
      <c r="AD1710" s="217"/>
      <c r="AE1710" s="217"/>
    </row>
    <row r="1711" spans="1:31" ht="12.75" customHeight="1" x14ac:dyDescent="0.2">
      <c r="A1711" s="217"/>
      <c r="B1711" s="217"/>
      <c r="C1711" s="217"/>
      <c r="D1711" s="217"/>
      <c r="E1711" s="217"/>
      <c r="F1711" s="217"/>
      <c r="G1711" s="217"/>
      <c r="H1711" s="217"/>
      <c r="I1711" s="217"/>
      <c r="J1711" s="217"/>
      <c r="K1711" s="217"/>
      <c r="L1711" s="217"/>
      <c r="M1711" s="217"/>
      <c r="N1711" s="217"/>
      <c r="O1711" s="234"/>
      <c r="P1711" s="234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17"/>
      <c r="AC1711" s="217"/>
      <c r="AD1711" s="217"/>
      <c r="AE1711" s="217"/>
    </row>
    <row r="1712" spans="1:31" ht="12.75" customHeight="1" x14ac:dyDescent="0.2">
      <c r="A1712" s="217"/>
      <c r="B1712" s="217"/>
      <c r="C1712" s="217"/>
      <c r="D1712" s="217"/>
      <c r="E1712" s="217"/>
      <c r="F1712" s="217"/>
      <c r="G1712" s="217"/>
      <c r="H1712" s="217"/>
      <c r="I1712" s="217"/>
      <c r="J1712" s="217"/>
      <c r="K1712" s="217"/>
      <c r="L1712" s="217"/>
      <c r="M1712" s="217"/>
      <c r="N1712" s="217"/>
      <c r="O1712" s="234"/>
      <c r="P1712" s="234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17"/>
      <c r="AC1712" s="217"/>
      <c r="AD1712" s="217"/>
      <c r="AE1712" s="217"/>
    </row>
    <row r="1713" spans="1:31" ht="12.75" customHeight="1" x14ac:dyDescent="0.2">
      <c r="A1713" s="217"/>
      <c r="B1713" s="217"/>
      <c r="C1713" s="217"/>
      <c r="D1713" s="217"/>
      <c r="E1713" s="217"/>
      <c r="F1713" s="217"/>
      <c r="G1713" s="217"/>
      <c r="H1713" s="217"/>
      <c r="I1713" s="217"/>
      <c r="J1713" s="217"/>
      <c r="K1713" s="217"/>
      <c r="L1713" s="217"/>
      <c r="M1713" s="217"/>
      <c r="N1713" s="217"/>
      <c r="O1713" s="234"/>
      <c r="P1713" s="234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17"/>
      <c r="AC1713" s="217"/>
      <c r="AD1713" s="217"/>
      <c r="AE1713" s="217"/>
    </row>
    <row r="1714" spans="1:31" ht="12.75" customHeight="1" x14ac:dyDescent="0.2">
      <c r="A1714" s="217"/>
      <c r="B1714" s="217"/>
      <c r="C1714" s="217"/>
      <c r="D1714" s="217"/>
      <c r="E1714" s="217"/>
      <c r="F1714" s="217"/>
      <c r="G1714" s="217"/>
      <c r="H1714" s="217"/>
      <c r="I1714" s="217"/>
      <c r="J1714" s="217"/>
      <c r="K1714" s="217"/>
      <c r="L1714" s="217"/>
      <c r="M1714" s="217"/>
      <c r="N1714" s="217"/>
      <c r="O1714" s="234"/>
      <c r="P1714" s="234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17"/>
      <c r="AC1714" s="217"/>
      <c r="AD1714" s="217"/>
      <c r="AE1714" s="217"/>
    </row>
    <row r="1715" spans="1:31" ht="12.75" customHeight="1" x14ac:dyDescent="0.2">
      <c r="A1715" s="217"/>
      <c r="B1715" s="217"/>
      <c r="C1715" s="217"/>
      <c r="D1715" s="217"/>
      <c r="E1715" s="217"/>
      <c r="F1715" s="217"/>
      <c r="G1715" s="217"/>
      <c r="H1715" s="217"/>
      <c r="I1715" s="217"/>
      <c r="J1715" s="217"/>
      <c r="K1715" s="217"/>
      <c r="L1715" s="217"/>
      <c r="M1715" s="217"/>
      <c r="N1715" s="217"/>
      <c r="O1715" s="234"/>
      <c r="P1715" s="234"/>
      <c r="Q1715" s="217"/>
      <c r="R1715" s="217"/>
      <c r="S1715" s="217"/>
      <c r="T1715" s="217"/>
      <c r="U1715" s="217"/>
      <c r="V1715" s="217"/>
      <c r="W1715" s="217"/>
      <c r="X1715" s="217"/>
      <c r="Y1715" s="217"/>
      <c r="Z1715" s="217"/>
      <c r="AA1715" s="217"/>
      <c r="AB1715" s="217"/>
      <c r="AC1715" s="217"/>
      <c r="AD1715" s="217"/>
      <c r="AE1715" s="217"/>
    </row>
    <row r="1716" spans="1:31" ht="12.75" customHeight="1" x14ac:dyDescent="0.2">
      <c r="A1716" s="217"/>
      <c r="B1716" s="217"/>
      <c r="C1716" s="217"/>
      <c r="D1716" s="217"/>
      <c r="E1716" s="217"/>
      <c r="F1716" s="217"/>
      <c r="G1716" s="217"/>
      <c r="H1716" s="217"/>
      <c r="I1716" s="217"/>
      <c r="J1716" s="217"/>
      <c r="K1716" s="217"/>
      <c r="L1716" s="217"/>
      <c r="M1716" s="217"/>
      <c r="N1716" s="217"/>
      <c r="O1716" s="234"/>
      <c r="P1716" s="234"/>
      <c r="Q1716" s="217"/>
      <c r="R1716" s="217"/>
      <c r="S1716" s="217"/>
      <c r="T1716" s="217"/>
      <c r="U1716" s="217"/>
      <c r="V1716" s="217"/>
      <c r="W1716" s="217"/>
      <c r="X1716" s="217"/>
      <c r="Y1716" s="217"/>
      <c r="Z1716" s="217"/>
      <c r="AA1716" s="217"/>
      <c r="AB1716" s="217"/>
      <c r="AC1716" s="217"/>
      <c r="AD1716" s="217"/>
      <c r="AE1716" s="217"/>
    </row>
    <row r="1717" spans="1:31" ht="12.75" customHeight="1" x14ac:dyDescent="0.2">
      <c r="A1717" s="217"/>
      <c r="B1717" s="217"/>
      <c r="C1717" s="217"/>
      <c r="D1717" s="217"/>
      <c r="E1717" s="217"/>
      <c r="F1717" s="217"/>
      <c r="G1717" s="217"/>
      <c r="H1717" s="217"/>
      <c r="I1717" s="217"/>
      <c r="J1717" s="217"/>
      <c r="K1717" s="217"/>
      <c r="L1717" s="217"/>
      <c r="M1717" s="217"/>
      <c r="N1717" s="217"/>
      <c r="O1717" s="234"/>
      <c r="P1717" s="234"/>
      <c r="Q1717" s="217"/>
      <c r="R1717" s="217"/>
      <c r="S1717" s="217"/>
      <c r="T1717" s="217"/>
      <c r="U1717" s="217"/>
      <c r="V1717" s="217"/>
      <c r="W1717" s="217"/>
      <c r="X1717" s="217"/>
      <c r="Y1717" s="217"/>
      <c r="Z1717" s="217"/>
      <c r="AA1717" s="217"/>
      <c r="AB1717" s="217"/>
      <c r="AC1717" s="217"/>
      <c r="AD1717" s="217"/>
      <c r="AE1717" s="217"/>
    </row>
    <row r="1718" spans="1:31" ht="12.75" customHeight="1" x14ac:dyDescent="0.2">
      <c r="A1718" s="217"/>
      <c r="B1718" s="217"/>
      <c r="C1718" s="217"/>
      <c r="D1718" s="217"/>
      <c r="E1718" s="217"/>
      <c r="F1718" s="217"/>
      <c r="G1718" s="217"/>
      <c r="H1718" s="217"/>
      <c r="I1718" s="217"/>
      <c r="J1718" s="217"/>
      <c r="K1718" s="217"/>
      <c r="L1718" s="217"/>
      <c r="M1718" s="217"/>
      <c r="N1718" s="217"/>
      <c r="O1718" s="234"/>
      <c r="P1718" s="234"/>
      <c r="Q1718" s="217"/>
      <c r="R1718" s="217"/>
      <c r="S1718" s="217"/>
      <c r="T1718" s="217"/>
      <c r="U1718" s="217"/>
      <c r="V1718" s="217"/>
      <c r="W1718" s="217"/>
      <c r="X1718" s="217"/>
      <c r="Y1718" s="217"/>
      <c r="Z1718" s="217"/>
      <c r="AA1718" s="217"/>
      <c r="AB1718" s="217"/>
      <c r="AC1718" s="217"/>
      <c r="AD1718" s="217"/>
      <c r="AE1718" s="217"/>
    </row>
    <row r="1719" spans="1:31" ht="12.75" customHeight="1" x14ac:dyDescent="0.2">
      <c r="A1719" s="217"/>
      <c r="B1719" s="217"/>
      <c r="C1719" s="217"/>
      <c r="D1719" s="217"/>
      <c r="E1719" s="217"/>
      <c r="F1719" s="217"/>
      <c r="G1719" s="217"/>
      <c r="H1719" s="217"/>
      <c r="I1719" s="217"/>
      <c r="J1719" s="217"/>
      <c r="K1719" s="217"/>
      <c r="L1719" s="217"/>
      <c r="M1719" s="217"/>
      <c r="N1719" s="217"/>
      <c r="O1719" s="234"/>
      <c r="P1719" s="234"/>
      <c r="Q1719" s="217"/>
      <c r="R1719" s="217"/>
      <c r="S1719" s="217"/>
      <c r="T1719" s="217"/>
      <c r="U1719" s="217"/>
      <c r="V1719" s="217"/>
      <c r="W1719" s="217"/>
      <c r="X1719" s="217"/>
      <c r="Y1719" s="217"/>
      <c r="Z1719" s="217"/>
      <c r="AA1719" s="217"/>
      <c r="AB1719" s="217"/>
      <c r="AC1719" s="217"/>
      <c r="AD1719" s="217"/>
      <c r="AE1719" s="217"/>
    </row>
    <row r="1720" spans="1:31" ht="12.75" customHeight="1" x14ac:dyDescent="0.2">
      <c r="A1720" s="217"/>
      <c r="B1720" s="217"/>
      <c r="C1720" s="217"/>
      <c r="D1720" s="217"/>
      <c r="E1720" s="217"/>
      <c r="F1720" s="217"/>
      <c r="G1720" s="217"/>
      <c r="H1720" s="217"/>
      <c r="I1720" s="217"/>
      <c r="J1720" s="217"/>
      <c r="K1720" s="217"/>
      <c r="L1720" s="217"/>
      <c r="M1720" s="217"/>
      <c r="N1720" s="217"/>
      <c r="O1720" s="234"/>
      <c r="P1720" s="234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17"/>
      <c r="AC1720" s="217"/>
      <c r="AD1720" s="217"/>
      <c r="AE1720" s="217"/>
    </row>
    <row r="1721" spans="1:31" ht="12.75" customHeight="1" x14ac:dyDescent="0.2">
      <c r="A1721" s="217"/>
      <c r="B1721" s="217"/>
      <c r="C1721" s="217"/>
      <c r="D1721" s="217"/>
      <c r="E1721" s="217"/>
      <c r="F1721" s="217"/>
      <c r="G1721" s="217"/>
      <c r="H1721" s="217"/>
      <c r="I1721" s="217"/>
      <c r="J1721" s="217"/>
      <c r="K1721" s="217"/>
      <c r="L1721" s="217"/>
      <c r="M1721" s="217"/>
      <c r="N1721" s="217"/>
      <c r="O1721" s="234"/>
      <c r="P1721" s="234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17"/>
      <c r="AC1721" s="217"/>
      <c r="AD1721" s="217"/>
      <c r="AE1721" s="217"/>
    </row>
    <row r="1722" spans="1:31" ht="12.75" customHeight="1" x14ac:dyDescent="0.2">
      <c r="A1722" s="217"/>
      <c r="B1722" s="217"/>
      <c r="C1722" s="217"/>
      <c r="D1722" s="217"/>
      <c r="E1722" s="217"/>
      <c r="F1722" s="217"/>
      <c r="G1722" s="217"/>
      <c r="H1722" s="217"/>
      <c r="I1722" s="217"/>
      <c r="J1722" s="217"/>
      <c r="K1722" s="217"/>
      <c r="L1722" s="217"/>
      <c r="M1722" s="217"/>
      <c r="N1722" s="217"/>
      <c r="O1722" s="234"/>
      <c r="P1722" s="234"/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17"/>
      <c r="AC1722" s="217"/>
      <c r="AD1722" s="217"/>
      <c r="AE1722" s="217"/>
    </row>
    <row r="1723" spans="1:31" ht="12.75" customHeight="1" x14ac:dyDescent="0.2">
      <c r="A1723" s="217"/>
      <c r="B1723" s="217"/>
      <c r="C1723" s="217"/>
      <c r="D1723" s="217"/>
      <c r="E1723" s="217"/>
      <c r="F1723" s="217"/>
      <c r="G1723" s="217"/>
      <c r="H1723" s="217"/>
      <c r="I1723" s="217"/>
      <c r="J1723" s="217"/>
      <c r="K1723" s="217"/>
      <c r="L1723" s="217"/>
      <c r="M1723" s="217"/>
      <c r="N1723" s="217"/>
      <c r="O1723" s="234"/>
      <c r="P1723" s="234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17"/>
      <c r="AC1723" s="217"/>
      <c r="AD1723" s="217"/>
      <c r="AE1723" s="217"/>
    </row>
    <row r="1724" spans="1:31" ht="12.75" customHeight="1" x14ac:dyDescent="0.2">
      <c r="A1724" s="217"/>
      <c r="B1724" s="217"/>
      <c r="C1724" s="217"/>
      <c r="D1724" s="217"/>
      <c r="E1724" s="217"/>
      <c r="F1724" s="217"/>
      <c r="G1724" s="217"/>
      <c r="H1724" s="217"/>
      <c r="I1724" s="217"/>
      <c r="J1724" s="217"/>
      <c r="K1724" s="217"/>
      <c r="L1724" s="217"/>
      <c r="M1724" s="217"/>
      <c r="N1724" s="217"/>
      <c r="O1724" s="234"/>
      <c r="P1724" s="234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17"/>
      <c r="AC1724" s="217"/>
      <c r="AD1724" s="217"/>
      <c r="AE1724" s="217"/>
    </row>
    <row r="1725" spans="1:31" ht="12.75" customHeight="1" x14ac:dyDescent="0.2">
      <c r="A1725" s="217"/>
      <c r="B1725" s="217"/>
      <c r="C1725" s="217"/>
      <c r="D1725" s="217"/>
      <c r="E1725" s="217"/>
      <c r="F1725" s="217"/>
      <c r="G1725" s="217"/>
      <c r="H1725" s="217"/>
      <c r="I1725" s="217"/>
      <c r="J1725" s="217"/>
      <c r="K1725" s="217"/>
      <c r="L1725" s="217"/>
      <c r="M1725" s="217"/>
      <c r="N1725" s="217"/>
      <c r="O1725" s="234"/>
      <c r="P1725" s="234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17"/>
      <c r="AC1725" s="217"/>
      <c r="AD1725" s="217"/>
      <c r="AE1725" s="217"/>
    </row>
    <row r="1726" spans="1:31" ht="12.75" customHeight="1" x14ac:dyDescent="0.2">
      <c r="A1726" s="217"/>
      <c r="B1726" s="217"/>
      <c r="C1726" s="217"/>
      <c r="D1726" s="217"/>
      <c r="E1726" s="217"/>
      <c r="F1726" s="217"/>
      <c r="G1726" s="217"/>
      <c r="H1726" s="217"/>
      <c r="I1726" s="217"/>
      <c r="J1726" s="217"/>
      <c r="K1726" s="217"/>
      <c r="L1726" s="217"/>
      <c r="M1726" s="217"/>
      <c r="N1726" s="217"/>
      <c r="O1726" s="234"/>
      <c r="P1726" s="234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17"/>
      <c r="AC1726" s="217"/>
      <c r="AD1726" s="217"/>
      <c r="AE1726" s="217"/>
    </row>
    <row r="1727" spans="1:31" ht="12.75" customHeight="1" x14ac:dyDescent="0.2">
      <c r="A1727" s="217"/>
      <c r="B1727" s="217"/>
      <c r="C1727" s="217"/>
      <c r="D1727" s="217"/>
      <c r="E1727" s="217"/>
      <c r="F1727" s="217"/>
      <c r="G1727" s="217"/>
      <c r="H1727" s="217"/>
      <c r="I1727" s="217"/>
      <c r="J1727" s="217"/>
      <c r="K1727" s="217"/>
      <c r="L1727" s="217"/>
      <c r="M1727" s="217"/>
      <c r="N1727" s="217"/>
      <c r="O1727" s="234"/>
      <c r="P1727" s="234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17"/>
      <c r="AC1727" s="217"/>
      <c r="AD1727" s="217"/>
      <c r="AE1727" s="217"/>
    </row>
    <row r="1728" spans="1:31" ht="12.75" customHeight="1" x14ac:dyDescent="0.2">
      <c r="A1728" s="217"/>
      <c r="B1728" s="217"/>
      <c r="C1728" s="217"/>
      <c r="D1728" s="217"/>
      <c r="E1728" s="217"/>
      <c r="F1728" s="217"/>
      <c r="G1728" s="217"/>
      <c r="H1728" s="217"/>
      <c r="I1728" s="217"/>
      <c r="J1728" s="217"/>
      <c r="K1728" s="217"/>
      <c r="L1728" s="217"/>
      <c r="M1728" s="217"/>
      <c r="N1728" s="217"/>
      <c r="O1728" s="234"/>
      <c r="P1728" s="234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17"/>
      <c r="AC1728" s="217"/>
      <c r="AD1728" s="217"/>
      <c r="AE1728" s="217"/>
    </row>
    <row r="1729" spans="1:31" ht="12.75" customHeight="1" x14ac:dyDescent="0.2">
      <c r="A1729" s="217"/>
      <c r="B1729" s="217"/>
      <c r="C1729" s="217"/>
      <c r="D1729" s="217"/>
      <c r="E1729" s="217"/>
      <c r="F1729" s="217"/>
      <c r="G1729" s="217"/>
      <c r="H1729" s="217"/>
      <c r="I1729" s="217"/>
      <c r="J1729" s="217"/>
      <c r="K1729" s="217"/>
      <c r="L1729" s="217"/>
      <c r="M1729" s="217"/>
      <c r="N1729" s="217"/>
      <c r="O1729" s="234"/>
      <c r="P1729" s="234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17"/>
      <c r="AC1729" s="217"/>
      <c r="AD1729" s="217"/>
      <c r="AE1729" s="217"/>
    </row>
    <row r="1730" spans="1:31" ht="12.75" customHeight="1" x14ac:dyDescent="0.2">
      <c r="A1730" s="217"/>
      <c r="B1730" s="217"/>
      <c r="C1730" s="217"/>
      <c r="D1730" s="217"/>
      <c r="E1730" s="217"/>
      <c r="F1730" s="217"/>
      <c r="G1730" s="217"/>
      <c r="H1730" s="217"/>
      <c r="I1730" s="217"/>
      <c r="J1730" s="217"/>
      <c r="K1730" s="217"/>
      <c r="L1730" s="217"/>
      <c r="M1730" s="217"/>
      <c r="N1730" s="217"/>
      <c r="O1730" s="234"/>
      <c r="P1730" s="234"/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17"/>
      <c r="AC1730" s="217"/>
      <c r="AD1730" s="217"/>
      <c r="AE1730" s="217"/>
    </row>
    <row r="1731" spans="1:31" ht="12.75" customHeight="1" x14ac:dyDescent="0.2">
      <c r="A1731" s="217"/>
      <c r="B1731" s="217"/>
      <c r="C1731" s="217"/>
      <c r="D1731" s="217"/>
      <c r="E1731" s="217"/>
      <c r="F1731" s="217"/>
      <c r="G1731" s="217"/>
      <c r="H1731" s="217"/>
      <c r="I1731" s="217"/>
      <c r="J1731" s="217"/>
      <c r="K1731" s="217"/>
      <c r="L1731" s="217"/>
      <c r="M1731" s="217"/>
      <c r="N1731" s="217"/>
      <c r="O1731" s="234"/>
      <c r="P1731" s="234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17"/>
      <c r="AC1731" s="217"/>
      <c r="AD1731" s="217"/>
      <c r="AE1731" s="217"/>
    </row>
    <row r="1732" spans="1:31" ht="12.75" customHeight="1" x14ac:dyDescent="0.2">
      <c r="A1732" s="217"/>
      <c r="B1732" s="217"/>
      <c r="C1732" s="217"/>
      <c r="D1732" s="217"/>
      <c r="E1732" s="217"/>
      <c r="F1732" s="217"/>
      <c r="G1732" s="217"/>
      <c r="H1732" s="217"/>
      <c r="I1732" s="217"/>
      <c r="J1732" s="217"/>
      <c r="K1732" s="217"/>
      <c r="L1732" s="217"/>
      <c r="M1732" s="217"/>
      <c r="N1732" s="217"/>
      <c r="O1732" s="234"/>
      <c r="P1732" s="234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17"/>
      <c r="AC1732" s="217"/>
      <c r="AD1732" s="217"/>
      <c r="AE1732" s="217"/>
    </row>
    <row r="1733" spans="1:31" ht="12.75" customHeight="1" x14ac:dyDescent="0.2">
      <c r="A1733" s="217"/>
      <c r="B1733" s="217"/>
      <c r="C1733" s="217"/>
      <c r="D1733" s="217"/>
      <c r="E1733" s="217"/>
      <c r="F1733" s="217"/>
      <c r="G1733" s="217"/>
      <c r="H1733" s="217"/>
      <c r="I1733" s="217"/>
      <c r="J1733" s="217"/>
      <c r="K1733" s="217"/>
      <c r="L1733" s="217"/>
      <c r="M1733" s="217"/>
      <c r="N1733" s="217"/>
      <c r="O1733" s="234"/>
      <c r="P1733" s="234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17"/>
      <c r="AC1733" s="217"/>
      <c r="AD1733" s="217"/>
      <c r="AE1733" s="217"/>
    </row>
    <row r="1734" spans="1:31" ht="12.75" customHeight="1" x14ac:dyDescent="0.2">
      <c r="A1734" s="217"/>
      <c r="B1734" s="217"/>
      <c r="C1734" s="217"/>
      <c r="D1734" s="217"/>
      <c r="E1734" s="217"/>
      <c r="F1734" s="217"/>
      <c r="G1734" s="217"/>
      <c r="H1734" s="217"/>
      <c r="I1734" s="217"/>
      <c r="J1734" s="217"/>
      <c r="K1734" s="217"/>
      <c r="L1734" s="217"/>
      <c r="M1734" s="217"/>
      <c r="N1734" s="217"/>
      <c r="O1734" s="234"/>
      <c r="P1734" s="234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17"/>
      <c r="AC1734" s="217"/>
      <c r="AD1734" s="217"/>
      <c r="AE1734" s="217"/>
    </row>
    <row r="1735" spans="1:31" ht="12.75" customHeight="1" x14ac:dyDescent="0.2">
      <c r="A1735" s="217"/>
      <c r="B1735" s="217"/>
      <c r="C1735" s="217"/>
      <c r="D1735" s="217"/>
      <c r="E1735" s="217"/>
      <c r="F1735" s="217"/>
      <c r="G1735" s="217"/>
      <c r="H1735" s="217"/>
      <c r="I1735" s="217"/>
      <c r="J1735" s="217"/>
      <c r="K1735" s="217"/>
      <c r="L1735" s="217"/>
      <c r="M1735" s="217"/>
      <c r="N1735" s="217"/>
      <c r="O1735" s="234"/>
      <c r="P1735" s="234"/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17"/>
      <c r="AC1735" s="217"/>
      <c r="AD1735" s="217"/>
      <c r="AE1735" s="217"/>
    </row>
    <row r="1736" spans="1:31" ht="12.75" customHeight="1" x14ac:dyDescent="0.2">
      <c r="A1736" s="217"/>
      <c r="B1736" s="217"/>
      <c r="C1736" s="217"/>
      <c r="D1736" s="217"/>
      <c r="E1736" s="217"/>
      <c r="F1736" s="217"/>
      <c r="G1736" s="217"/>
      <c r="H1736" s="217"/>
      <c r="I1736" s="217"/>
      <c r="J1736" s="217"/>
      <c r="K1736" s="217"/>
      <c r="L1736" s="217"/>
      <c r="M1736" s="217"/>
      <c r="N1736" s="217"/>
      <c r="O1736" s="234"/>
      <c r="P1736" s="234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17"/>
      <c r="AC1736" s="217"/>
      <c r="AD1736" s="217"/>
      <c r="AE1736" s="217"/>
    </row>
    <row r="1737" spans="1:31" ht="12.75" customHeight="1" x14ac:dyDescent="0.2">
      <c r="A1737" s="217"/>
      <c r="B1737" s="217"/>
      <c r="C1737" s="217"/>
      <c r="D1737" s="217"/>
      <c r="E1737" s="217"/>
      <c r="F1737" s="217"/>
      <c r="G1737" s="217"/>
      <c r="H1737" s="217"/>
      <c r="I1737" s="217"/>
      <c r="J1737" s="217"/>
      <c r="K1737" s="217"/>
      <c r="L1737" s="217"/>
      <c r="M1737" s="217"/>
      <c r="N1737" s="217"/>
      <c r="O1737" s="234"/>
      <c r="P1737" s="234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17"/>
      <c r="AC1737" s="217"/>
      <c r="AD1737" s="217"/>
      <c r="AE1737" s="217"/>
    </row>
    <row r="1738" spans="1:31" ht="12.75" customHeight="1" x14ac:dyDescent="0.2">
      <c r="A1738" s="217"/>
      <c r="B1738" s="217"/>
      <c r="C1738" s="217"/>
      <c r="D1738" s="217"/>
      <c r="E1738" s="217"/>
      <c r="F1738" s="217"/>
      <c r="G1738" s="217"/>
      <c r="H1738" s="217"/>
      <c r="I1738" s="217"/>
      <c r="J1738" s="217"/>
      <c r="K1738" s="217"/>
      <c r="L1738" s="217"/>
      <c r="M1738" s="217"/>
      <c r="N1738" s="217"/>
      <c r="O1738" s="234"/>
      <c r="P1738" s="234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17"/>
      <c r="AC1738" s="217"/>
      <c r="AD1738" s="217"/>
      <c r="AE1738" s="217"/>
    </row>
    <row r="1739" spans="1:31" ht="12.75" customHeight="1" x14ac:dyDescent="0.2">
      <c r="A1739" s="217"/>
      <c r="B1739" s="217"/>
      <c r="C1739" s="217"/>
      <c r="D1739" s="217"/>
      <c r="E1739" s="217"/>
      <c r="F1739" s="217"/>
      <c r="G1739" s="217"/>
      <c r="H1739" s="217"/>
      <c r="I1739" s="217"/>
      <c r="J1739" s="217"/>
      <c r="K1739" s="217"/>
      <c r="L1739" s="217"/>
      <c r="M1739" s="217"/>
      <c r="N1739" s="217"/>
      <c r="O1739" s="234"/>
      <c r="P1739" s="234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17"/>
      <c r="AC1739" s="217"/>
      <c r="AD1739" s="217"/>
      <c r="AE1739" s="217"/>
    </row>
    <row r="1740" spans="1:31" ht="12.75" customHeight="1" x14ac:dyDescent="0.2">
      <c r="A1740" s="217"/>
      <c r="B1740" s="217"/>
      <c r="C1740" s="217"/>
      <c r="D1740" s="217"/>
      <c r="E1740" s="217"/>
      <c r="F1740" s="217"/>
      <c r="G1740" s="217"/>
      <c r="H1740" s="217"/>
      <c r="I1740" s="217"/>
      <c r="J1740" s="217"/>
      <c r="K1740" s="217"/>
      <c r="L1740" s="217"/>
      <c r="M1740" s="217"/>
      <c r="N1740" s="217"/>
      <c r="O1740" s="234"/>
      <c r="P1740" s="234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17"/>
      <c r="AC1740" s="217"/>
      <c r="AD1740" s="217"/>
      <c r="AE1740" s="217"/>
    </row>
    <row r="1741" spans="1:31" ht="12.75" customHeight="1" x14ac:dyDescent="0.2">
      <c r="A1741" s="217"/>
      <c r="B1741" s="217"/>
      <c r="C1741" s="217"/>
      <c r="D1741" s="217"/>
      <c r="E1741" s="217"/>
      <c r="F1741" s="217"/>
      <c r="G1741" s="217"/>
      <c r="H1741" s="217"/>
      <c r="I1741" s="217"/>
      <c r="J1741" s="217"/>
      <c r="K1741" s="217"/>
      <c r="L1741" s="217"/>
      <c r="M1741" s="217"/>
      <c r="N1741" s="217"/>
      <c r="O1741" s="234"/>
      <c r="P1741" s="234"/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17"/>
      <c r="AC1741" s="217"/>
      <c r="AD1741" s="217"/>
      <c r="AE1741" s="217"/>
    </row>
    <row r="1742" spans="1:31" ht="12.75" customHeight="1" x14ac:dyDescent="0.2">
      <c r="A1742" s="217"/>
      <c r="B1742" s="217"/>
      <c r="C1742" s="217"/>
      <c r="D1742" s="217"/>
      <c r="E1742" s="217"/>
      <c r="F1742" s="217"/>
      <c r="G1742" s="217"/>
      <c r="H1742" s="217"/>
      <c r="I1742" s="217"/>
      <c r="J1742" s="217"/>
      <c r="K1742" s="217"/>
      <c r="L1742" s="217"/>
      <c r="M1742" s="217"/>
      <c r="N1742" s="217"/>
      <c r="O1742" s="234"/>
      <c r="P1742" s="234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17"/>
      <c r="AC1742" s="217"/>
      <c r="AD1742" s="217"/>
      <c r="AE1742" s="217"/>
    </row>
    <row r="1743" spans="1:31" ht="12.75" customHeight="1" x14ac:dyDescent="0.2">
      <c r="A1743" s="217"/>
      <c r="B1743" s="217"/>
      <c r="C1743" s="217"/>
      <c r="D1743" s="217"/>
      <c r="E1743" s="217"/>
      <c r="F1743" s="217"/>
      <c r="G1743" s="217"/>
      <c r="H1743" s="217"/>
      <c r="I1743" s="217"/>
      <c r="J1743" s="217"/>
      <c r="K1743" s="217"/>
      <c r="L1743" s="217"/>
      <c r="M1743" s="217"/>
      <c r="N1743" s="217"/>
      <c r="O1743" s="234"/>
      <c r="P1743" s="234"/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17"/>
      <c r="AC1743" s="217"/>
      <c r="AD1743" s="217"/>
      <c r="AE1743" s="217"/>
    </row>
    <row r="1744" spans="1:31" ht="12.75" customHeight="1" x14ac:dyDescent="0.2">
      <c r="A1744" s="217"/>
      <c r="B1744" s="217"/>
      <c r="C1744" s="217"/>
      <c r="D1744" s="217"/>
      <c r="E1744" s="217"/>
      <c r="F1744" s="217"/>
      <c r="G1744" s="217"/>
      <c r="H1744" s="217"/>
      <c r="I1744" s="217"/>
      <c r="J1744" s="217"/>
      <c r="K1744" s="217"/>
      <c r="L1744" s="217"/>
      <c r="M1744" s="217"/>
      <c r="N1744" s="217"/>
      <c r="O1744" s="234"/>
      <c r="P1744" s="234"/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17"/>
      <c r="AC1744" s="217"/>
      <c r="AD1744" s="217"/>
      <c r="AE1744" s="217"/>
    </row>
    <row r="1745" spans="1:31" ht="12.75" customHeight="1" x14ac:dyDescent="0.2">
      <c r="A1745" s="217"/>
      <c r="B1745" s="217"/>
      <c r="C1745" s="217"/>
      <c r="D1745" s="217"/>
      <c r="E1745" s="217"/>
      <c r="F1745" s="217"/>
      <c r="G1745" s="217"/>
      <c r="H1745" s="217"/>
      <c r="I1745" s="217"/>
      <c r="J1745" s="217"/>
      <c r="K1745" s="217"/>
      <c r="L1745" s="217"/>
      <c r="M1745" s="217"/>
      <c r="N1745" s="217"/>
      <c r="O1745" s="234"/>
      <c r="P1745" s="234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17"/>
      <c r="AC1745" s="217"/>
      <c r="AD1745" s="217"/>
      <c r="AE1745" s="217"/>
    </row>
    <row r="1746" spans="1:31" ht="12.75" customHeight="1" x14ac:dyDescent="0.2">
      <c r="A1746" s="217"/>
      <c r="B1746" s="217"/>
      <c r="C1746" s="217"/>
      <c r="D1746" s="217"/>
      <c r="E1746" s="217"/>
      <c r="F1746" s="217"/>
      <c r="G1746" s="217"/>
      <c r="H1746" s="217"/>
      <c r="I1746" s="217"/>
      <c r="J1746" s="217"/>
      <c r="K1746" s="217"/>
      <c r="L1746" s="217"/>
      <c r="M1746" s="217"/>
      <c r="N1746" s="217"/>
      <c r="O1746" s="234"/>
      <c r="P1746" s="234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17"/>
      <c r="AC1746" s="217"/>
      <c r="AD1746" s="217"/>
      <c r="AE1746" s="217"/>
    </row>
    <row r="1747" spans="1:31" ht="12.75" customHeight="1" x14ac:dyDescent="0.2">
      <c r="A1747" s="217"/>
      <c r="B1747" s="217"/>
      <c r="C1747" s="217"/>
      <c r="D1747" s="217"/>
      <c r="E1747" s="217"/>
      <c r="F1747" s="217"/>
      <c r="G1747" s="217"/>
      <c r="H1747" s="217"/>
      <c r="I1747" s="217"/>
      <c r="J1747" s="217"/>
      <c r="K1747" s="217"/>
      <c r="L1747" s="217"/>
      <c r="M1747" s="217"/>
      <c r="N1747" s="217"/>
      <c r="O1747" s="234"/>
      <c r="P1747" s="234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17"/>
      <c r="AC1747" s="217"/>
      <c r="AD1747" s="217"/>
      <c r="AE1747" s="217"/>
    </row>
    <row r="1748" spans="1:31" ht="12.75" customHeight="1" x14ac:dyDescent="0.2">
      <c r="A1748" s="217"/>
      <c r="B1748" s="217"/>
      <c r="C1748" s="217"/>
      <c r="D1748" s="217"/>
      <c r="E1748" s="217"/>
      <c r="F1748" s="217"/>
      <c r="G1748" s="217"/>
      <c r="H1748" s="217"/>
      <c r="I1748" s="217"/>
      <c r="J1748" s="217"/>
      <c r="K1748" s="217"/>
      <c r="L1748" s="217"/>
      <c r="M1748" s="217"/>
      <c r="N1748" s="217"/>
      <c r="O1748" s="234"/>
      <c r="P1748" s="234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17"/>
      <c r="AC1748" s="217"/>
      <c r="AD1748" s="217"/>
      <c r="AE1748" s="217"/>
    </row>
    <row r="1749" spans="1:31" ht="12.75" customHeight="1" x14ac:dyDescent="0.2">
      <c r="A1749" s="217"/>
      <c r="B1749" s="217"/>
      <c r="C1749" s="217"/>
      <c r="D1749" s="217"/>
      <c r="E1749" s="217"/>
      <c r="F1749" s="217"/>
      <c r="G1749" s="217"/>
      <c r="H1749" s="217"/>
      <c r="I1749" s="217"/>
      <c r="J1749" s="217"/>
      <c r="K1749" s="217"/>
      <c r="L1749" s="217"/>
      <c r="M1749" s="217"/>
      <c r="N1749" s="217"/>
      <c r="O1749" s="234"/>
      <c r="P1749" s="234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17"/>
      <c r="AC1749" s="217"/>
      <c r="AD1749" s="217"/>
      <c r="AE1749" s="217"/>
    </row>
    <row r="1750" spans="1:31" ht="12.75" customHeight="1" x14ac:dyDescent="0.2">
      <c r="A1750" s="217"/>
      <c r="B1750" s="217"/>
      <c r="C1750" s="217"/>
      <c r="D1750" s="217"/>
      <c r="E1750" s="217"/>
      <c r="F1750" s="217"/>
      <c r="G1750" s="217"/>
      <c r="H1750" s="217"/>
      <c r="I1750" s="217"/>
      <c r="J1750" s="217"/>
      <c r="K1750" s="217"/>
      <c r="L1750" s="217"/>
      <c r="M1750" s="217"/>
      <c r="N1750" s="217"/>
      <c r="O1750" s="234"/>
      <c r="P1750" s="234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17"/>
      <c r="AC1750" s="217"/>
      <c r="AD1750" s="217"/>
      <c r="AE1750" s="217"/>
    </row>
    <row r="1751" spans="1:31" ht="12.75" customHeight="1" x14ac:dyDescent="0.2">
      <c r="A1751" s="217"/>
      <c r="B1751" s="217"/>
      <c r="C1751" s="217"/>
      <c r="D1751" s="217"/>
      <c r="E1751" s="217"/>
      <c r="F1751" s="217"/>
      <c r="G1751" s="217"/>
      <c r="H1751" s="217"/>
      <c r="I1751" s="217"/>
      <c r="J1751" s="217"/>
      <c r="K1751" s="217"/>
      <c r="L1751" s="217"/>
      <c r="M1751" s="217"/>
      <c r="N1751" s="217"/>
      <c r="O1751" s="234"/>
      <c r="P1751" s="234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17"/>
      <c r="AC1751" s="217"/>
      <c r="AD1751" s="217"/>
      <c r="AE1751" s="217"/>
    </row>
    <row r="1752" spans="1:31" ht="12.75" customHeight="1" x14ac:dyDescent="0.2">
      <c r="A1752" s="217"/>
      <c r="B1752" s="217"/>
      <c r="C1752" s="217"/>
      <c r="D1752" s="217"/>
      <c r="E1752" s="217"/>
      <c r="F1752" s="217"/>
      <c r="G1752" s="217"/>
      <c r="H1752" s="217"/>
      <c r="I1752" s="217"/>
      <c r="J1752" s="217"/>
      <c r="K1752" s="217"/>
      <c r="L1752" s="217"/>
      <c r="M1752" s="217"/>
      <c r="N1752" s="217"/>
      <c r="O1752" s="234"/>
      <c r="P1752" s="234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17"/>
      <c r="AC1752" s="217"/>
      <c r="AD1752" s="217"/>
      <c r="AE1752" s="217"/>
    </row>
    <row r="1753" spans="1:31" ht="12.75" customHeight="1" x14ac:dyDescent="0.2">
      <c r="A1753" s="217"/>
      <c r="B1753" s="217"/>
      <c r="C1753" s="217"/>
      <c r="D1753" s="217"/>
      <c r="E1753" s="217"/>
      <c r="F1753" s="217"/>
      <c r="G1753" s="217"/>
      <c r="H1753" s="217"/>
      <c r="I1753" s="217"/>
      <c r="J1753" s="217"/>
      <c r="K1753" s="217"/>
      <c r="L1753" s="217"/>
      <c r="M1753" s="217"/>
      <c r="N1753" s="217"/>
      <c r="O1753" s="234"/>
      <c r="P1753" s="234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17"/>
      <c r="AC1753" s="217"/>
      <c r="AD1753" s="217"/>
      <c r="AE1753" s="217"/>
    </row>
    <row r="1754" spans="1:31" ht="12.75" customHeight="1" x14ac:dyDescent="0.2">
      <c r="A1754" s="217"/>
      <c r="B1754" s="217"/>
      <c r="C1754" s="217"/>
      <c r="D1754" s="217"/>
      <c r="E1754" s="217"/>
      <c r="F1754" s="217"/>
      <c r="G1754" s="217"/>
      <c r="H1754" s="217"/>
      <c r="I1754" s="217"/>
      <c r="J1754" s="217"/>
      <c r="K1754" s="217"/>
      <c r="L1754" s="217"/>
      <c r="M1754" s="217"/>
      <c r="N1754" s="217"/>
      <c r="O1754" s="234"/>
      <c r="P1754" s="234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17"/>
      <c r="AC1754" s="217"/>
      <c r="AD1754" s="217"/>
      <c r="AE1754" s="217"/>
    </row>
    <row r="1755" spans="1:31" ht="12.75" customHeight="1" x14ac:dyDescent="0.2">
      <c r="A1755" s="217"/>
      <c r="B1755" s="217"/>
      <c r="C1755" s="217"/>
      <c r="D1755" s="217"/>
      <c r="E1755" s="217"/>
      <c r="F1755" s="217"/>
      <c r="G1755" s="217"/>
      <c r="H1755" s="217"/>
      <c r="I1755" s="217"/>
      <c r="J1755" s="217"/>
      <c r="K1755" s="217"/>
      <c r="L1755" s="217"/>
      <c r="M1755" s="217"/>
      <c r="N1755" s="217"/>
      <c r="O1755" s="234"/>
      <c r="P1755" s="234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17"/>
      <c r="AC1755" s="217"/>
      <c r="AD1755" s="217"/>
      <c r="AE1755" s="217"/>
    </row>
    <row r="1756" spans="1:31" ht="12.75" customHeight="1" x14ac:dyDescent="0.2">
      <c r="A1756" s="217"/>
      <c r="B1756" s="217"/>
      <c r="C1756" s="217"/>
      <c r="D1756" s="217"/>
      <c r="E1756" s="217"/>
      <c r="F1756" s="217"/>
      <c r="G1756" s="217"/>
      <c r="H1756" s="217"/>
      <c r="I1756" s="217"/>
      <c r="J1756" s="217"/>
      <c r="K1756" s="217"/>
      <c r="L1756" s="217"/>
      <c r="M1756" s="217"/>
      <c r="N1756" s="217"/>
      <c r="O1756" s="234"/>
      <c r="P1756" s="234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17"/>
      <c r="AC1756" s="217"/>
      <c r="AD1756" s="217"/>
      <c r="AE1756" s="217"/>
    </row>
    <row r="1757" spans="1:31" ht="12.75" customHeight="1" x14ac:dyDescent="0.2">
      <c r="A1757" s="217"/>
      <c r="B1757" s="217"/>
      <c r="C1757" s="217"/>
      <c r="D1757" s="217"/>
      <c r="E1757" s="217"/>
      <c r="F1757" s="217"/>
      <c r="G1757" s="217"/>
      <c r="H1757" s="217"/>
      <c r="I1757" s="217"/>
      <c r="J1757" s="217"/>
      <c r="K1757" s="217"/>
      <c r="L1757" s="217"/>
      <c r="M1757" s="217"/>
      <c r="N1757" s="217"/>
      <c r="O1757" s="234"/>
      <c r="P1757" s="234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17"/>
      <c r="AC1757" s="217"/>
      <c r="AD1757" s="217"/>
      <c r="AE1757" s="217"/>
    </row>
    <row r="1758" spans="1:31" ht="12.75" customHeight="1" x14ac:dyDescent="0.2">
      <c r="A1758" s="217"/>
      <c r="B1758" s="217"/>
      <c r="C1758" s="217"/>
      <c r="D1758" s="217"/>
      <c r="E1758" s="217"/>
      <c r="F1758" s="217"/>
      <c r="G1758" s="217"/>
      <c r="H1758" s="217"/>
      <c r="I1758" s="217"/>
      <c r="J1758" s="217"/>
      <c r="K1758" s="217"/>
      <c r="L1758" s="217"/>
      <c r="M1758" s="217"/>
      <c r="N1758" s="217"/>
      <c r="O1758" s="234"/>
      <c r="P1758" s="234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17"/>
      <c r="AC1758" s="217"/>
      <c r="AD1758" s="217"/>
      <c r="AE1758" s="217"/>
    </row>
    <row r="1759" spans="1:31" ht="12.75" customHeight="1" x14ac:dyDescent="0.2">
      <c r="A1759" s="217"/>
      <c r="B1759" s="217"/>
      <c r="C1759" s="217"/>
      <c r="D1759" s="217"/>
      <c r="E1759" s="217"/>
      <c r="F1759" s="217"/>
      <c r="G1759" s="217"/>
      <c r="H1759" s="217"/>
      <c r="I1759" s="217"/>
      <c r="J1759" s="217"/>
      <c r="K1759" s="217"/>
      <c r="L1759" s="217"/>
      <c r="M1759" s="217"/>
      <c r="N1759" s="217"/>
      <c r="O1759" s="234"/>
      <c r="P1759" s="234"/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17"/>
      <c r="AC1759" s="217"/>
      <c r="AD1759" s="217"/>
      <c r="AE1759" s="217"/>
    </row>
    <row r="1760" spans="1:31" ht="12.75" customHeight="1" x14ac:dyDescent="0.2">
      <c r="A1760" s="217"/>
      <c r="B1760" s="217"/>
      <c r="C1760" s="217"/>
      <c r="D1760" s="217"/>
      <c r="E1760" s="217"/>
      <c r="F1760" s="217"/>
      <c r="G1760" s="217"/>
      <c r="H1760" s="217"/>
      <c r="I1760" s="217"/>
      <c r="J1760" s="217"/>
      <c r="K1760" s="217"/>
      <c r="L1760" s="217"/>
      <c r="M1760" s="217"/>
      <c r="N1760" s="217"/>
      <c r="O1760" s="234"/>
      <c r="P1760" s="234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17"/>
      <c r="AC1760" s="217"/>
      <c r="AD1760" s="217"/>
      <c r="AE1760" s="217"/>
    </row>
    <row r="1761" spans="1:31" ht="12.75" customHeight="1" x14ac:dyDescent="0.2">
      <c r="A1761" s="217"/>
      <c r="B1761" s="217"/>
      <c r="C1761" s="217"/>
      <c r="D1761" s="217"/>
      <c r="E1761" s="217"/>
      <c r="F1761" s="217"/>
      <c r="G1761" s="217"/>
      <c r="H1761" s="217"/>
      <c r="I1761" s="217"/>
      <c r="J1761" s="217"/>
      <c r="K1761" s="217"/>
      <c r="L1761" s="217"/>
      <c r="M1761" s="217"/>
      <c r="N1761" s="217"/>
      <c r="O1761" s="234"/>
      <c r="P1761" s="234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17"/>
      <c r="AC1761" s="217"/>
      <c r="AD1761" s="217"/>
      <c r="AE1761" s="217"/>
    </row>
    <row r="1762" spans="1:31" ht="12.75" customHeight="1" x14ac:dyDescent="0.2">
      <c r="A1762" s="217"/>
      <c r="B1762" s="217"/>
      <c r="C1762" s="217"/>
      <c r="D1762" s="217"/>
      <c r="E1762" s="217"/>
      <c r="F1762" s="217"/>
      <c r="G1762" s="217"/>
      <c r="H1762" s="217"/>
      <c r="I1762" s="217"/>
      <c r="J1762" s="217"/>
      <c r="K1762" s="217"/>
      <c r="L1762" s="217"/>
      <c r="M1762" s="217"/>
      <c r="N1762" s="217"/>
      <c r="O1762" s="234"/>
      <c r="P1762" s="234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17"/>
      <c r="AC1762" s="217"/>
      <c r="AD1762" s="217"/>
      <c r="AE1762" s="217"/>
    </row>
    <row r="1763" spans="1:31" ht="12.75" customHeight="1" x14ac:dyDescent="0.2">
      <c r="A1763" s="217"/>
      <c r="B1763" s="217"/>
      <c r="C1763" s="217"/>
      <c r="D1763" s="217"/>
      <c r="E1763" s="217"/>
      <c r="F1763" s="217"/>
      <c r="G1763" s="217"/>
      <c r="H1763" s="217"/>
      <c r="I1763" s="217"/>
      <c r="J1763" s="217"/>
      <c r="K1763" s="217"/>
      <c r="L1763" s="217"/>
      <c r="M1763" s="217"/>
      <c r="N1763" s="217"/>
      <c r="O1763" s="234"/>
      <c r="P1763" s="234"/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17"/>
      <c r="AC1763" s="217"/>
      <c r="AD1763" s="217"/>
      <c r="AE1763" s="217"/>
    </row>
    <row r="1764" spans="1:31" ht="12.75" customHeight="1" x14ac:dyDescent="0.2">
      <c r="A1764" s="217"/>
      <c r="B1764" s="217"/>
      <c r="C1764" s="217"/>
      <c r="D1764" s="217"/>
      <c r="E1764" s="217"/>
      <c r="F1764" s="217"/>
      <c r="G1764" s="217"/>
      <c r="H1764" s="217"/>
      <c r="I1764" s="217"/>
      <c r="J1764" s="217"/>
      <c r="K1764" s="217"/>
      <c r="L1764" s="217"/>
      <c r="M1764" s="217"/>
      <c r="N1764" s="217"/>
      <c r="O1764" s="234"/>
      <c r="P1764" s="234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17"/>
      <c r="AC1764" s="217"/>
      <c r="AD1764" s="217"/>
      <c r="AE1764" s="217"/>
    </row>
    <row r="1765" spans="1:31" ht="12.75" customHeight="1" x14ac:dyDescent="0.2">
      <c r="A1765" s="217"/>
      <c r="B1765" s="217"/>
      <c r="C1765" s="217"/>
      <c r="D1765" s="217"/>
      <c r="E1765" s="217"/>
      <c r="F1765" s="217"/>
      <c r="G1765" s="217"/>
      <c r="H1765" s="217"/>
      <c r="I1765" s="217"/>
      <c r="J1765" s="217"/>
      <c r="K1765" s="217"/>
      <c r="L1765" s="217"/>
      <c r="M1765" s="217"/>
      <c r="N1765" s="217"/>
      <c r="O1765" s="234"/>
      <c r="P1765" s="234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17"/>
      <c r="AC1765" s="217"/>
      <c r="AD1765" s="217"/>
      <c r="AE1765" s="217"/>
    </row>
    <row r="1766" spans="1:31" ht="12.75" customHeight="1" x14ac:dyDescent="0.2">
      <c r="A1766" s="217"/>
      <c r="B1766" s="217"/>
      <c r="C1766" s="217"/>
      <c r="D1766" s="217"/>
      <c r="E1766" s="217"/>
      <c r="F1766" s="217"/>
      <c r="G1766" s="217"/>
      <c r="H1766" s="217"/>
      <c r="I1766" s="217"/>
      <c r="J1766" s="217"/>
      <c r="K1766" s="217"/>
      <c r="L1766" s="217"/>
      <c r="M1766" s="217"/>
      <c r="N1766" s="217"/>
      <c r="O1766" s="234"/>
      <c r="P1766" s="234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17"/>
      <c r="AC1766" s="217"/>
      <c r="AD1766" s="217"/>
      <c r="AE1766" s="217"/>
    </row>
    <row r="1767" spans="1:31" ht="12.75" customHeight="1" x14ac:dyDescent="0.2">
      <c r="A1767" s="217"/>
      <c r="B1767" s="217"/>
      <c r="C1767" s="217"/>
      <c r="D1767" s="217"/>
      <c r="E1767" s="217"/>
      <c r="F1767" s="217"/>
      <c r="G1767" s="217"/>
      <c r="H1767" s="217"/>
      <c r="I1767" s="217"/>
      <c r="J1767" s="217"/>
      <c r="K1767" s="217"/>
      <c r="L1767" s="217"/>
      <c r="M1767" s="217"/>
      <c r="N1767" s="217"/>
      <c r="O1767" s="234"/>
      <c r="P1767" s="234"/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17"/>
      <c r="AC1767" s="217"/>
      <c r="AD1767" s="217"/>
      <c r="AE1767" s="217"/>
    </row>
    <row r="1768" spans="1:31" ht="12.75" customHeight="1" x14ac:dyDescent="0.2">
      <c r="A1768" s="217"/>
      <c r="B1768" s="217"/>
      <c r="C1768" s="217"/>
      <c r="D1768" s="217"/>
      <c r="E1768" s="217"/>
      <c r="F1768" s="217"/>
      <c r="G1768" s="217"/>
      <c r="H1768" s="217"/>
      <c r="I1768" s="217"/>
      <c r="J1768" s="217"/>
      <c r="K1768" s="217"/>
      <c r="L1768" s="217"/>
      <c r="M1768" s="217"/>
      <c r="N1768" s="217"/>
      <c r="O1768" s="234"/>
      <c r="P1768" s="234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17"/>
      <c r="AC1768" s="217"/>
      <c r="AD1768" s="217"/>
      <c r="AE1768" s="217"/>
    </row>
    <row r="1769" spans="1:31" ht="12.75" customHeight="1" x14ac:dyDescent="0.2">
      <c r="A1769" s="217"/>
      <c r="B1769" s="217"/>
      <c r="C1769" s="217"/>
      <c r="D1769" s="217"/>
      <c r="E1769" s="217"/>
      <c r="F1769" s="217"/>
      <c r="G1769" s="217"/>
      <c r="H1769" s="217"/>
      <c r="I1769" s="217"/>
      <c r="J1769" s="217"/>
      <c r="K1769" s="217"/>
      <c r="L1769" s="217"/>
      <c r="M1769" s="217"/>
      <c r="N1769" s="217"/>
      <c r="O1769" s="234"/>
      <c r="P1769" s="234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17"/>
      <c r="AC1769" s="217"/>
      <c r="AD1769" s="217"/>
      <c r="AE1769" s="217"/>
    </row>
    <row r="1770" spans="1:31" ht="12.75" customHeight="1" x14ac:dyDescent="0.2">
      <c r="A1770" s="217"/>
      <c r="B1770" s="217"/>
      <c r="C1770" s="217"/>
      <c r="D1770" s="217"/>
      <c r="E1770" s="217"/>
      <c r="F1770" s="217"/>
      <c r="G1770" s="217"/>
      <c r="H1770" s="217"/>
      <c r="I1770" s="217"/>
      <c r="J1770" s="217"/>
      <c r="K1770" s="217"/>
      <c r="L1770" s="217"/>
      <c r="M1770" s="217"/>
      <c r="N1770" s="217"/>
      <c r="O1770" s="234"/>
      <c r="P1770" s="234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17"/>
      <c r="AC1770" s="217"/>
      <c r="AD1770" s="217"/>
      <c r="AE1770" s="217"/>
    </row>
    <row r="1771" spans="1:31" ht="12.75" customHeight="1" x14ac:dyDescent="0.2">
      <c r="A1771" s="217"/>
      <c r="B1771" s="217"/>
      <c r="C1771" s="217"/>
      <c r="D1771" s="217"/>
      <c r="E1771" s="217"/>
      <c r="F1771" s="217"/>
      <c r="G1771" s="217"/>
      <c r="H1771" s="217"/>
      <c r="I1771" s="217"/>
      <c r="J1771" s="217"/>
      <c r="K1771" s="217"/>
      <c r="L1771" s="217"/>
      <c r="M1771" s="217"/>
      <c r="N1771" s="217"/>
      <c r="O1771" s="234"/>
      <c r="P1771" s="234"/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17"/>
      <c r="AC1771" s="217"/>
      <c r="AD1771" s="217"/>
      <c r="AE1771" s="217"/>
    </row>
    <row r="1772" spans="1:31" ht="12.75" customHeight="1" x14ac:dyDescent="0.2">
      <c r="A1772" s="217"/>
      <c r="B1772" s="217"/>
      <c r="C1772" s="217"/>
      <c r="D1772" s="217"/>
      <c r="E1772" s="217"/>
      <c r="F1772" s="217"/>
      <c r="G1772" s="217"/>
      <c r="H1772" s="217"/>
      <c r="I1772" s="217"/>
      <c r="J1772" s="217"/>
      <c r="K1772" s="217"/>
      <c r="L1772" s="217"/>
      <c r="M1772" s="217"/>
      <c r="N1772" s="217"/>
      <c r="O1772" s="234"/>
      <c r="P1772" s="234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17"/>
      <c r="AC1772" s="217"/>
      <c r="AD1772" s="217"/>
      <c r="AE1772" s="217"/>
    </row>
    <row r="1773" spans="1:31" ht="12.75" customHeight="1" x14ac:dyDescent="0.2">
      <c r="A1773" s="217"/>
      <c r="B1773" s="217"/>
      <c r="C1773" s="217"/>
      <c r="D1773" s="217"/>
      <c r="E1773" s="217"/>
      <c r="F1773" s="217"/>
      <c r="G1773" s="217"/>
      <c r="H1773" s="217"/>
      <c r="I1773" s="217"/>
      <c r="J1773" s="217"/>
      <c r="K1773" s="217"/>
      <c r="L1773" s="217"/>
      <c r="M1773" s="217"/>
      <c r="N1773" s="217"/>
      <c r="O1773" s="234"/>
      <c r="P1773" s="234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  <c r="AC1773" s="217"/>
      <c r="AD1773" s="217"/>
      <c r="AE1773" s="217"/>
    </row>
    <row r="1774" spans="1:31" ht="12.75" customHeight="1" x14ac:dyDescent="0.2">
      <c r="A1774" s="217"/>
      <c r="B1774" s="217"/>
      <c r="C1774" s="217"/>
      <c r="D1774" s="217"/>
      <c r="E1774" s="217"/>
      <c r="F1774" s="217"/>
      <c r="G1774" s="217"/>
      <c r="H1774" s="217"/>
      <c r="I1774" s="217"/>
      <c r="J1774" s="217"/>
      <c r="K1774" s="217"/>
      <c r="L1774" s="217"/>
      <c r="M1774" s="217"/>
      <c r="N1774" s="217"/>
      <c r="O1774" s="234"/>
      <c r="P1774" s="234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  <c r="AC1774" s="217"/>
      <c r="AD1774" s="217"/>
      <c r="AE1774" s="217"/>
    </row>
    <row r="1775" spans="1:31" ht="12.75" customHeight="1" x14ac:dyDescent="0.2">
      <c r="A1775" s="217"/>
      <c r="B1775" s="217"/>
      <c r="C1775" s="217"/>
      <c r="D1775" s="217"/>
      <c r="E1775" s="217"/>
      <c r="F1775" s="217"/>
      <c r="G1775" s="217"/>
      <c r="H1775" s="217"/>
      <c r="I1775" s="217"/>
      <c r="J1775" s="217"/>
      <c r="K1775" s="217"/>
      <c r="L1775" s="217"/>
      <c r="M1775" s="217"/>
      <c r="N1775" s="217"/>
      <c r="O1775" s="234"/>
      <c r="P1775" s="234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  <c r="AC1775" s="217"/>
      <c r="AD1775" s="217"/>
      <c r="AE1775" s="217"/>
    </row>
    <row r="1776" spans="1:31" ht="12.75" customHeight="1" x14ac:dyDescent="0.2">
      <c r="A1776" s="217"/>
      <c r="B1776" s="217"/>
      <c r="C1776" s="217"/>
      <c r="D1776" s="217"/>
      <c r="E1776" s="217"/>
      <c r="F1776" s="217"/>
      <c r="G1776" s="217"/>
      <c r="H1776" s="217"/>
      <c r="I1776" s="217"/>
      <c r="J1776" s="217"/>
      <c r="K1776" s="217"/>
      <c r="L1776" s="217"/>
      <c r="M1776" s="217"/>
      <c r="N1776" s="217"/>
      <c r="O1776" s="234"/>
      <c r="P1776" s="234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17"/>
      <c r="AC1776" s="217"/>
      <c r="AD1776" s="217"/>
      <c r="AE1776" s="217"/>
    </row>
    <row r="1777" spans="1:31" ht="12.75" customHeight="1" x14ac:dyDescent="0.2">
      <c r="A1777" s="217"/>
      <c r="B1777" s="217"/>
      <c r="C1777" s="217"/>
      <c r="D1777" s="217"/>
      <c r="E1777" s="217"/>
      <c r="F1777" s="217"/>
      <c r="G1777" s="217"/>
      <c r="H1777" s="217"/>
      <c r="I1777" s="217"/>
      <c r="J1777" s="217"/>
      <c r="K1777" s="217"/>
      <c r="L1777" s="217"/>
      <c r="M1777" s="217"/>
      <c r="N1777" s="217"/>
      <c r="O1777" s="234"/>
      <c r="P1777" s="234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17"/>
      <c r="AC1777" s="217"/>
      <c r="AD1777" s="217"/>
      <c r="AE1777" s="217"/>
    </row>
    <row r="1778" spans="1:31" ht="12.75" customHeight="1" x14ac:dyDescent="0.2">
      <c r="A1778" s="217"/>
      <c r="B1778" s="217"/>
      <c r="C1778" s="217"/>
      <c r="D1778" s="217"/>
      <c r="E1778" s="217"/>
      <c r="F1778" s="217"/>
      <c r="G1778" s="217"/>
      <c r="H1778" s="217"/>
      <c r="I1778" s="217"/>
      <c r="J1778" s="217"/>
      <c r="K1778" s="217"/>
      <c r="L1778" s="217"/>
      <c r="M1778" s="217"/>
      <c r="N1778" s="217"/>
      <c r="O1778" s="234"/>
      <c r="P1778" s="234"/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17"/>
      <c r="AC1778" s="217"/>
      <c r="AD1778" s="217"/>
      <c r="AE1778" s="217"/>
    </row>
    <row r="1779" spans="1:31" ht="12.75" customHeight="1" x14ac:dyDescent="0.2">
      <c r="A1779" s="217"/>
      <c r="B1779" s="217"/>
      <c r="C1779" s="217"/>
      <c r="D1779" s="217"/>
      <c r="E1779" s="217"/>
      <c r="F1779" s="217"/>
      <c r="G1779" s="217"/>
      <c r="H1779" s="217"/>
      <c r="I1779" s="217"/>
      <c r="J1779" s="217"/>
      <c r="K1779" s="217"/>
      <c r="L1779" s="217"/>
      <c r="M1779" s="217"/>
      <c r="N1779" s="217"/>
      <c r="O1779" s="234"/>
      <c r="P1779" s="234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17"/>
      <c r="AC1779" s="217"/>
      <c r="AD1779" s="217"/>
      <c r="AE1779" s="217"/>
    </row>
    <row r="1780" spans="1:31" ht="12.75" customHeight="1" x14ac:dyDescent="0.2">
      <c r="A1780" s="217"/>
      <c r="B1780" s="217"/>
      <c r="C1780" s="217"/>
      <c r="D1780" s="217"/>
      <c r="E1780" s="217"/>
      <c r="F1780" s="217"/>
      <c r="G1780" s="217"/>
      <c r="H1780" s="217"/>
      <c r="I1780" s="217"/>
      <c r="J1780" s="217"/>
      <c r="K1780" s="217"/>
      <c r="L1780" s="217"/>
      <c r="M1780" s="217"/>
      <c r="N1780" s="217"/>
      <c r="O1780" s="234"/>
      <c r="P1780" s="234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17"/>
      <c r="AC1780" s="217"/>
      <c r="AD1780" s="217"/>
      <c r="AE1780" s="217"/>
    </row>
    <row r="1781" spans="1:31" ht="12.75" customHeight="1" x14ac:dyDescent="0.2">
      <c r="A1781" s="217"/>
      <c r="B1781" s="217"/>
      <c r="C1781" s="217"/>
      <c r="D1781" s="217"/>
      <c r="E1781" s="217"/>
      <c r="F1781" s="217"/>
      <c r="G1781" s="217"/>
      <c r="H1781" s="217"/>
      <c r="I1781" s="217"/>
      <c r="J1781" s="217"/>
      <c r="K1781" s="217"/>
      <c r="L1781" s="217"/>
      <c r="M1781" s="217"/>
      <c r="N1781" s="217"/>
      <c r="O1781" s="234"/>
      <c r="P1781" s="234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17"/>
      <c r="AC1781" s="217"/>
      <c r="AD1781" s="217"/>
      <c r="AE1781" s="217"/>
    </row>
    <row r="1782" spans="1:31" ht="12.75" customHeight="1" x14ac:dyDescent="0.2">
      <c r="A1782" s="217"/>
      <c r="B1782" s="217"/>
      <c r="C1782" s="217"/>
      <c r="D1782" s="217"/>
      <c r="E1782" s="217"/>
      <c r="F1782" s="217"/>
      <c r="G1782" s="217"/>
      <c r="H1782" s="217"/>
      <c r="I1782" s="217"/>
      <c r="J1782" s="217"/>
      <c r="K1782" s="217"/>
      <c r="L1782" s="217"/>
      <c r="M1782" s="217"/>
      <c r="N1782" s="217"/>
      <c r="O1782" s="234"/>
      <c r="P1782" s="234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17"/>
      <c r="AC1782" s="217"/>
      <c r="AD1782" s="217"/>
      <c r="AE1782" s="217"/>
    </row>
    <row r="1783" spans="1:31" ht="12.75" customHeight="1" x14ac:dyDescent="0.2">
      <c r="A1783" s="217"/>
      <c r="B1783" s="217"/>
      <c r="C1783" s="217"/>
      <c r="D1783" s="217"/>
      <c r="E1783" s="217"/>
      <c r="F1783" s="217"/>
      <c r="G1783" s="217"/>
      <c r="H1783" s="217"/>
      <c r="I1783" s="217"/>
      <c r="J1783" s="217"/>
      <c r="K1783" s="217"/>
      <c r="L1783" s="217"/>
      <c r="M1783" s="217"/>
      <c r="N1783" s="217"/>
      <c r="O1783" s="234"/>
      <c r="P1783" s="234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17"/>
      <c r="AC1783" s="217"/>
      <c r="AD1783" s="217"/>
      <c r="AE1783" s="217"/>
    </row>
    <row r="1784" spans="1:31" ht="12.75" customHeight="1" x14ac:dyDescent="0.2">
      <c r="A1784" s="217"/>
      <c r="B1784" s="217"/>
      <c r="C1784" s="217"/>
      <c r="D1784" s="217"/>
      <c r="E1784" s="217"/>
      <c r="F1784" s="217"/>
      <c r="G1784" s="217"/>
      <c r="H1784" s="217"/>
      <c r="I1784" s="217"/>
      <c r="J1784" s="217"/>
      <c r="K1784" s="217"/>
      <c r="L1784" s="217"/>
      <c r="M1784" s="217"/>
      <c r="N1784" s="217"/>
      <c r="O1784" s="234"/>
      <c r="P1784" s="234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17"/>
      <c r="AC1784" s="217"/>
      <c r="AD1784" s="217"/>
      <c r="AE1784" s="217"/>
    </row>
    <row r="1785" spans="1:31" ht="12.75" customHeight="1" x14ac:dyDescent="0.2">
      <c r="A1785" s="217"/>
      <c r="B1785" s="217"/>
      <c r="C1785" s="217"/>
      <c r="D1785" s="217"/>
      <c r="E1785" s="217"/>
      <c r="F1785" s="217"/>
      <c r="G1785" s="217"/>
      <c r="H1785" s="217"/>
      <c r="I1785" s="217"/>
      <c r="J1785" s="217"/>
      <c r="K1785" s="217"/>
      <c r="L1785" s="217"/>
      <c r="M1785" s="217"/>
      <c r="N1785" s="217"/>
      <c r="O1785" s="234"/>
      <c r="P1785" s="234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17"/>
      <c r="AC1785" s="217"/>
      <c r="AD1785" s="217"/>
      <c r="AE1785" s="217"/>
    </row>
    <row r="1786" spans="1:31" ht="12.75" customHeight="1" x14ac:dyDescent="0.2">
      <c r="A1786" s="217"/>
      <c r="B1786" s="217"/>
      <c r="C1786" s="217"/>
      <c r="D1786" s="217"/>
      <c r="E1786" s="217"/>
      <c r="F1786" s="217"/>
      <c r="G1786" s="217"/>
      <c r="H1786" s="217"/>
      <c r="I1786" s="217"/>
      <c r="J1786" s="217"/>
      <c r="K1786" s="217"/>
      <c r="L1786" s="217"/>
      <c r="M1786" s="217"/>
      <c r="N1786" s="217"/>
      <c r="O1786" s="234"/>
      <c r="P1786" s="234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17"/>
      <c r="AC1786" s="217"/>
      <c r="AD1786" s="217"/>
      <c r="AE1786" s="217"/>
    </row>
    <row r="1787" spans="1:31" ht="12.75" customHeight="1" x14ac:dyDescent="0.2">
      <c r="A1787" s="217"/>
      <c r="B1787" s="217"/>
      <c r="C1787" s="217"/>
      <c r="D1787" s="217"/>
      <c r="E1787" s="217"/>
      <c r="F1787" s="217"/>
      <c r="G1787" s="217"/>
      <c r="H1787" s="217"/>
      <c r="I1787" s="217"/>
      <c r="J1787" s="217"/>
      <c r="K1787" s="217"/>
      <c r="L1787" s="217"/>
      <c r="M1787" s="217"/>
      <c r="N1787" s="217"/>
      <c r="O1787" s="234"/>
      <c r="P1787" s="234"/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17"/>
      <c r="AC1787" s="217"/>
      <c r="AD1787" s="217"/>
      <c r="AE1787" s="217"/>
    </row>
    <row r="1788" spans="1:31" ht="12.75" customHeight="1" x14ac:dyDescent="0.2">
      <c r="A1788" s="217"/>
      <c r="B1788" s="217"/>
      <c r="C1788" s="217"/>
      <c r="D1788" s="217"/>
      <c r="E1788" s="217"/>
      <c r="F1788" s="217"/>
      <c r="G1788" s="217"/>
      <c r="H1788" s="217"/>
      <c r="I1788" s="217"/>
      <c r="J1788" s="217"/>
      <c r="K1788" s="217"/>
      <c r="L1788" s="217"/>
      <c r="M1788" s="217"/>
      <c r="N1788" s="217"/>
      <c r="O1788" s="234"/>
      <c r="P1788" s="234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17"/>
      <c r="AC1788" s="217"/>
      <c r="AD1788" s="217"/>
      <c r="AE1788" s="217"/>
    </row>
    <row r="1789" spans="1:31" ht="12.75" customHeight="1" x14ac:dyDescent="0.2">
      <c r="A1789" s="217"/>
      <c r="B1789" s="217"/>
      <c r="C1789" s="217"/>
      <c r="D1789" s="217"/>
      <c r="E1789" s="217"/>
      <c r="F1789" s="217"/>
      <c r="G1789" s="217"/>
      <c r="H1789" s="217"/>
      <c r="I1789" s="217"/>
      <c r="J1789" s="217"/>
      <c r="K1789" s="217"/>
      <c r="L1789" s="217"/>
      <c r="M1789" s="217"/>
      <c r="N1789" s="217"/>
      <c r="O1789" s="234"/>
      <c r="P1789" s="234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17"/>
      <c r="AC1789" s="217"/>
      <c r="AD1789" s="217"/>
      <c r="AE1789" s="217"/>
    </row>
    <row r="1790" spans="1:31" ht="12.75" customHeight="1" x14ac:dyDescent="0.2">
      <c r="A1790" s="217"/>
      <c r="B1790" s="217"/>
      <c r="C1790" s="217"/>
      <c r="D1790" s="217"/>
      <c r="E1790" s="217"/>
      <c r="F1790" s="217"/>
      <c r="G1790" s="217"/>
      <c r="H1790" s="217"/>
      <c r="I1790" s="217"/>
      <c r="J1790" s="217"/>
      <c r="K1790" s="217"/>
      <c r="L1790" s="217"/>
      <c r="M1790" s="217"/>
      <c r="N1790" s="217"/>
      <c r="O1790" s="234"/>
      <c r="P1790" s="234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17"/>
      <c r="AC1790" s="217"/>
      <c r="AD1790" s="217"/>
      <c r="AE1790" s="217"/>
    </row>
    <row r="1791" spans="1:31" ht="12.75" customHeight="1" x14ac:dyDescent="0.2">
      <c r="A1791" s="217"/>
      <c r="B1791" s="217"/>
      <c r="C1791" s="217"/>
      <c r="D1791" s="217"/>
      <c r="E1791" s="217"/>
      <c r="F1791" s="217"/>
      <c r="G1791" s="217"/>
      <c r="H1791" s="217"/>
      <c r="I1791" s="217"/>
      <c r="J1791" s="217"/>
      <c r="K1791" s="217"/>
      <c r="L1791" s="217"/>
      <c r="M1791" s="217"/>
      <c r="N1791" s="217"/>
      <c r="O1791" s="234"/>
      <c r="P1791" s="234"/>
      <c r="Q1791" s="217"/>
      <c r="R1791" s="217"/>
      <c r="S1791" s="217"/>
      <c r="T1791" s="217"/>
      <c r="U1791" s="217"/>
      <c r="V1791" s="217"/>
      <c r="W1791" s="217"/>
      <c r="X1791" s="217"/>
      <c r="Y1791" s="217"/>
      <c r="Z1791" s="217"/>
      <c r="AA1791" s="217"/>
      <c r="AB1791" s="217"/>
      <c r="AC1791" s="217"/>
      <c r="AD1791" s="217"/>
      <c r="AE1791" s="217"/>
    </row>
    <row r="1792" spans="1:31" ht="12.75" customHeight="1" x14ac:dyDescent="0.2">
      <c r="A1792" s="217"/>
      <c r="B1792" s="217"/>
      <c r="C1792" s="217"/>
      <c r="D1792" s="217"/>
      <c r="E1792" s="217"/>
      <c r="F1792" s="217"/>
      <c r="G1792" s="217"/>
      <c r="H1792" s="217"/>
      <c r="I1792" s="217"/>
      <c r="J1792" s="217"/>
      <c r="K1792" s="217"/>
      <c r="L1792" s="217"/>
      <c r="M1792" s="217"/>
      <c r="N1792" s="217"/>
      <c r="O1792" s="234"/>
      <c r="P1792" s="234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17"/>
      <c r="AC1792" s="217"/>
      <c r="AD1792" s="217"/>
      <c r="AE1792" s="217"/>
    </row>
    <row r="1793" spans="1:31" ht="12.75" customHeight="1" x14ac:dyDescent="0.2">
      <c r="A1793" s="217"/>
      <c r="B1793" s="217"/>
      <c r="C1793" s="217"/>
      <c r="D1793" s="217"/>
      <c r="E1793" s="217"/>
      <c r="F1793" s="217"/>
      <c r="G1793" s="217"/>
      <c r="H1793" s="217"/>
      <c r="I1793" s="217"/>
      <c r="J1793" s="217"/>
      <c r="K1793" s="217"/>
      <c r="L1793" s="217"/>
      <c r="M1793" s="217"/>
      <c r="N1793" s="217"/>
      <c r="O1793" s="234"/>
      <c r="P1793" s="234"/>
      <c r="Q1793" s="217"/>
      <c r="R1793" s="217"/>
      <c r="S1793" s="217"/>
      <c r="T1793" s="217"/>
      <c r="U1793" s="217"/>
      <c r="V1793" s="217"/>
      <c r="W1793" s="217"/>
      <c r="X1793" s="217"/>
      <c r="Y1793" s="217"/>
      <c r="Z1793" s="217"/>
      <c r="AA1793" s="217"/>
      <c r="AB1793" s="217"/>
      <c r="AC1793" s="217"/>
      <c r="AD1793" s="217"/>
      <c r="AE1793" s="217"/>
    </row>
    <row r="1794" spans="1:31" ht="12.75" customHeight="1" x14ac:dyDescent="0.2">
      <c r="A1794" s="217"/>
      <c r="B1794" s="217"/>
      <c r="C1794" s="217"/>
      <c r="D1794" s="217"/>
      <c r="E1794" s="217"/>
      <c r="F1794" s="217"/>
      <c r="G1794" s="217"/>
      <c r="H1794" s="217"/>
      <c r="I1794" s="217"/>
      <c r="J1794" s="217"/>
      <c r="K1794" s="217"/>
      <c r="L1794" s="217"/>
      <c r="M1794" s="217"/>
      <c r="N1794" s="217"/>
      <c r="O1794" s="234"/>
      <c r="P1794" s="234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17"/>
      <c r="AC1794" s="217"/>
      <c r="AD1794" s="217"/>
      <c r="AE1794" s="217"/>
    </row>
    <row r="1795" spans="1:31" ht="12.75" customHeight="1" x14ac:dyDescent="0.2">
      <c r="A1795" s="217"/>
      <c r="B1795" s="217"/>
      <c r="C1795" s="217"/>
      <c r="D1795" s="217"/>
      <c r="E1795" s="217"/>
      <c r="F1795" s="217"/>
      <c r="G1795" s="217"/>
      <c r="H1795" s="217"/>
      <c r="I1795" s="217"/>
      <c r="J1795" s="217"/>
      <c r="K1795" s="217"/>
      <c r="L1795" s="217"/>
      <c r="M1795" s="217"/>
      <c r="N1795" s="217"/>
      <c r="O1795" s="234"/>
      <c r="P1795" s="234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17"/>
      <c r="AC1795" s="217"/>
      <c r="AD1795" s="217"/>
      <c r="AE1795" s="217"/>
    </row>
    <row r="1796" spans="1:31" ht="12.75" customHeight="1" x14ac:dyDescent="0.2">
      <c r="A1796" s="217"/>
      <c r="B1796" s="217"/>
      <c r="C1796" s="217"/>
      <c r="D1796" s="217"/>
      <c r="E1796" s="217"/>
      <c r="F1796" s="217"/>
      <c r="G1796" s="217"/>
      <c r="H1796" s="217"/>
      <c r="I1796" s="217"/>
      <c r="J1796" s="217"/>
      <c r="K1796" s="217"/>
      <c r="L1796" s="217"/>
      <c r="M1796" s="217"/>
      <c r="N1796" s="217"/>
      <c r="O1796" s="234"/>
      <c r="P1796" s="234"/>
      <c r="Q1796" s="217"/>
      <c r="R1796" s="217"/>
      <c r="S1796" s="217"/>
      <c r="T1796" s="217"/>
      <c r="U1796" s="217"/>
      <c r="V1796" s="217"/>
      <c r="W1796" s="217"/>
      <c r="X1796" s="217"/>
      <c r="Y1796" s="217"/>
      <c r="Z1796" s="217"/>
      <c r="AA1796" s="217"/>
      <c r="AB1796" s="217"/>
      <c r="AC1796" s="217"/>
      <c r="AD1796" s="217"/>
      <c r="AE1796" s="217"/>
    </row>
    <row r="1797" spans="1:31" ht="12.75" customHeight="1" x14ac:dyDescent="0.2">
      <c r="A1797" s="217"/>
      <c r="B1797" s="217"/>
      <c r="C1797" s="217"/>
      <c r="D1797" s="217"/>
      <c r="E1797" s="217"/>
      <c r="F1797" s="217"/>
      <c r="G1797" s="217"/>
      <c r="H1797" s="217"/>
      <c r="I1797" s="217"/>
      <c r="J1797" s="217"/>
      <c r="K1797" s="217"/>
      <c r="L1797" s="217"/>
      <c r="M1797" s="217"/>
      <c r="N1797" s="217"/>
      <c r="O1797" s="234"/>
      <c r="P1797" s="234"/>
      <c r="Q1797" s="217"/>
      <c r="R1797" s="217"/>
      <c r="S1797" s="217"/>
      <c r="T1797" s="217"/>
      <c r="U1797" s="217"/>
      <c r="V1797" s="217"/>
      <c r="W1797" s="217"/>
      <c r="X1797" s="217"/>
      <c r="Y1797" s="217"/>
      <c r="Z1797" s="217"/>
      <c r="AA1797" s="217"/>
      <c r="AB1797" s="217"/>
      <c r="AC1797" s="217"/>
      <c r="AD1797" s="217"/>
      <c r="AE1797" s="217"/>
    </row>
    <row r="1798" spans="1:31" ht="12.75" customHeight="1" x14ac:dyDescent="0.2">
      <c r="A1798" s="217"/>
      <c r="B1798" s="217"/>
      <c r="C1798" s="217"/>
      <c r="D1798" s="217"/>
      <c r="E1798" s="217"/>
      <c r="F1798" s="217"/>
      <c r="G1798" s="217"/>
      <c r="H1798" s="217"/>
      <c r="I1798" s="217"/>
      <c r="J1798" s="217"/>
      <c r="K1798" s="217"/>
      <c r="L1798" s="217"/>
      <c r="M1798" s="217"/>
      <c r="N1798" s="217"/>
      <c r="O1798" s="234"/>
      <c r="P1798" s="234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17"/>
      <c r="AC1798" s="217"/>
      <c r="AD1798" s="217"/>
      <c r="AE1798" s="217"/>
    </row>
    <row r="1799" spans="1:31" ht="12.75" customHeight="1" x14ac:dyDescent="0.2">
      <c r="A1799" s="217"/>
      <c r="B1799" s="217"/>
      <c r="C1799" s="217"/>
      <c r="D1799" s="217"/>
      <c r="E1799" s="217"/>
      <c r="F1799" s="217"/>
      <c r="G1799" s="217"/>
      <c r="H1799" s="217"/>
      <c r="I1799" s="217"/>
      <c r="J1799" s="217"/>
      <c r="K1799" s="217"/>
      <c r="L1799" s="217"/>
      <c r="M1799" s="217"/>
      <c r="N1799" s="217"/>
      <c r="O1799" s="234"/>
      <c r="P1799" s="234"/>
      <c r="Q1799" s="217"/>
      <c r="R1799" s="217"/>
      <c r="S1799" s="217"/>
      <c r="T1799" s="217"/>
      <c r="U1799" s="217"/>
      <c r="V1799" s="217"/>
      <c r="W1799" s="217"/>
      <c r="X1799" s="217"/>
      <c r="Y1799" s="217"/>
      <c r="Z1799" s="217"/>
      <c r="AA1799" s="217"/>
      <c r="AB1799" s="217"/>
      <c r="AC1799" s="217"/>
      <c r="AD1799" s="217"/>
      <c r="AE1799" s="217"/>
    </row>
    <row r="1800" spans="1:31" ht="12.75" customHeight="1" x14ac:dyDescent="0.2">
      <c r="A1800" s="217"/>
      <c r="B1800" s="217"/>
      <c r="C1800" s="217"/>
      <c r="D1800" s="217"/>
      <c r="E1800" s="217"/>
      <c r="F1800" s="217"/>
      <c r="G1800" s="217"/>
      <c r="H1800" s="217"/>
      <c r="I1800" s="217"/>
      <c r="J1800" s="217"/>
      <c r="K1800" s="217"/>
      <c r="L1800" s="217"/>
      <c r="M1800" s="217"/>
      <c r="N1800" s="217"/>
      <c r="O1800" s="234"/>
      <c r="P1800" s="234"/>
      <c r="Q1800" s="217"/>
      <c r="R1800" s="217"/>
      <c r="S1800" s="217"/>
      <c r="T1800" s="217"/>
      <c r="U1800" s="217"/>
      <c r="V1800" s="217"/>
      <c r="W1800" s="217"/>
      <c r="X1800" s="217"/>
      <c r="Y1800" s="217"/>
      <c r="Z1800" s="217"/>
      <c r="AA1800" s="217"/>
      <c r="AB1800" s="217"/>
      <c r="AC1800" s="217"/>
      <c r="AD1800" s="217"/>
      <c r="AE1800" s="217"/>
    </row>
    <row r="1801" spans="1:31" ht="12.75" customHeight="1" x14ac:dyDescent="0.2">
      <c r="A1801" s="217"/>
      <c r="B1801" s="217"/>
      <c r="C1801" s="217"/>
      <c r="D1801" s="217"/>
      <c r="E1801" s="217"/>
      <c r="F1801" s="217"/>
      <c r="G1801" s="217"/>
      <c r="H1801" s="217"/>
      <c r="I1801" s="217"/>
      <c r="J1801" s="217"/>
      <c r="K1801" s="217"/>
      <c r="L1801" s="217"/>
      <c r="M1801" s="217"/>
      <c r="N1801" s="217"/>
      <c r="O1801" s="234"/>
      <c r="P1801" s="234"/>
      <c r="Q1801" s="217"/>
      <c r="R1801" s="217"/>
      <c r="S1801" s="217"/>
      <c r="T1801" s="217"/>
      <c r="U1801" s="217"/>
      <c r="V1801" s="217"/>
      <c r="W1801" s="217"/>
      <c r="X1801" s="217"/>
      <c r="Y1801" s="217"/>
      <c r="Z1801" s="217"/>
      <c r="AA1801" s="217"/>
      <c r="AB1801" s="217"/>
      <c r="AC1801" s="217"/>
      <c r="AD1801" s="217"/>
      <c r="AE1801" s="217"/>
    </row>
    <row r="1802" spans="1:31" ht="12.75" customHeight="1" x14ac:dyDescent="0.2">
      <c r="A1802" s="217"/>
      <c r="B1802" s="217"/>
      <c r="C1802" s="217"/>
      <c r="D1802" s="217"/>
      <c r="E1802" s="217"/>
      <c r="F1802" s="217"/>
      <c r="G1802" s="217"/>
      <c r="H1802" s="217"/>
      <c r="I1802" s="217"/>
      <c r="J1802" s="217"/>
      <c r="K1802" s="217"/>
      <c r="L1802" s="217"/>
      <c r="M1802" s="217"/>
      <c r="N1802" s="217"/>
      <c r="O1802" s="234"/>
      <c r="P1802" s="234"/>
      <c r="Q1802" s="217"/>
      <c r="R1802" s="217"/>
      <c r="S1802" s="217"/>
      <c r="T1802" s="217"/>
      <c r="U1802" s="217"/>
      <c r="V1802" s="217"/>
      <c r="W1802" s="217"/>
      <c r="X1802" s="217"/>
      <c r="Y1802" s="217"/>
      <c r="Z1802" s="217"/>
      <c r="AA1802" s="217"/>
      <c r="AB1802" s="217"/>
      <c r="AC1802" s="217"/>
      <c r="AD1802" s="217"/>
      <c r="AE1802" s="217"/>
    </row>
    <row r="1803" spans="1:31" ht="12.75" customHeight="1" x14ac:dyDescent="0.2">
      <c r="A1803" s="217"/>
      <c r="B1803" s="217"/>
      <c r="C1803" s="217"/>
      <c r="D1803" s="217"/>
      <c r="E1803" s="217"/>
      <c r="F1803" s="217"/>
      <c r="G1803" s="217"/>
      <c r="H1803" s="217"/>
      <c r="I1803" s="217"/>
      <c r="J1803" s="217"/>
      <c r="K1803" s="217"/>
      <c r="L1803" s="217"/>
      <c r="M1803" s="217"/>
      <c r="N1803" s="217"/>
      <c r="O1803" s="234"/>
      <c r="P1803" s="234"/>
      <c r="Q1803" s="217"/>
      <c r="R1803" s="217"/>
      <c r="S1803" s="217"/>
      <c r="T1803" s="217"/>
      <c r="U1803" s="217"/>
      <c r="V1803" s="217"/>
      <c r="W1803" s="217"/>
      <c r="X1803" s="217"/>
      <c r="Y1803" s="217"/>
      <c r="Z1803" s="217"/>
      <c r="AA1803" s="217"/>
      <c r="AB1803" s="217"/>
      <c r="AC1803" s="217"/>
      <c r="AD1803" s="217"/>
      <c r="AE1803" s="217"/>
    </row>
    <row r="1804" spans="1:31" ht="12.75" customHeight="1" x14ac:dyDescent="0.2">
      <c r="A1804" s="217"/>
      <c r="B1804" s="217"/>
      <c r="C1804" s="217"/>
      <c r="D1804" s="217"/>
      <c r="E1804" s="217"/>
      <c r="F1804" s="217"/>
      <c r="G1804" s="217"/>
      <c r="H1804" s="217"/>
      <c r="I1804" s="217"/>
      <c r="J1804" s="217"/>
      <c r="K1804" s="217"/>
      <c r="L1804" s="217"/>
      <c r="M1804" s="217"/>
      <c r="N1804" s="217"/>
      <c r="O1804" s="234"/>
      <c r="P1804" s="234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17"/>
      <c r="AC1804" s="217"/>
      <c r="AD1804" s="217"/>
      <c r="AE1804" s="217"/>
    </row>
    <row r="1805" spans="1:31" ht="12.75" customHeight="1" x14ac:dyDescent="0.2">
      <c r="A1805" s="217"/>
      <c r="B1805" s="217"/>
      <c r="C1805" s="217"/>
      <c r="D1805" s="217"/>
      <c r="E1805" s="217"/>
      <c r="F1805" s="217"/>
      <c r="G1805" s="217"/>
      <c r="H1805" s="217"/>
      <c r="I1805" s="217"/>
      <c r="J1805" s="217"/>
      <c r="K1805" s="217"/>
      <c r="L1805" s="217"/>
      <c r="M1805" s="217"/>
      <c r="N1805" s="217"/>
      <c r="O1805" s="234"/>
      <c r="P1805" s="234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17"/>
      <c r="AC1805" s="217"/>
      <c r="AD1805" s="217"/>
      <c r="AE1805" s="217"/>
    </row>
    <row r="1806" spans="1:31" ht="12.75" customHeight="1" x14ac:dyDescent="0.2">
      <c r="A1806" s="217"/>
      <c r="B1806" s="217"/>
      <c r="C1806" s="217"/>
      <c r="D1806" s="217"/>
      <c r="E1806" s="217"/>
      <c r="F1806" s="217"/>
      <c r="G1806" s="217"/>
      <c r="H1806" s="217"/>
      <c r="I1806" s="217"/>
      <c r="J1806" s="217"/>
      <c r="K1806" s="217"/>
      <c r="L1806" s="217"/>
      <c r="M1806" s="217"/>
      <c r="N1806" s="217"/>
      <c r="O1806" s="234"/>
      <c r="P1806" s="234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17"/>
      <c r="AC1806" s="217"/>
      <c r="AD1806" s="217"/>
      <c r="AE1806" s="217"/>
    </row>
    <row r="1807" spans="1:31" ht="12.75" customHeight="1" x14ac:dyDescent="0.2">
      <c r="A1807" s="217"/>
      <c r="B1807" s="217"/>
      <c r="C1807" s="217"/>
      <c r="D1807" s="217"/>
      <c r="E1807" s="217"/>
      <c r="F1807" s="217"/>
      <c r="G1807" s="217"/>
      <c r="H1807" s="217"/>
      <c r="I1807" s="217"/>
      <c r="J1807" s="217"/>
      <c r="K1807" s="217"/>
      <c r="L1807" s="217"/>
      <c r="M1807" s="217"/>
      <c r="N1807" s="217"/>
      <c r="O1807" s="234"/>
      <c r="P1807" s="234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17"/>
      <c r="AC1807" s="217"/>
      <c r="AD1807" s="217"/>
      <c r="AE1807" s="217"/>
    </row>
    <row r="1808" spans="1:31" ht="12.75" customHeight="1" x14ac:dyDescent="0.2">
      <c r="A1808" s="217"/>
      <c r="B1808" s="217"/>
      <c r="C1808" s="217"/>
      <c r="D1808" s="217"/>
      <c r="E1808" s="217"/>
      <c r="F1808" s="217"/>
      <c r="G1808" s="217"/>
      <c r="H1808" s="217"/>
      <c r="I1808" s="217"/>
      <c r="J1808" s="217"/>
      <c r="K1808" s="217"/>
      <c r="L1808" s="217"/>
      <c r="M1808" s="217"/>
      <c r="N1808" s="217"/>
      <c r="O1808" s="234"/>
      <c r="P1808" s="234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  <c r="AC1808" s="217"/>
      <c r="AD1808" s="217"/>
      <c r="AE1808" s="217"/>
    </row>
    <row r="1809" spans="1:31" ht="12.75" customHeight="1" x14ac:dyDescent="0.2">
      <c r="A1809" s="217"/>
      <c r="B1809" s="217"/>
      <c r="C1809" s="217"/>
      <c r="D1809" s="217"/>
      <c r="E1809" s="217"/>
      <c r="F1809" s="217"/>
      <c r="G1809" s="217"/>
      <c r="H1809" s="217"/>
      <c r="I1809" s="217"/>
      <c r="J1809" s="217"/>
      <c r="K1809" s="217"/>
      <c r="L1809" s="217"/>
      <c r="M1809" s="217"/>
      <c r="N1809" s="217"/>
      <c r="O1809" s="234"/>
      <c r="P1809" s="234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  <c r="AC1809" s="217"/>
      <c r="AD1809" s="217"/>
      <c r="AE1809" s="217"/>
    </row>
    <row r="1810" spans="1:31" ht="12.75" customHeight="1" x14ac:dyDescent="0.2">
      <c r="A1810" s="217"/>
      <c r="B1810" s="217"/>
      <c r="C1810" s="217"/>
      <c r="D1810" s="217"/>
      <c r="E1810" s="217"/>
      <c r="F1810" s="217"/>
      <c r="G1810" s="217"/>
      <c r="H1810" s="217"/>
      <c r="I1810" s="217"/>
      <c r="J1810" s="217"/>
      <c r="K1810" s="217"/>
      <c r="L1810" s="217"/>
      <c r="M1810" s="217"/>
      <c r="N1810" s="217"/>
      <c r="O1810" s="234"/>
      <c r="P1810" s="234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  <c r="AC1810" s="217"/>
      <c r="AD1810" s="217"/>
      <c r="AE1810" s="217"/>
    </row>
    <row r="1811" spans="1:31" ht="12.75" customHeight="1" x14ac:dyDescent="0.2">
      <c r="A1811" s="217"/>
      <c r="B1811" s="217"/>
      <c r="C1811" s="217"/>
      <c r="D1811" s="217"/>
      <c r="E1811" s="217"/>
      <c r="F1811" s="217"/>
      <c r="G1811" s="217"/>
      <c r="H1811" s="217"/>
      <c r="I1811" s="217"/>
      <c r="J1811" s="217"/>
      <c r="K1811" s="217"/>
      <c r="L1811" s="217"/>
      <c r="M1811" s="217"/>
      <c r="N1811" s="217"/>
      <c r="O1811" s="234"/>
      <c r="P1811" s="234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17"/>
      <c r="AC1811" s="217"/>
      <c r="AD1811" s="217"/>
      <c r="AE1811" s="217"/>
    </row>
    <row r="1812" spans="1:31" ht="12.75" customHeight="1" x14ac:dyDescent="0.2">
      <c r="A1812" s="217"/>
      <c r="B1812" s="217"/>
      <c r="C1812" s="217"/>
      <c r="D1812" s="217"/>
      <c r="E1812" s="217"/>
      <c r="F1812" s="217"/>
      <c r="G1812" s="217"/>
      <c r="H1812" s="217"/>
      <c r="I1812" s="217"/>
      <c r="J1812" s="217"/>
      <c r="K1812" s="217"/>
      <c r="L1812" s="217"/>
      <c r="M1812" s="217"/>
      <c r="N1812" s="217"/>
      <c r="O1812" s="234"/>
      <c r="P1812" s="234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17"/>
      <c r="AC1812" s="217"/>
      <c r="AD1812" s="217"/>
      <c r="AE1812" s="217"/>
    </row>
    <row r="1813" spans="1:31" ht="12.75" customHeight="1" x14ac:dyDescent="0.2">
      <c r="A1813" s="217"/>
      <c r="B1813" s="217"/>
      <c r="C1813" s="217"/>
      <c r="D1813" s="217"/>
      <c r="E1813" s="217"/>
      <c r="F1813" s="217"/>
      <c r="G1813" s="217"/>
      <c r="H1813" s="217"/>
      <c r="I1813" s="217"/>
      <c r="J1813" s="217"/>
      <c r="K1813" s="217"/>
      <c r="L1813" s="217"/>
      <c r="M1813" s="217"/>
      <c r="N1813" s="217"/>
      <c r="O1813" s="234"/>
      <c r="P1813" s="234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17"/>
      <c r="AC1813" s="217"/>
      <c r="AD1813" s="217"/>
      <c r="AE1813" s="217"/>
    </row>
    <row r="1814" spans="1:31" ht="12.75" customHeight="1" x14ac:dyDescent="0.2">
      <c r="A1814" s="217"/>
      <c r="B1814" s="217"/>
      <c r="C1814" s="217"/>
      <c r="D1814" s="217"/>
      <c r="E1814" s="217"/>
      <c r="F1814" s="217"/>
      <c r="G1814" s="217"/>
      <c r="H1814" s="217"/>
      <c r="I1814" s="217"/>
      <c r="J1814" s="217"/>
      <c r="K1814" s="217"/>
      <c r="L1814" s="217"/>
      <c r="M1814" s="217"/>
      <c r="N1814" s="217"/>
      <c r="O1814" s="234"/>
      <c r="P1814" s="234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17"/>
      <c r="AC1814" s="217"/>
      <c r="AD1814" s="217"/>
      <c r="AE1814" s="217"/>
    </row>
    <row r="1815" spans="1:31" ht="12.75" customHeight="1" x14ac:dyDescent="0.2">
      <c r="A1815" s="217"/>
      <c r="B1815" s="217"/>
      <c r="C1815" s="217"/>
      <c r="D1815" s="217"/>
      <c r="E1815" s="217"/>
      <c r="F1815" s="217"/>
      <c r="G1815" s="217"/>
      <c r="H1815" s="217"/>
      <c r="I1815" s="217"/>
      <c r="J1815" s="217"/>
      <c r="K1815" s="217"/>
      <c r="L1815" s="217"/>
      <c r="M1815" s="217"/>
      <c r="N1815" s="217"/>
      <c r="O1815" s="234"/>
      <c r="P1815" s="234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17"/>
      <c r="AC1815" s="217"/>
      <c r="AD1815" s="217"/>
      <c r="AE1815" s="217"/>
    </row>
    <row r="1816" spans="1:31" ht="12.75" customHeight="1" x14ac:dyDescent="0.2">
      <c r="A1816" s="217"/>
      <c r="B1816" s="217"/>
      <c r="C1816" s="217"/>
      <c r="D1816" s="217"/>
      <c r="E1816" s="217"/>
      <c r="F1816" s="217"/>
      <c r="G1816" s="217"/>
      <c r="H1816" s="217"/>
      <c r="I1816" s="217"/>
      <c r="J1816" s="217"/>
      <c r="K1816" s="217"/>
      <c r="L1816" s="217"/>
      <c r="M1816" s="217"/>
      <c r="N1816" s="217"/>
      <c r="O1816" s="234"/>
      <c r="P1816" s="234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17"/>
      <c r="AC1816" s="217"/>
      <c r="AD1816" s="217"/>
      <c r="AE1816" s="217"/>
    </row>
    <row r="1817" spans="1:31" ht="12.75" customHeight="1" x14ac:dyDescent="0.2">
      <c r="A1817" s="217"/>
      <c r="B1817" s="217"/>
      <c r="C1817" s="217"/>
      <c r="D1817" s="217"/>
      <c r="E1817" s="217"/>
      <c r="F1817" s="217"/>
      <c r="G1817" s="217"/>
      <c r="H1817" s="217"/>
      <c r="I1817" s="217"/>
      <c r="J1817" s="217"/>
      <c r="K1817" s="217"/>
      <c r="L1817" s="217"/>
      <c r="M1817" s="217"/>
      <c r="N1817" s="217"/>
      <c r="O1817" s="234"/>
      <c r="P1817" s="234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17"/>
      <c r="AC1817" s="217"/>
      <c r="AD1817" s="217"/>
      <c r="AE1817" s="217"/>
    </row>
    <row r="1818" spans="1:31" ht="12.75" customHeight="1" x14ac:dyDescent="0.2">
      <c r="A1818" s="217"/>
      <c r="B1818" s="217"/>
      <c r="C1818" s="217"/>
      <c r="D1818" s="217"/>
      <c r="E1818" s="217"/>
      <c r="F1818" s="217"/>
      <c r="G1818" s="217"/>
      <c r="H1818" s="217"/>
      <c r="I1818" s="217"/>
      <c r="J1818" s="217"/>
      <c r="K1818" s="217"/>
      <c r="L1818" s="217"/>
      <c r="M1818" s="217"/>
      <c r="N1818" s="217"/>
      <c r="O1818" s="234"/>
      <c r="P1818" s="234"/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17"/>
      <c r="AC1818" s="217"/>
      <c r="AD1818" s="217"/>
      <c r="AE1818" s="217"/>
    </row>
    <row r="1819" spans="1:31" ht="12.75" customHeight="1" x14ac:dyDescent="0.2">
      <c r="A1819" s="217"/>
      <c r="B1819" s="217"/>
      <c r="C1819" s="217"/>
      <c r="D1819" s="217"/>
      <c r="E1819" s="217"/>
      <c r="F1819" s="217"/>
      <c r="G1819" s="217"/>
      <c r="H1819" s="217"/>
      <c r="I1819" s="217"/>
      <c r="J1819" s="217"/>
      <c r="K1819" s="217"/>
      <c r="L1819" s="217"/>
      <c r="M1819" s="217"/>
      <c r="N1819" s="217"/>
      <c r="O1819" s="234"/>
      <c r="P1819" s="234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17"/>
      <c r="AC1819" s="217"/>
      <c r="AD1819" s="217"/>
      <c r="AE1819" s="217"/>
    </row>
    <row r="1820" spans="1:31" ht="12.75" customHeight="1" x14ac:dyDescent="0.2">
      <c r="A1820" s="217"/>
      <c r="B1820" s="217"/>
      <c r="C1820" s="217"/>
      <c r="D1820" s="217"/>
      <c r="E1820" s="217"/>
      <c r="F1820" s="217"/>
      <c r="G1820" s="217"/>
      <c r="H1820" s="217"/>
      <c r="I1820" s="217"/>
      <c r="J1820" s="217"/>
      <c r="K1820" s="217"/>
      <c r="L1820" s="217"/>
      <c r="M1820" s="217"/>
      <c r="N1820" s="217"/>
      <c r="O1820" s="234"/>
      <c r="P1820" s="234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17"/>
      <c r="AC1820" s="217"/>
      <c r="AD1820" s="217"/>
      <c r="AE1820" s="217"/>
    </row>
    <row r="1821" spans="1:31" ht="12.75" customHeight="1" x14ac:dyDescent="0.2">
      <c r="A1821" s="217"/>
      <c r="B1821" s="217"/>
      <c r="C1821" s="217"/>
      <c r="D1821" s="217"/>
      <c r="E1821" s="217"/>
      <c r="F1821" s="217"/>
      <c r="G1821" s="217"/>
      <c r="H1821" s="217"/>
      <c r="I1821" s="217"/>
      <c r="J1821" s="217"/>
      <c r="K1821" s="217"/>
      <c r="L1821" s="217"/>
      <c r="M1821" s="217"/>
      <c r="N1821" s="217"/>
      <c r="O1821" s="234"/>
      <c r="P1821" s="234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17"/>
      <c r="AC1821" s="217"/>
      <c r="AD1821" s="217"/>
      <c r="AE1821" s="217"/>
    </row>
    <row r="1822" spans="1:31" ht="12.75" customHeight="1" x14ac:dyDescent="0.2">
      <c r="A1822" s="217"/>
      <c r="B1822" s="217"/>
      <c r="C1822" s="217"/>
      <c r="D1822" s="217"/>
      <c r="E1822" s="217"/>
      <c r="F1822" s="217"/>
      <c r="G1822" s="217"/>
      <c r="H1822" s="217"/>
      <c r="I1822" s="217"/>
      <c r="J1822" s="217"/>
      <c r="K1822" s="217"/>
      <c r="L1822" s="217"/>
      <c r="M1822" s="217"/>
      <c r="N1822" s="217"/>
      <c r="O1822" s="234"/>
      <c r="P1822" s="234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17"/>
      <c r="AC1822" s="217"/>
      <c r="AD1822" s="217"/>
      <c r="AE1822" s="217"/>
    </row>
    <row r="1823" spans="1:31" ht="12.75" customHeight="1" x14ac:dyDescent="0.2">
      <c r="A1823" s="217"/>
      <c r="B1823" s="217"/>
      <c r="C1823" s="217"/>
      <c r="D1823" s="217"/>
      <c r="E1823" s="217"/>
      <c r="F1823" s="217"/>
      <c r="G1823" s="217"/>
      <c r="H1823" s="217"/>
      <c r="I1823" s="217"/>
      <c r="J1823" s="217"/>
      <c r="K1823" s="217"/>
      <c r="L1823" s="217"/>
      <c r="M1823" s="217"/>
      <c r="N1823" s="217"/>
      <c r="O1823" s="234"/>
      <c r="P1823" s="234"/>
      <c r="Q1823" s="217"/>
      <c r="R1823" s="217"/>
      <c r="S1823" s="217"/>
      <c r="T1823" s="217"/>
      <c r="U1823" s="217"/>
      <c r="V1823" s="217"/>
      <c r="W1823" s="217"/>
      <c r="X1823" s="217"/>
      <c r="Y1823" s="217"/>
      <c r="Z1823" s="217"/>
      <c r="AA1823" s="217"/>
      <c r="AB1823" s="217"/>
      <c r="AC1823" s="217"/>
      <c r="AD1823" s="217"/>
      <c r="AE1823" s="217"/>
    </row>
    <row r="1824" spans="1:31" ht="12.75" customHeight="1" x14ac:dyDescent="0.2">
      <c r="A1824" s="217"/>
      <c r="B1824" s="217"/>
      <c r="C1824" s="217"/>
      <c r="D1824" s="217"/>
      <c r="E1824" s="217"/>
      <c r="F1824" s="217"/>
      <c r="G1824" s="217"/>
      <c r="H1824" s="217"/>
      <c r="I1824" s="217"/>
      <c r="J1824" s="217"/>
      <c r="K1824" s="217"/>
      <c r="L1824" s="217"/>
      <c r="M1824" s="217"/>
      <c r="N1824" s="217"/>
      <c r="O1824" s="234"/>
      <c r="P1824" s="234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17"/>
      <c r="AC1824" s="217"/>
      <c r="AD1824" s="217"/>
      <c r="AE1824" s="217"/>
    </row>
    <row r="1825" spans="1:31" ht="12.75" customHeight="1" x14ac:dyDescent="0.2">
      <c r="A1825" s="217"/>
      <c r="B1825" s="217"/>
      <c r="C1825" s="217"/>
      <c r="D1825" s="217"/>
      <c r="E1825" s="217"/>
      <c r="F1825" s="217"/>
      <c r="G1825" s="217"/>
      <c r="H1825" s="217"/>
      <c r="I1825" s="217"/>
      <c r="J1825" s="217"/>
      <c r="K1825" s="217"/>
      <c r="L1825" s="217"/>
      <c r="M1825" s="217"/>
      <c r="N1825" s="217"/>
      <c r="O1825" s="234"/>
      <c r="P1825" s="234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17"/>
      <c r="AC1825" s="217"/>
      <c r="AD1825" s="217"/>
      <c r="AE1825" s="217"/>
    </row>
    <row r="1826" spans="1:31" ht="12.75" customHeight="1" x14ac:dyDescent="0.2">
      <c r="A1826" s="217"/>
      <c r="B1826" s="217"/>
      <c r="C1826" s="217"/>
      <c r="D1826" s="217"/>
      <c r="E1826" s="217"/>
      <c r="F1826" s="217"/>
      <c r="G1826" s="217"/>
      <c r="H1826" s="217"/>
      <c r="I1826" s="217"/>
      <c r="J1826" s="217"/>
      <c r="K1826" s="217"/>
      <c r="L1826" s="217"/>
      <c r="M1826" s="217"/>
      <c r="N1826" s="217"/>
      <c r="O1826" s="234"/>
      <c r="P1826" s="234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17"/>
      <c r="AC1826" s="217"/>
      <c r="AD1826" s="217"/>
      <c r="AE1826" s="217"/>
    </row>
    <row r="1827" spans="1:31" ht="12.75" customHeight="1" x14ac:dyDescent="0.2">
      <c r="A1827" s="217"/>
      <c r="B1827" s="217"/>
      <c r="C1827" s="217"/>
      <c r="D1827" s="217"/>
      <c r="E1827" s="217"/>
      <c r="F1827" s="217"/>
      <c r="G1827" s="217"/>
      <c r="H1827" s="217"/>
      <c r="I1827" s="217"/>
      <c r="J1827" s="217"/>
      <c r="K1827" s="217"/>
      <c r="L1827" s="217"/>
      <c r="M1827" s="217"/>
      <c r="N1827" s="217"/>
      <c r="O1827" s="234"/>
      <c r="P1827" s="234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17"/>
      <c r="AC1827" s="217"/>
      <c r="AD1827" s="217"/>
      <c r="AE1827" s="217"/>
    </row>
    <row r="1828" spans="1:31" ht="12.75" customHeight="1" x14ac:dyDescent="0.2">
      <c r="A1828" s="217"/>
      <c r="B1828" s="217"/>
      <c r="C1828" s="217"/>
      <c r="D1828" s="217"/>
      <c r="E1828" s="217"/>
      <c r="F1828" s="217"/>
      <c r="G1828" s="217"/>
      <c r="H1828" s="217"/>
      <c r="I1828" s="217"/>
      <c r="J1828" s="217"/>
      <c r="K1828" s="217"/>
      <c r="L1828" s="217"/>
      <c r="M1828" s="217"/>
      <c r="N1828" s="217"/>
      <c r="O1828" s="234"/>
      <c r="P1828" s="234"/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17"/>
      <c r="AC1828" s="217"/>
      <c r="AD1828" s="217"/>
      <c r="AE1828" s="217"/>
    </row>
    <row r="1829" spans="1:31" ht="12.75" customHeight="1" x14ac:dyDescent="0.2">
      <c r="A1829" s="217"/>
      <c r="B1829" s="217"/>
      <c r="C1829" s="217"/>
      <c r="D1829" s="217"/>
      <c r="E1829" s="217"/>
      <c r="F1829" s="217"/>
      <c r="G1829" s="217"/>
      <c r="H1829" s="217"/>
      <c r="I1829" s="217"/>
      <c r="J1829" s="217"/>
      <c r="K1829" s="217"/>
      <c r="L1829" s="217"/>
      <c r="M1829" s="217"/>
      <c r="N1829" s="217"/>
      <c r="O1829" s="234"/>
      <c r="P1829" s="234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17"/>
      <c r="AC1829" s="217"/>
      <c r="AD1829" s="217"/>
      <c r="AE1829" s="217"/>
    </row>
    <row r="1830" spans="1:31" ht="12.75" customHeight="1" x14ac:dyDescent="0.2">
      <c r="A1830" s="217"/>
      <c r="B1830" s="217"/>
      <c r="C1830" s="217"/>
      <c r="D1830" s="217"/>
      <c r="E1830" s="217"/>
      <c r="F1830" s="217"/>
      <c r="G1830" s="217"/>
      <c r="H1830" s="217"/>
      <c r="I1830" s="217"/>
      <c r="J1830" s="217"/>
      <c r="K1830" s="217"/>
      <c r="L1830" s="217"/>
      <c r="M1830" s="217"/>
      <c r="N1830" s="217"/>
      <c r="O1830" s="234"/>
      <c r="P1830" s="234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17"/>
      <c r="AC1830" s="217"/>
      <c r="AD1830" s="217"/>
      <c r="AE1830" s="217"/>
    </row>
    <row r="1831" spans="1:31" ht="12.75" customHeight="1" x14ac:dyDescent="0.2">
      <c r="A1831" s="217"/>
      <c r="B1831" s="217"/>
      <c r="C1831" s="217"/>
      <c r="D1831" s="217"/>
      <c r="E1831" s="217"/>
      <c r="F1831" s="217"/>
      <c r="G1831" s="217"/>
      <c r="H1831" s="217"/>
      <c r="I1831" s="217"/>
      <c r="J1831" s="217"/>
      <c r="K1831" s="217"/>
      <c r="L1831" s="217"/>
      <c r="M1831" s="217"/>
      <c r="N1831" s="217"/>
      <c r="O1831" s="234"/>
      <c r="P1831" s="234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17"/>
      <c r="AC1831" s="217"/>
      <c r="AD1831" s="217"/>
      <c r="AE1831" s="217"/>
    </row>
    <row r="1832" spans="1:31" ht="12.75" customHeight="1" x14ac:dyDescent="0.2">
      <c r="A1832" s="217"/>
      <c r="B1832" s="217"/>
      <c r="C1832" s="217"/>
      <c r="D1832" s="217"/>
      <c r="E1832" s="217"/>
      <c r="F1832" s="217"/>
      <c r="G1832" s="217"/>
      <c r="H1832" s="217"/>
      <c r="I1832" s="217"/>
      <c r="J1832" s="217"/>
      <c r="K1832" s="217"/>
      <c r="L1832" s="217"/>
      <c r="M1832" s="217"/>
      <c r="N1832" s="217"/>
      <c r="O1832" s="234"/>
      <c r="P1832" s="234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17"/>
      <c r="AC1832" s="217"/>
      <c r="AD1832" s="217"/>
      <c r="AE1832" s="217"/>
    </row>
    <row r="1833" spans="1:31" ht="12.75" customHeight="1" x14ac:dyDescent="0.2">
      <c r="A1833" s="217"/>
      <c r="B1833" s="217"/>
      <c r="C1833" s="217"/>
      <c r="D1833" s="217"/>
      <c r="E1833" s="217"/>
      <c r="F1833" s="217"/>
      <c r="G1833" s="217"/>
      <c r="H1833" s="217"/>
      <c r="I1833" s="217"/>
      <c r="J1833" s="217"/>
      <c r="K1833" s="217"/>
      <c r="L1833" s="217"/>
      <c r="M1833" s="217"/>
      <c r="N1833" s="217"/>
      <c r="O1833" s="234"/>
      <c r="P1833" s="234"/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17"/>
      <c r="AC1833" s="217"/>
      <c r="AD1833" s="217"/>
      <c r="AE1833" s="217"/>
    </row>
    <row r="1834" spans="1:31" ht="12.75" customHeight="1" x14ac:dyDescent="0.2">
      <c r="A1834" s="217"/>
      <c r="B1834" s="217"/>
      <c r="C1834" s="217"/>
      <c r="D1834" s="217"/>
      <c r="E1834" s="217"/>
      <c r="F1834" s="217"/>
      <c r="G1834" s="217"/>
      <c r="H1834" s="217"/>
      <c r="I1834" s="217"/>
      <c r="J1834" s="217"/>
      <c r="K1834" s="217"/>
      <c r="L1834" s="217"/>
      <c r="M1834" s="217"/>
      <c r="N1834" s="217"/>
      <c r="O1834" s="234"/>
      <c r="P1834" s="234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17"/>
      <c r="AC1834" s="217"/>
      <c r="AD1834" s="217"/>
      <c r="AE1834" s="217"/>
    </row>
    <row r="1835" spans="1:31" ht="12.75" customHeight="1" x14ac:dyDescent="0.2">
      <c r="A1835" s="217"/>
      <c r="B1835" s="217"/>
      <c r="C1835" s="217"/>
      <c r="D1835" s="217"/>
      <c r="E1835" s="217"/>
      <c r="F1835" s="217"/>
      <c r="G1835" s="217"/>
      <c r="H1835" s="217"/>
      <c r="I1835" s="217"/>
      <c r="J1835" s="217"/>
      <c r="K1835" s="217"/>
      <c r="L1835" s="217"/>
      <c r="M1835" s="217"/>
      <c r="N1835" s="217"/>
      <c r="O1835" s="234"/>
      <c r="P1835" s="234"/>
      <c r="Q1835" s="217"/>
      <c r="R1835" s="217"/>
      <c r="S1835" s="217"/>
      <c r="T1835" s="217"/>
      <c r="U1835" s="217"/>
      <c r="V1835" s="217"/>
      <c r="W1835" s="217"/>
      <c r="X1835" s="217"/>
      <c r="Y1835" s="217"/>
      <c r="Z1835" s="217"/>
      <c r="AA1835" s="217"/>
      <c r="AB1835" s="217"/>
      <c r="AC1835" s="217"/>
      <c r="AD1835" s="217"/>
      <c r="AE1835" s="217"/>
    </row>
    <row r="1836" spans="1:31" ht="12.75" customHeight="1" x14ac:dyDescent="0.2">
      <c r="A1836" s="217"/>
      <c r="B1836" s="217"/>
      <c r="C1836" s="217"/>
      <c r="D1836" s="217"/>
      <c r="E1836" s="217"/>
      <c r="F1836" s="217"/>
      <c r="G1836" s="217"/>
      <c r="H1836" s="217"/>
      <c r="I1836" s="217"/>
      <c r="J1836" s="217"/>
      <c r="K1836" s="217"/>
      <c r="L1836" s="217"/>
      <c r="M1836" s="217"/>
      <c r="N1836" s="217"/>
      <c r="O1836" s="234"/>
      <c r="P1836" s="234"/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17"/>
      <c r="AC1836" s="217"/>
      <c r="AD1836" s="217"/>
      <c r="AE1836" s="217"/>
    </row>
    <row r="1837" spans="1:31" ht="12.75" customHeight="1" x14ac:dyDescent="0.2">
      <c r="A1837" s="217"/>
      <c r="B1837" s="217"/>
      <c r="C1837" s="217"/>
      <c r="D1837" s="217"/>
      <c r="E1837" s="217"/>
      <c r="F1837" s="217"/>
      <c r="G1837" s="217"/>
      <c r="H1837" s="217"/>
      <c r="I1837" s="217"/>
      <c r="J1837" s="217"/>
      <c r="K1837" s="217"/>
      <c r="L1837" s="217"/>
      <c r="M1837" s="217"/>
      <c r="N1837" s="217"/>
      <c r="O1837" s="234"/>
      <c r="P1837" s="234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17"/>
      <c r="AC1837" s="217"/>
      <c r="AD1837" s="217"/>
      <c r="AE1837" s="217"/>
    </row>
    <row r="1838" spans="1:31" ht="12.75" customHeight="1" x14ac:dyDescent="0.2">
      <c r="A1838" s="217"/>
      <c r="B1838" s="217"/>
      <c r="C1838" s="217"/>
      <c r="D1838" s="217"/>
      <c r="E1838" s="217"/>
      <c r="F1838" s="217"/>
      <c r="G1838" s="217"/>
      <c r="H1838" s="217"/>
      <c r="I1838" s="217"/>
      <c r="J1838" s="217"/>
      <c r="K1838" s="217"/>
      <c r="L1838" s="217"/>
      <c r="M1838" s="217"/>
      <c r="N1838" s="217"/>
      <c r="O1838" s="234"/>
      <c r="P1838" s="234"/>
      <c r="Q1838" s="217"/>
      <c r="R1838" s="217"/>
      <c r="S1838" s="217"/>
      <c r="T1838" s="217"/>
      <c r="U1838" s="217"/>
      <c r="V1838" s="217"/>
      <c r="W1838" s="217"/>
      <c r="X1838" s="217"/>
      <c r="Y1838" s="217"/>
      <c r="Z1838" s="217"/>
      <c r="AA1838" s="217"/>
      <c r="AB1838" s="217"/>
      <c r="AC1838" s="217"/>
      <c r="AD1838" s="217"/>
      <c r="AE1838" s="217"/>
    </row>
    <row r="1839" spans="1:31" ht="12.75" customHeight="1" x14ac:dyDescent="0.2">
      <c r="A1839" s="217"/>
      <c r="B1839" s="217"/>
      <c r="C1839" s="217"/>
      <c r="D1839" s="217"/>
      <c r="E1839" s="217"/>
      <c r="F1839" s="217"/>
      <c r="G1839" s="217"/>
      <c r="H1839" s="217"/>
      <c r="I1839" s="217"/>
      <c r="J1839" s="217"/>
      <c r="K1839" s="217"/>
      <c r="L1839" s="217"/>
      <c r="M1839" s="217"/>
      <c r="N1839" s="217"/>
      <c r="O1839" s="234"/>
      <c r="P1839" s="234"/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17"/>
      <c r="AC1839" s="217"/>
      <c r="AD1839" s="217"/>
      <c r="AE1839" s="217"/>
    </row>
    <row r="1840" spans="1:31" ht="12.75" customHeight="1" x14ac:dyDescent="0.2">
      <c r="A1840" s="217"/>
      <c r="B1840" s="217"/>
      <c r="C1840" s="217"/>
      <c r="D1840" s="217"/>
      <c r="E1840" s="217"/>
      <c r="F1840" s="217"/>
      <c r="G1840" s="217"/>
      <c r="H1840" s="217"/>
      <c r="I1840" s="217"/>
      <c r="J1840" s="217"/>
      <c r="K1840" s="217"/>
      <c r="L1840" s="217"/>
      <c r="M1840" s="217"/>
      <c r="N1840" s="217"/>
      <c r="O1840" s="234"/>
      <c r="P1840" s="234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17"/>
      <c r="AC1840" s="217"/>
      <c r="AD1840" s="217"/>
      <c r="AE1840" s="217"/>
    </row>
    <row r="1841" spans="1:31" ht="12.75" customHeight="1" x14ac:dyDescent="0.2">
      <c r="A1841" s="217"/>
      <c r="B1841" s="217"/>
      <c r="C1841" s="217"/>
      <c r="D1841" s="217"/>
      <c r="E1841" s="217"/>
      <c r="F1841" s="217"/>
      <c r="G1841" s="217"/>
      <c r="H1841" s="217"/>
      <c r="I1841" s="217"/>
      <c r="J1841" s="217"/>
      <c r="K1841" s="217"/>
      <c r="L1841" s="217"/>
      <c r="M1841" s="217"/>
      <c r="N1841" s="217"/>
      <c r="O1841" s="234"/>
      <c r="P1841" s="234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17"/>
      <c r="AC1841" s="217"/>
      <c r="AD1841" s="217"/>
      <c r="AE1841" s="217"/>
    </row>
    <row r="1842" spans="1:31" ht="12.75" customHeight="1" x14ac:dyDescent="0.2">
      <c r="A1842" s="217"/>
      <c r="B1842" s="217"/>
      <c r="C1842" s="217"/>
      <c r="D1842" s="217"/>
      <c r="E1842" s="217"/>
      <c r="F1842" s="217"/>
      <c r="G1842" s="217"/>
      <c r="H1842" s="217"/>
      <c r="I1842" s="217"/>
      <c r="J1842" s="217"/>
      <c r="K1842" s="217"/>
      <c r="L1842" s="217"/>
      <c r="M1842" s="217"/>
      <c r="N1842" s="217"/>
      <c r="O1842" s="234"/>
      <c r="P1842" s="234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17"/>
      <c r="AC1842" s="217"/>
      <c r="AD1842" s="217"/>
      <c r="AE1842" s="217"/>
    </row>
    <row r="1843" spans="1:31" ht="12.75" customHeight="1" x14ac:dyDescent="0.2">
      <c r="A1843" s="217"/>
      <c r="B1843" s="217"/>
      <c r="C1843" s="217"/>
      <c r="D1843" s="217"/>
      <c r="E1843" s="217"/>
      <c r="F1843" s="217"/>
      <c r="G1843" s="217"/>
      <c r="H1843" s="217"/>
      <c r="I1843" s="217"/>
      <c r="J1843" s="217"/>
      <c r="K1843" s="217"/>
      <c r="L1843" s="217"/>
      <c r="M1843" s="217"/>
      <c r="N1843" s="217"/>
      <c r="O1843" s="234"/>
      <c r="P1843" s="234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17"/>
      <c r="AC1843" s="217"/>
      <c r="AD1843" s="217"/>
      <c r="AE1843" s="217"/>
    </row>
    <row r="1844" spans="1:31" ht="12.75" customHeight="1" x14ac:dyDescent="0.2">
      <c r="A1844" s="217"/>
      <c r="B1844" s="217"/>
      <c r="C1844" s="217"/>
      <c r="D1844" s="217"/>
      <c r="E1844" s="217"/>
      <c r="F1844" s="217"/>
      <c r="G1844" s="217"/>
      <c r="H1844" s="217"/>
      <c r="I1844" s="217"/>
      <c r="J1844" s="217"/>
      <c r="K1844" s="217"/>
      <c r="L1844" s="217"/>
      <c r="M1844" s="217"/>
      <c r="N1844" s="217"/>
      <c r="O1844" s="234"/>
      <c r="P1844" s="234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17"/>
      <c r="AC1844" s="217"/>
      <c r="AD1844" s="217"/>
      <c r="AE1844" s="217"/>
    </row>
    <row r="1845" spans="1:31" ht="12.75" customHeight="1" x14ac:dyDescent="0.2">
      <c r="A1845" s="217"/>
      <c r="B1845" s="217"/>
      <c r="C1845" s="217"/>
      <c r="D1845" s="217"/>
      <c r="E1845" s="217"/>
      <c r="F1845" s="217"/>
      <c r="G1845" s="217"/>
      <c r="H1845" s="217"/>
      <c r="I1845" s="217"/>
      <c r="J1845" s="217"/>
      <c r="K1845" s="217"/>
      <c r="L1845" s="217"/>
      <c r="M1845" s="217"/>
      <c r="N1845" s="217"/>
      <c r="O1845" s="234"/>
      <c r="P1845" s="234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17"/>
      <c r="AC1845" s="217"/>
      <c r="AD1845" s="217"/>
      <c r="AE1845" s="217"/>
    </row>
    <row r="1846" spans="1:31" ht="12.75" customHeight="1" x14ac:dyDescent="0.2">
      <c r="A1846" s="217"/>
      <c r="B1846" s="217"/>
      <c r="C1846" s="217"/>
      <c r="D1846" s="217"/>
      <c r="E1846" s="217"/>
      <c r="F1846" s="217"/>
      <c r="G1846" s="217"/>
      <c r="H1846" s="217"/>
      <c r="I1846" s="217"/>
      <c r="J1846" s="217"/>
      <c r="K1846" s="217"/>
      <c r="L1846" s="217"/>
      <c r="M1846" s="217"/>
      <c r="N1846" s="217"/>
      <c r="O1846" s="234"/>
      <c r="P1846" s="234"/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17"/>
      <c r="AC1846" s="217"/>
      <c r="AD1846" s="217"/>
      <c r="AE1846" s="217"/>
    </row>
    <row r="1847" spans="1:31" ht="12.75" customHeight="1" x14ac:dyDescent="0.2">
      <c r="A1847" s="217"/>
      <c r="B1847" s="217"/>
      <c r="C1847" s="217"/>
      <c r="D1847" s="217"/>
      <c r="E1847" s="217"/>
      <c r="F1847" s="217"/>
      <c r="G1847" s="217"/>
      <c r="H1847" s="217"/>
      <c r="I1847" s="217"/>
      <c r="J1847" s="217"/>
      <c r="K1847" s="217"/>
      <c r="L1847" s="217"/>
      <c r="M1847" s="217"/>
      <c r="N1847" s="217"/>
      <c r="O1847" s="234"/>
      <c r="P1847" s="234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17"/>
      <c r="AC1847" s="217"/>
      <c r="AD1847" s="217"/>
      <c r="AE1847" s="217"/>
    </row>
    <row r="1848" spans="1:31" ht="12.75" customHeight="1" x14ac:dyDescent="0.2">
      <c r="A1848" s="217"/>
      <c r="B1848" s="217"/>
      <c r="C1848" s="217"/>
      <c r="D1848" s="217"/>
      <c r="E1848" s="217"/>
      <c r="F1848" s="217"/>
      <c r="G1848" s="217"/>
      <c r="H1848" s="217"/>
      <c r="I1848" s="217"/>
      <c r="J1848" s="217"/>
      <c r="K1848" s="217"/>
      <c r="L1848" s="217"/>
      <c r="M1848" s="217"/>
      <c r="N1848" s="217"/>
      <c r="O1848" s="234"/>
      <c r="P1848" s="234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17"/>
      <c r="AC1848" s="217"/>
      <c r="AD1848" s="217"/>
      <c r="AE1848" s="217"/>
    </row>
    <row r="1849" spans="1:31" ht="12.75" customHeight="1" x14ac:dyDescent="0.2">
      <c r="A1849" s="217"/>
      <c r="B1849" s="217"/>
      <c r="C1849" s="217"/>
      <c r="D1849" s="217"/>
      <c r="E1849" s="217"/>
      <c r="F1849" s="217"/>
      <c r="G1849" s="217"/>
      <c r="H1849" s="217"/>
      <c r="I1849" s="217"/>
      <c r="J1849" s="217"/>
      <c r="K1849" s="217"/>
      <c r="L1849" s="217"/>
      <c r="M1849" s="217"/>
      <c r="N1849" s="217"/>
      <c r="O1849" s="234"/>
      <c r="P1849" s="234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17"/>
      <c r="AC1849" s="217"/>
      <c r="AD1849" s="217"/>
      <c r="AE1849" s="217"/>
    </row>
    <row r="1850" spans="1:31" ht="12.75" customHeight="1" x14ac:dyDescent="0.2">
      <c r="A1850" s="217"/>
      <c r="B1850" s="217"/>
      <c r="C1850" s="217"/>
      <c r="D1850" s="217"/>
      <c r="E1850" s="217"/>
      <c r="F1850" s="217"/>
      <c r="G1850" s="217"/>
      <c r="H1850" s="217"/>
      <c r="I1850" s="217"/>
      <c r="J1850" s="217"/>
      <c r="K1850" s="217"/>
      <c r="L1850" s="217"/>
      <c r="M1850" s="217"/>
      <c r="N1850" s="217"/>
      <c r="O1850" s="234"/>
      <c r="P1850" s="234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17"/>
      <c r="AC1850" s="217"/>
      <c r="AD1850" s="217"/>
      <c r="AE1850" s="217"/>
    </row>
    <row r="1851" spans="1:31" ht="12.75" customHeight="1" x14ac:dyDescent="0.2">
      <c r="A1851" s="217"/>
      <c r="B1851" s="217"/>
      <c r="C1851" s="217"/>
      <c r="D1851" s="217"/>
      <c r="E1851" s="217"/>
      <c r="F1851" s="217"/>
      <c r="G1851" s="217"/>
      <c r="H1851" s="217"/>
      <c r="I1851" s="217"/>
      <c r="J1851" s="217"/>
      <c r="K1851" s="217"/>
      <c r="L1851" s="217"/>
      <c r="M1851" s="217"/>
      <c r="N1851" s="217"/>
      <c r="O1851" s="234"/>
      <c r="P1851" s="234"/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17"/>
      <c r="AC1851" s="217"/>
      <c r="AD1851" s="217"/>
      <c r="AE1851" s="217"/>
    </row>
    <row r="1852" spans="1:31" ht="12.75" customHeight="1" x14ac:dyDescent="0.2">
      <c r="A1852" s="217"/>
      <c r="B1852" s="217"/>
      <c r="C1852" s="217"/>
      <c r="D1852" s="217"/>
      <c r="E1852" s="217"/>
      <c r="F1852" s="217"/>
      <c r="G1852" s="217"/>
      <c r="H1852" s="217"/>
      <c r="I1852" s="217"/>
      <c r="J1852" s="217"/>
      <c r="K1852" s="217"/>
      <c r="L1852" s="217"/>
      <c r="M1852" s="217"/>
      <c r="N1852" s="217"/>
      <c r="O1852" s="234"/>
      <c r="P1852" s="234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17"/>
      <c r="AC1852" s="217"/>
      <c r="AD1852" s="217"/>
      <c r="AE1852" s="217"/>
    </row>
    <row r="1853" spans="1:31" ht="12.75" customHeight="1" x14ac:dyDescent="0.2">
      <c r="A1853" s="217"/>
      <c r="B1853" s="217"/>
      <c r="C1853" s="217"/>
      <c r="D1853" s="217"/>
      <c r="E1853" s="217"/>
      <c r="F1853" s="217"/>
      <c r="G1853" s="217"/>
      <c r="H1853" s="217"/>
      <c r="I1853" s="217"/>
      <c r="J1853" s="217"/>
      <c r="K1853" s="217"/>
      <c r="L1853" s="217"/>
      <c r="M1853" s="217"/>
      <c r="N1853" s="217"/>
      <c r="O1853" s="234"/>
      <c r="P1853" s="234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17"/>
      <c r="AC1853" s="217"/>
      <c r="AD1853" s="217"/>
      <c r="AE1853" s="217"/>
    </row>
    <row r="1854" spans="1:31" ht="12.75" customHeight="1" x14ac:dyDescent="0.2">
      <c r="A1854" s="217"/>
      <c r="B1854" s="217"/>
      <c r="C1854" s="217"/>
      <c r="D1854" s="217"/>
      <c r="E1854" s="217"/>
      <c r="F1854" s="217"/>
      <c r="G1854" s="217"/>
      <c r="H1854" s="217"/>
      <c r="I1854" s="217"/>
      <c r="J1854" s="217"/>
      <c r="K1854" s="217"/>
      <c r="L1854" s="217"/>
      <c r="M1854" s="217"/>
      <c r="N1854" s="217"/>
      <c r="O1854" s="234"/>
      <c r="P1854" s="234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17"/>
      <c r="AC1854" s="217"/>
      <c r="AD1854" s="217"/>
      <c r="AE1854" s="217"/>
    </row>
    <row r="1855" spans="1:31" ht="12.75" customHeight="1" x14ac:dyDescent="0.2">
      <c r="A1855" s="217"/>
      <c r="B1855" s="217"/>
      <c r="C1855" s="217"/>
      <c r="D1855" s="217"/>
      <c r="E1855" s="217"/>
      <c r="F1855" s="217"/>
      <c r="G1855" s="217"/>
      <c r="H1855" s="217"/>
      <c r="I1855" s="217"/>
      <c r="J1855" s="217"/>
      <c r="K1855" s="217"/>
      <c r="L1855" s="217"/>
      <c r="M1855" s="217"/>
      <c r="N1855" s="217"/>
      <c r="O1855" s="234"/>
      <c r="P1855" s="234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17"/>
      <c r="AC1855" s="217"/>
      <c r="AD1855" s="217"/>
      <c r="AE1855" s="217"/>
    </row>
    <row r="1856" spans="1:31" ht="12.75" customHeight="1" x14ac:dyDescent="0.2">
      <c r="A1856" s="217"/>
      <c r="B1856" s="217"/>
      <c r="C1856" s="217"/>
      <c r="D1856" s="217"/>
      <c r="E1856" s="217"/>
      <c r="F1856" s="217"/>
      <c r="G1856" s="217"/>
      <c r="H1856" s="217"/>
      <c r="I1856" s="217"/>
      <c r="J1856" s="217"/>
      <c r="K1856" s="217"/>
      <c r="L1856" s="217"/>
      <c r="M1856" s="217"/>
      <c r="N1856" s="217"/>
      <c r="O1856" s="234"/>
      <c r="P1856" s="234"/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17"/>
      <c r="AC1856" s="217"/>
      <c r="AD1856" s="217"/>
      <c r="AE1856" s="217"/>
    </row>
    <row r="1857" spans="1:31" ht="12.75" customHeight="1" x14ac:dyDescent="0.2">
      <c r="A1857" s="217"/>
      <c r="B1857" s="217"/>
      <c r="C1857" s="217"/>
      <c r="D1857" s="217"/>
      <c r="E1857" s="217"/>
      <c r="F1857" s="217"/>
      <c r="G1857" s="217"/>
      <c r="H1857" s="217"/>
      <c r="I1857" s="217"/>
      <c r="J1857" s="217"/>
      <c r="K1857" s="217"/>
      <c r="L1857" s="217"/>
      <c r="M1857" s="217"/>
      <c r="N1857" s="217"/>
      <c r="O1857" s="234"/>
      <c r="P1857" s="234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17"/>
      <c r="AC1857" s="217"/>
      <c r="AD1857" s="217"/>
      <c r="AE1857" s="217"/>
    </row>
    <row r="1858" spans="1:31" ht="12.75" customHeight="1" x14ac:dyDescent="0.2">
      <c r="A1858" s="217"/>
      <c r="B1858" s="217"/>
      <c r="C1858" s="217"/>
      <c r="D1858" s="217"/>
      <c r="E1858" s="217"/>
      <c r="F1858" s="217"/>
      <c r="G1858" s="217"/>
      <c r="H1858" s="217"/>
      <c r="I1858" s="217"/>
      <c r="J1858" s="217"/>
      <c r="K1858" s="217"/>
      <c r="L1858" s="217"/>
      <c r="M1858" s="217"/>
      <c r="N1858" s="217"/>
      <c r="O1858" s="234"/>
      <c r="P1858" s="234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17"/>
      <c r="AC1858" s="217"/>
      <c r="AD1858" s="217"/>
      <c r="AE1858" s="217"/>
    </row>
    <row r="1859" spans="1:31" ht="12.75" customHeight="1" x14ac:dyDescent="0.2">
      <c r="A1859" s="217"/>
      <c r="B1859" s="217"/>
      <c r="C1859" s="217"/>
      <c r="D1859" s="217"/>
      <c r="E1859" s="217"/>
      <c r="F1859" s="217"/>
      <c r="G1859" s="217"/>
      <c r="H1859" s="217"/>
      <c r="I1859" s="217"/>
      <c r="J1859" s="217"/>
      <c r="K1859" s="217"/>
      <c r="L1859" s="217"/>
      <c r="M1859" s="217"/>
      <c r="N1859" s="217"/>
      <c r="O1859" s="234"/>
      <c r="P1859" s="234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17"/>
      <c r="AC1859" s="217"/>
      <c r="AD1859" s="217"/>
      <c r="AE1859" s="217"/>
    </row>
    <row r="1860" spans="1:31" ht="12.75" customHeight="1" x14ac:dyDescent="0.2">
      <c r="A1860" s="217"/>
      <c r="B1860" s="217"/>
      <c r="C1860" s="217"/>
      <c r="D1860" s="217"/>
      <c r="E1860" s="217"/>
      <c r="F1860" s="217"/>
      <c r="G1860" s="217"/>
      <c r="H1860" s="217"/>
      <c r="I1860" s="217"/>
      <c r="J1860" s="217"/>
      <c r="K1860" s="217"/>
      <c r="L1860" s="217"/>
      <c r="M1860" s="217"/>
      <c r="N1860" s="217"/>
      <c r="O1860" s="234"/>
      <c r="P1860" s="234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17"/>
      <c r="AC1860" s="217"/>
      <c r="AD1860" s="217"/>
      <c r="AE1860" s="217"/>
    </row>
    <row r="1861" spans="1:31" ht="12.75" customHeight="1" x14ac:dyDescent="0.2">
      <c r="A1861" s="217"/>
      <c r="B1861" s="217"/>
      <c r="C1861" s="217"/>
      <c r="D1861" s="217"/>
      <c r="E1861" s="217"/>
      <c r="F1861" s="217"/>
      <c r="G1861" s="217"/>
      <c r="H1861" s="217"/>
      <c r="I1861" s="217"/>
      <c r="J1861" s="217"/>
      <c r="K1861" s="217"/>
      <c r="L1861" s="217"/>
      <c r="M1861" s="217"/>
      <c r="N1861" s="217"/>
      <c r="O1861" s="234"/>
      <c r="P1861" s="234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17"/>
      <c r="AC1861" s="217"/>
      <c r="AD1861" s="217"/>
      <c r="AE1861" s="217"/>
    </row>
    <row r="1862" spans="1:31" ht="12.75" customHeight="1" x14ac:dyDescent="0.2">
      <c r="A1862" s="217"/>
      <c r="B1862" s="217"/>
      <c r="C1862" s="217"/>
      <c r="D1862" s="217"/>
      <c r="E1862" s="217"/>
      <c r="F1862" s="217"/>
      <c r="G1862" s="217"/>
      <c r="H1862" s="217"/>
      <c r="I1862" s="217"/>
      <c r="J1862" s="217"/>
      <c r="K1862" s="217"/>
      <c r="L1862" s="217"/>
      <c r="M1862" s="217"/>
      <c r="N1862" s="217"/>
      <c r="O1862" s="234"/>
      <c r="P1862" s="234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17"/>
      <c r="AC1862" s="217"/>
      <c r="AD1862" s="217"/>
      <c r="AE1862" s="217"/>
    </row>
    <row r="1863" spans="1:31" ht="12.75" customHeight="1" x14ac:dyDescent="0.2">
      <c r="A1863" s="217"/>
      <c r="B1863" s="217"/>
      <c r="C1863" s="217"/>
      <c r="D1863" s="217"/>
      <c r="E1863" s="217"/>
      <c r="F1863" s="217"/>
      <c r="G1863" s="217"/>
      <c r="H1863" s="217"/>
      <c r="I1863" s="217"/>
      <c r="J1863" s="217"/>
      <c r="K1863" s="217"/>
      <c r="L1863" s="217"/>
      <c r="M1863" s="217"/>
      <c r="N1863" s="217"/>
      <c r="O1863" s="234"/>
      <c r="P1863" s="234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17"/>
      <c r="AC1863" s="217"/>
      <c r="AD1863" s="217"/>
      <c r="AE1863" s="217"/>
    </row>
    <row r="1864" spans="1:31" ht="12.75" customHeight="1" x14ac:dyDescent="0.2">
      <c r="A1864" s="217"/>
      <c r="B1864" s="217"/>
      <c r="C1864" s="217"/>
      <c r="D1864" s="217"/>
      <c r="E1864" s="217"/>
      <c r="F1864" s="217"/>
      <c r="G1864" s="217"/>
      <c r="H1864" s="217"/>
      <c r="I1864" s="217"/>
      <c r="J1864" s="217"/>
      <c r="K1864" s="217"/>
      <c r="L1864" s="217"/>
      <c r="M1864" s="217"/>
      <c r="N1864" s="217"/>
      <c r="O1864" s="234"/>
      <c r="P1864" s="234"/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17"/>
      <c r="AC1864" s="217"/>
      <c r="AD1864" s="217"/>
      <c r="AE1864" s="217"/>
    </row>
    <row r="1865" spans="1:31" ht="12.75" customHeight="1" x14ac:dyDescent="0.2">
      <c r="A1865" s="217"/>
      <c r="B1865" s="217"/>
      <c r="C1865" s="217"/>
      <c r="D1865" s="217"/>
      <c r="E1865" s="217"/>
      <c r="F1865" s="217"/>
      <c r="G1865" s="217"/>
      <c r="H1865" s="217"/>
      <c r="I1865" s="217"/>
      <c r="J1865" s="217"/>
      <c r="K1865" s="217"/>
      <c r="L1865" s="217"/>
      <c r="M1865" s="217"/>
      <c r="N1865" s="217"/>
      <c r="O1865" s="234"/>
      <c r="P1865" s="234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17"/>
      <c r="AC1865" s="217"/>
      <c r="AD1865" s="217"/>
      <c r="AE1865" s="217"/>
    </row>
    <row r="1866" spans="1:31" ht="12.75" customHeight="1" x14ac:dyDescent="0.2">
      <c r="A1866" s="217"/>
      <c r="B1866" s="217"/>
      <c r="C1866" s="217"/>
      <c r="D1866" s="217"/>
      <c r="E1866" s="217"/>
      <c r="F1866" s="217"/>
      <c r="G1866" s="217"/>
      <c r="H1866" s="217"/>
      <c r="I1866" s="217"/>
      <c r="J1866" s="217"/>
      <c r="K1866" s="217"/>
      <c r="L1866" s="217"/>
      <c r="M1866" s="217"/>
      <c r="N1866" s="217"/>
      <c r="O1866" s="234"/>
      <c r="P1866" s="234"/>
      <c r="Q1866" s="217"/>
      <c r="R1866" s="217"/>
      <c r="S1866" s="217"/>
      <c r="T1866" s="217"/>
      <c r="U1866" s="217"/>
      <c r="V1866" s="217"/>
      <c r="W1866" s="217"/>
      <c r="X1866" s="217"/>
      <c r="Y1866" s="217"/>
      <c r="Z1866" s="217"/>
      <c r="AA1866" s="217"/>
      <c r="AB1866" s="217"/>
      <c r="AC1866" s="217"/>
      <c r="AD1866" s="217"/>
      <c r="AE1866" s="217"/>
    </row>
    <row r="1867" spans="1:31" ht="12.75" customHeight="1" x14ac:dyDescent="0.2">
      <c r="A1867" s="217"/>
      <c r="B1867" s="217"/>
      <c r="C1867" s="217"/>
      <c r="D1867" s="217"/>
      <c r="E1867" s="217"/>
      <c r="F1867" s="217"/>
      <c r="G1867" s="217"/>
      <c r="H1867" s="217"/>
      <c r="I1867" s="217"/>
      <c r="J1867" s="217"/>
      <c r="K1867" s="217"/>
      <c r="L1867" s="217"/>
      <c r="M1867" s="217"/>
      <c r="N1867" s="217"/>
      <c r="O1867" s="234"/>
      <c r="P1867" s="234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17"/>
      <c r="AC1867" s="217"/>
      <c r="AD1867" s="217"/>
      <c r="AE1867" s="217"/>
    </row>
    <row r="1868" spans="1:31" ht="12.75" customHeight="1" x14ac:dyDescent="0.2">
      <c r="A1868" s="217"/>
      <c r="B1868" s="217"/>
      <c r="C1868" s="217"/>
      <c r="D1868" s="217"/>
      <c r="E1868" s="217"/>
      <c r="F1868" s="217"/>
      <c r="G1868" s="217"/>
      <c r="H1868" s="217"/>
      <c r="I1868" s="217"/>
      <c r="J1868" s="217"/>
      <c r="K1868" s="217"/>
      <c r="L1868" s="217"/>
      <c r="M1868" s="217"/>
      <c r="N1868" s="217"/>
      <c r="O1868" s="234"/>
      <c r="P1868" s="234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17"/>
      <c r="AC1868" s="217"/>
      <c r="AD1868" s="217"/>
      <c r="AE1868" s="217"/>
    </row>
    <row r="1869" spans="1:31" ht="12.75" customHeight="1" x14ac:dyDescent="0.2">
      <c r="A1869" s="217"/>
      <c r="B1869" s="217"/>
      <c r="C1869" s="217"/>
      <c r="D1869" s="217"/>
      <c r="E1869" s="217"/>
      <c r="F1869" s="217"/>
      <c r="G1869" s="217"/>
      <c r="H1869" s="217"/>
      <c r="I1869" s="217"/>
      <c r="J1869" s="217"/>
      <c r="K1869" s="217"/>
      <c r="L1869" s="217"/>
      <c r="M1869" s="217"/>
      <c r="N1869" s="217"/>
      <c r="O1869" s="234"/>
      <c r="P1869" s="234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17"/>
      <c r="AC1869" s="217"/>
      <c r="AD1869" s="217"/>
      <c r="AE1869" s="217"/>
    </row>
    <row r="1870" spans="1:31" ht="12.75" customHeight="1" x14ac:dyDescent="0.2">
      <c r="A1870" s="217"/>
      <c r="B1870" s="217"/>
      <c r="C1870" s="217"/>
      <c r="D1870" s="217"/>
      <c r="E1870" s="217"/>
      <c r="F1870" s="217"/>
      <c r="G1870" s="217"/>
      <c r="H1870" s="217"/>
      <c r="I1870" s="217"/>
      <c r="J1870" s="217"/>
      <c r="K1870" s="217"/>
      <c r="L1870" s="217"/>
      <c r="M1870" s="217"/>
      <c r="N1870" s="217"/>
      <c r="O1870" s="234"/>
      <c r="P1870" s="234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17"/>
      <c r="AC1870" s="217"/>
      <c r="AD1870" s="217"/>
      <c r="AE1870" s="217"/>
    </row>
    <row r="1871" spans="1:31" ht="12.75" customHeight="1" x14ac:dyDescent="0.2">
      <c r="A1871" s="217"/>
      <c r="B1871" s="217"/>
      <c r="C1871" s="217"/>
      <c r="D1871" s="217"/>
      <c r="E1871" s="217"/>
      <c r="F1871" s="217"/>
      <c r="G1871" s="217"/>
      <c r="H1871" s="217"/>
      <c r="I1871" s="217"/>
      <c r="J1871" s="217"/>
      <c r="K1871" s="217"/>
      <c r="L1871" s="217"/>
      <c r="M1871" s="217"/>
      <c r="N1871" s="217"/>
      <c r="O1871" s="234"/>
      <c r="P1871" s="234"/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17"/>
      <c r="AC1871" s="217"/>
      <c r="AD1871" s="217"/>
      <c r="AE1871" s="217"/>
    </row>
    <row r="1872" spans="1:31" ht="12.75" customHeight="1" x14ac:dyDescent="0.2">
      <c r="A1872" s="217"/>
      <c r="B1872" s="217"/>
      <c r="C1872" s="217"/>
      <c r="D1872" s="217"/>
      <c r="E1872" s="217"/>
      <c r="F1872" s="217"/>
      <c r="G1872" s="217"/>
      <c r="H1872" s="217"/>
      <c r="I1872" s="217"/>
      <c r="J1872" s="217"/>
      <c r="K1872" s="217"/>
      <c r="L1872" s="217"/>
      <c r="M1872" s="217"/>
      <c r="N1872" s="217"/>
      <c r="O1872" s="234"/>
      <c r="P1872" s="234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17"/>
      <c r="AC1872" s="217"/>
      <c r="AD1872" s="217"/>
      <c r="AE1872" s="217"/>
    </row>
    <row r="1873" spans="1:31" ht="12.75" customHeight="1" x14ac:dyDescent="0.2">
      <c r="A1873" s="217"/>
      <c r="B1873" s="217"/>
      <c r="C1873" s="217"/>
      <c r="D1873" s="217"/>
      <c r="E1873" s="217"/>
      <c r="F1873" s="217"/>
      <c r="G1873" s="217"/>
      <c r="H1873" s="217"/>
      <c r="I1873" s="217"/>
      <c r="J1873" s="217"/>
      <c r="K1873" s="217"/>
      <c r="L1873" s="217"/>
      <c r="M1873" s="217"/>
      <c r="N1873" s="217"/>
      <c r="O1873" s="234"/>
      <c r="P1873" s="234"/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17"/>
      <c r="AC1873" s="217"/>
      <c r="AD1873" s="217"/>
      <c r="AE1873" s="217"/>
    </row>
    <row r="1874" spans="1:31" ht="12.75" customHeight="1" x14ac:dyDescent="0.2">
      <c r="A1874" s="217"/>
      <c r="B1874" s="217"/>
      <c r="C1874" s="217"/>
      <c r="D1874" s="217"/>
      <c r="E1874" s="217"/>
      <c r="F1874" s="217"/>
      <c r="G1874" s="217"/>
      <c r="H1874" s="217"/>
      <c r="I1874" s="217"/>
      <c r="J1874" s="217"/>
      <c r="K1874" s="217"/>
      <c r="L1874" s="217"/>
      <c r="M1874" s="217"/>
      <c r="N1874" s="217"/>
      <c r="O1874" s="234"/>
      <c r="P1874" s="234"/>
      <c r="Q1874" s="217"/>
      <c r="R1874" s="217"/>
      <c r="S1874" s="217"/>
      <c r="T1874" s="217"/>
      <c r="U1874" s="217"/>
      <c r="V1874" s="217"/>
      <c r="W1874" s="217"/>
      <c r="X1874" s="217"/>
      <c r="Y1874" s="217"/>
      <c r="Z1874" s="217"/>
      <c r="AA1874" s="217"/>
      <c r="AB1874" s="217"/>
      <c r="AC1874" s="217"/>
      <c r="AD1874" s="217"/>
      <c r="AE1874" s="217"/>
    </row>
    <row r="1875" spans="1:31" ht="12.75" customHeight="1" x14ac:dyDescent="0.2">
      <c r="A1875" s="217"/>
      <c r="B1875" s="217"/>
      <c r="C1875" s="217"/>
      <c r="D1875" s="217"/>
      <c r="E1875" s="217"/>
      <c r="F1875" s="217"/>
      <c r="G1875" s="217"/>
      <c r="H1875" s="217"/>
      <c r="I1875" s="217"/>
      <c r="J1875" s="217"/>
      <c r="K1875" s="217"/>
      <c r="L1875" s="217"/>
      <c r="M1875" s="217"/>
      <c r="N1875" s="217"/>
      <c r="O1875" s="234"/>
      <c r="P1875" s="234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17"/>
      <c r="AC1875" s="217"/>
      <c r="AD1875" s="217"/>
      <c r="AE1875" s="217"/>
    </row>
    <row r="1876" spans="1:31" ht="12.75" customHeight="1" x14ac:dyDescent="0.2">
      <c r="A1876" s="217"/>
      <c r="B1876" s="217"/>
      <c r="C1876" s="217"/>
      <c r="D1876" s="217"/>
      <c r="E1876" s="217"/>
      <c r="F1876" s="217"/>
      <c r="G1876" s="217"/>
      <c r="H1876" s="217"/>
      <c r="I1876" s="217"/>
      <c r="J1876" s="217"/>
      <c r="K1876" s="217"/>
      <c r="L1876" s="217"/>
      <c r="M1876" s="217"/>
      <c r="N1876" s="217"/>
      <c r="O1876" s="234"/>
      <c r="P1876" s="234"/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17"/>
      <c r="AC1876" s="217"/>
      <c r="AD1876" s="217"/>
      <c r="AE1876" s="217"/>
    </row>
    <row r="1877" spans="1:31" ht="12.75" customHeight="1" x14ac:dyDescent="0.2">
      <c r="A1877" s="217"/>
      <c r="B1877" s="217"/>
      <c r="C1877" s="217"/>
      <c r="D1877" s="217"/>
      <c r="E1877" s="217"/>
      <c r="F1877" s="217"/>
      <c r="G1877" s="217"/>
      <c r="H1877" s="217"/>
      <c r="I1877" s="217"/>
      <c r="J1877" s="217"/>
      <c r="K1877" s="217"/>
      <c r="L1877" s="217"/>
      <c r="M1877" s="217"/>
      <c r="N1877" s="217"/>
      <c r="O1877" s="234"/>
      <c r="P1877" s="234"/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17"/>
      <c r="AC1877" s="217"/>
      <c r="AD1877" s="217"/>
      <c r="AE1877" s="217"/>
    </row>
    <row r="1878" spans="1:31" ht="12.75" customHeight="1" x14ac:dyDescent="0.2">
      <c r="A1878" s="217"/>
      <c r="B1878" s="217"/>
      <c r="C1878" s="217"/>
      <c r="D1878" s="217"/>
      <c r="E1878" s="217"/>
      <c r="F1878" s="217"/>
      <c r="G1878" s="217"/>
      <c r="H1878" s="217"/>
      <c r="I1878" s="217"/>
      <c r="J1878" s="217"/>
      <c r="K1878" s="217"/>
      <c r="L1878" s="217"/>
      <c r="M1878" s="217"/>
      <c r="N1878" s="217"/>
      <c r="O1878" s="234"/>
      <c r="P1878" s="234"/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17"/>
      <c r="AC1878" s="217"/>
      <c r="AD1878" s="217"/>
      <c r="AE1878" s="217"/>
    </row>
    <row r="1879" spans="1:31" ht="12.75" customHeight="1" x14ac:dyDescent="0.2">
      <c r="A1879" s="217"/>
      <c r="B1879" s="217"/>
      <c r="C1879" s="217"/>
      <c r="D1879" s="217"/>
      <c r="E1879" s="217"/>
      <c r="F1879" s="217"/>
      <c r="G1879" s="217"/>
      <c r="H1879" s="217"/>
      <c r="I1879" s="217"/>
      <c r="J1879" s="217"/>
      <c r="K1879" s="217"/>
      <c r="L1879" s="217"/>
      <c r="M1879" s="217"/>
      <c r="N1879" s="217"/>
      <c r="O1879" s="234"/>
      <c r="P1879" s="234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17"/>
      <c r="AC1879" s="217"/>
      <c r="AD1879" s="217"/>
      <c r="AE1879" s="217"/>
    </row>
    <row r="1880" spans="1:31" ht="12.75" customHeight="1" x14ac:dyDescent="0.2">
      <c r="A1880" s="217"/>
      <c r="B1880" s="217"/>
      <c r="C1880" s="217"/>
      <c r="D1880" s="217"/>
      <c r="E1880" s="217"/>
      <c r="F1880" s="217"/>
      <c r="G1880" s="217"/>
      <c r="H1880" s="217"/>
      <c r="I1880" s="217"/>
      <c r="J1880" s="217"/>
      <c r="K1880" s="217"/>
      <c r="L1880" s="217"/>
      <c r="M1880" s="217"/>
      <c r="N1880" s="217"/>
      <c r="O1880" s="234"/>
      <c r="P1880" s="234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17"/>
      <c r="AC1880" s="217"/>
      <c r="AD1880" s="217"/>
      <c r="AE1880" s="217"/>
    </row>
    <row r="1881" spans="1:31" ht="12.75" customHeight="1" x14ac:dyDescent="0.2">
      <c r="A1881" s="217"/>
      <c r="B1881" s="217"/>
      <c r="C1881" s="217"/>
      <c r="D1881" s="217"/>
      <c r="E1881" s="217"/>
      <c r="F1881" s="217"/>
      <c r="G1881" s="217"/>
      <c r="H1881" s="217"/>
      <c r="I1881" s="217"/>
      <c r="J1881" s="217"/>
      <c r="K1881" s="217"/>
      <c r="L1881" s="217"/>
      <c r="M1881" s="217"/>
      <c r="N1881" s="217"/>
      <c r="O1881" s="234"/>
      <c r="P1881" s="234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17"/>
      <c r="AC1881" s="217"/>
      <c r="AD1881" s="217"/>
      <c r="AE1881" s="217"/>
    </row>
    <row r="1882" spans="1:31" ht="12.75" customHeight="1" x14ac:dyDescent="0.2">
      <c r="A1882" s="217"/>
      <c r="B1882" s="217"/>
      <c r="C1882" s="217"/>
      <c r="D1882" s="217"/>
      <c r="E1882" s="217"/>
      <c r="F1882" s="217"/>
      <c r="G1882" s="217"/>
      <c r="H1882" s="217"/>
      <c r="I1882" s="217"/>
      <c r="J1882" s="217"/>
      <c r="K1882" s="217"/>
      <c r="L1882" s="217"/>
      <c r="M1882" s="217"/>
      <c r="N1882" s="217"/>
      <c r="O1882" s="234"/>
      <c r="P1882" s="234"/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17"/>
      <c r="AC1882" s="217"/>
      <c r="AD1882" s="217"/>
      <c r="AE1882" s="217"/>
    </row>
    <row r="1883" spans="1:31" ht="12.75" customHeight="1" x14ac:dyDescent="0.2">
      <c r="A1883" s="217"/>
      <c r="B1883" s="217"/>
      <c r="C1883" s="217"/>
      <c r="D1883" s="217"/>
      <c r="E1883" s="217"/>
      <c r="F1883" s="217"/>
      <c r="G1883" s="217"/>
      <c r="H1883" s="217"/>
      <c r="I1883" s="217"/>
      <c r="J1883" s="217"/>
      <c r="K1883" s="217"/>
      <c r="L1883" s="217"/>
      <c r="M1883" s="217"/>
      <c r="N1883" s="217"/>
      <c r="O1883" s="234"/>
      <c r="P1883" s="234"/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17"/>
      <c r="AC1883" s="217"/>
      <c r="AD1883" s="217"/>
      <c r="AE1883" s="217"/>
    </row>
    <row r="1884" spans="1:31" ht="12.75" customHeight="1" x14ac:dyDescent="0.2">
      <c r="A1884" s="217"/>
      <c r="B1884" s="217"/>
      <c r="C1884" s="217"/>
      <c r="D1884" s="217"/>
      <c r="E1884" s="217"/>
      <c r="F1884" s="217"/>
      <c r="G1884" s="217"/>
      <c r="H1884" s="217"/>
      <c r="I1884" s="217"/>
      <c r="J1884" s="217"/>
      <c r="K1884" s="217"/>
      <c r="L1884" s="217"/>
      <c r="M1884" s="217"/>
      <c r="N1884" s="217"/>
      <c r="O1884" s="234"/>
      <c r="P1884" s="234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17"/>
      <c r="AC1884" s="217"/>
      <c r="AD1884" s="217"/>
      <c r="AE1884" s="217"/>
    </row>
    <row r="1885" spans="1:31" ht="12.75" customHeight="1" x14ac:dyDescent="0.2">
      <c r="A1885" s="217"/>
      <c r="B1885" s="217"/>
      <c r="C1885" s="217"/>
      <c r="D1885" s="217"/>
      <c r="E1885" s="217"/>
      <c r="F1885" s="217"/>
      <c r="G1885" s="217"/>
      <c r="H1885" s="217"/>
      <c r="I1885" s="217"/>
      <c r="J1885" s="217"/>
      <c r="K1885" s="217"/>
      <c r="L1885" s="217"/>
      <c r="M1885" s="217"/>
      <c r="N1885" s="217"/>
      <c r="O1885" s="234"/>
      <c r="P1885" s="234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17"/>
      <c r="AC1885" s="217"/>
      <c r="AD1885" s="217"/>
      <c r="AE1885" s="217"/>
    </row>
    <row r="1886" spans="1:31" ht="12.75" customHeight="1" x14ac:dyDescent="0.2">
      <c r="A1886" s="217"/>
      <c r="B1886" s="217"/>
      <c r="C1886" s="217"/>
      <c r="D1886" s="217"/>
      <c r="E1886" s="217"/>
      <c r="F1886" s="217"/>
      <c r="G1886" s="217"/>
      <c r="H1886" s="217"/>
      <c r="I1886" s="217"/>
      <c r="J1886" s="217"/>
      <c r="K1886" s="217"/>
      <c r="L1886" s="217"/>
      <c r="M1886" s="217"/>
      <c r="N1886" s="217"/>
      <c r="O1886" s="234"/>
      <c r="P1886" s="234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17"/>
      <c r="AC1886" s="217"/>
      <c r="AD1886" s="217"/>
      <c r="AE1886" s="217"/>
    </row>
    <row r="1887" spans="1:31" ht="12.75" customHeight="1" x14ac:dyDescent="0.2">
      <c r="A1887" s="217"/>
      <c r="B1887" s="217"/>
      <c r="C1887" s="217"/>
      <c r="D1887" s="217"/>
      <c r="E1887" s="217"/>
      <c r="F1887" s="217"/>
      <c r="G1887" s="217"/>
      <c r="H1887" s="217"/>
      <c r="I1887" s="217"/>
      <c r="J1887" s="217"/>
      <c r="K1887" s="217"/>
      <c r="L1887" s="217"/>
      <c r="M1887" s="217"/>
      <c r="N1887" s="217"/>
      <c r="O1887" s="234"/>
      <c r="P1887" s="234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17"/>
      <c r="AC1887" s="217"/>
      <c r="AD1887" s="217"/>
      <c r="AE1887" s="217"/>
    </row>
    <row r="1888" spans="1:31" ht="12.75" customHeight="1" x14ac:dyDescent="0.2">
      <c r="A1888" s="217"/>
      <c r="B1888" s="217"/>
      <c r="C1888" s="217"/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34"/>
      <c r="P1888" s="234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17"/>
      <c r="AC1888" s="217"/>
      <c r="AD1888" s="217"/>
      <c r="AE1888" s="217"/>
    </row>
    <row r="1889" spans="1:31" ht="12.75" customHeight="1" x14ac:dyDescent="0.2">
      <c r="A1889" s="217"/>
      <c r="B1889" s="217"/>
      <c r="C1889" s="217"/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34"/>
      <c r="P1889" s="234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17"/>
      <c r="AC1889" s="217"/>
      <c r="AD1889" s="217"/>
      <c r="AE1889" s="217"/>
    </row>
    <row r="1890" spans="1:31" ht="12.75" customHeight="1" x14ac:dyDescent="0.2">
      <c r="A1890" s="217"/>
      <c r="B1890" s="217"/>
      <c r="C1890" s="217"/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34"/>
      <c r="P1890" s="234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17"/>
      <c r="AC1890" s="217"/>
      <c r="AD1890" s="217"/>
      <c r="AE1890" s="217"/>
    </row>
    <row r="1891" spans="1:31" ht="12.75" customHeight="1" x14ac:dyDescent="0.2">
      <c r="A1891" s="217"/>
      <c r="B1891" s="217"/>
      <c r="C1891" s="217"/>
      <c r="D1891" s="217"/>
      <c r="E1891" s="217"/>
      <c r="F1891" s="217"/>
      <c r="G1891" s="217"/>
      <c r="H1891" s="217"/>
      <c r="I1891" s="217"/>
      <c r="J1891" s="217"/>
      <c r="K1891" s="217"/>
      <c r="L1891" s="217"/>
      <c r="M1891" s="217"/>
      <c r="N1891" s="217"/>
      <c r="O1891" s="234"/>
      <c r="P1891" s="234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17"/>
      <c r="AC1891" s="217"/>
      <c r="AD1891" s="217"/>
      <c r="AE1891" s="217"/>
    </row>
    <row r="1892" spans="1:31" ht="12.75" customHeight="1" x14ac:dyDescent="0.2">
      <c r="A1892" s="217"/>
      <c r="B1892" s="217"/>
      <c r="C1892" s="217"/>
      <c r="D1892" s="217"/>
      <c r="E1892" s="217"/>
      <c r="F1892" s="217"/>
      <c r="G1892" s="217"/>
      <c r="H1892" s="217"/>
      <c r="I1892" s="217"/>
      <c r="J1892" s="217"/>
      <c r="K1892" s="217"/>
      <c r="L1892" s="217"/>
      <c r="M1892" s="217"/>
      <c r="N1892" s="217"/>
      <c r="O1892" s="234"/>
      <c r="P1892" s="234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17"/>
      <c r="AC1892" s="217"/>
      <c r="AD1892" s="217"/>
      <c r="AE1892" s="217"/>
    </row>
    <row r="1893" spans="1:31" ht="12.75" customHeight="1" x14ac:dyDescent="0.2">
      <c r="A1893" s="217"/>
      <c r="B1893" s="217"/>
      <c r="C1893" s="217"/>
      <c r="D1893" s="217"/>
      <c r="E1893" s="217"/>
      <c r="F1893" s="217"/>
      <c r="G1893" s="217"/>
      <c r="H1893" s="217"/>
      <c r="I1893" s="217"/>
      <c r="J1893" s="217"/>
      <c r="K1893" s="217"/>
      <c r="L1893" s="217"/>
      <c r="M1893" s="217"/>
      <c r="N1893" s="217"/>
      <c r="O1893" s="234"/>
      <c r="P1893" s="234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17"/>
      <c r="AC1893" s="217"/>
      <c r="AD1893" s="217"/>
      <c r="AE1893" s="217"/>
    </row>
    <row r="1894" spans="1:31" ht="12.75" customHeight="1" x14ac:dyDescent="0.2">
      <c r="A1894" s="217"/>
      <c r="B1894" s="217"/>
      <c r="C1894" s="217"/>
      <c r="D1894" s="217"/>
      <c r="E1894" s="217"/>
      <c r="F1894" s="217"/>
      <c r="G1894" s="217"/>
      <c r="H1894" s="217"/>
      <c r="I1894" s="217"/>
      <c r="J1894" s="217"/>
      <c r="K1894" s="217"/>
      <c r="L1894" s="217"/>
      <c r="M1894" s="217"/>
      <c r="N1894" s="217"/>
      <c r="O1894" s="234"/>
      <c r="P1894" s="234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17"/>
      <c r="AC1894" s="217"/>
      <c r="AD1894" s="217"/>
      <c r="AE1894" s="217"/>
    </row>
    <row r="1895" spans="1:31" ht="12.75" customHeight="1" x14ac:dyDescent="0.2">
      <c r="A1895" s="217"/>
      <c r="B1895" s="217"/>
      <c r="C1895" s="217"/>
      <c r="D1895" s="217"/>
      <c r="E1895" s="217"/>
      <c r="F1895" s="217"/>
      <c r="G1895" s="217"/>
      <c r="H1895" s="217"/>
      <c r="I1895" s="217"/>
      <c r="J1895" s="217"/>
      <c r="K1895" s="217"/>
      <c r="L1895" s="217"/>
      <c r="M1895" s="217"/>
      <c r="N1895" s="217"/>
      <c r="O1895" s="234"/>
      <c r="P1895" s="234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17"/>
      <c r="AC1895" s="217"/>
      <c r="AD1895" s="217"/>
      <c r="AE1895" s="217"/>
    </row>
    <row r="1896" spans="1:31" ht="12.75" customHeight="1" x14ac:dyDescent="0.2">
      <c r="A1896" s="217"/>
      <c r="B1896" s="217"/>
      <c r="C1896" s="217"/>
      <c r="D1896" s="217"/>
      <c r="E1896" s="217"/>
      <c r="F1896" s="217"/>
      <c r="G1896" s="217"/>
      <c r="H1896" s="217"/>
      <c r="I1896" s="217"/>
      <c r="J1896" s="217"/>
      <c r="K1896" s="217"/>
      <c r="L1896" s="217"/>
      <c r="M1896" s="217"/>
      <c r="N1896" s="217"/>
      <c r="O1896" s="234"/>
      <c r="P1896" s="234"/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17"/>
      <c r="AC1896" s="217"/>
      <c r="AD1896" s="217"/>
      <c r="AE1896" s="217"/>
    </row>
    <row r="1897" spans="1:31" ht="12.75" customHeight="1" x14ac:dyDescent="0.2">
      <c r="A1897" s="217"/>
      <c r="B1897" s="217"/>
      <c r="C1897" s="217"/>
      <c r="D1897" s="217"/>
      <c r="E1897" s="217"/>
      <c r="F1897" s="217"/>
      <c r="G1897" s="217"/>
      <c r="H1897" s="217"/>
      <c r="I1897" s="217"/>
      <c r="J1897" s="217"/>
      <c r="K1897" s="217"/>
      <c r="L1897" s="217"/>
      <c r="M1897" s="217"/>
      <c r="N1897" s="217"/>
      <c r="O1897" s="234"/>
      <c r="P1897" s="234"/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17"/>
      <c r="AC1897" s="217"/>
      <c r="AD1897" s="217"/>
      <c r="AE1897" s="217"/>
    </row>
    <row r="1898" spans="1:31" ht="12.75" customHeight="1" x14ac:dyDescent="0.2">
      <c r="A1898" s="217"/>
      <c r="B1898" s="217"/>
      <c r="C1898" s="217"/>
      <c r="D1898" s="217"/>
      <c r="E1898" s="217"/>
      <c r="F1898" s="217"/>
      <c r="G1898" s="217"/>
      <c r="H1898" s="217"/>
      <c r="I1898" s="217"/>
      <c r="J1898" s="217"/>
      <c r="K1898" s="217"/>
      <c r="L1898" s="217"/>
      <c r="M1898" s="217"/>
      <c r="N1898" s="217"/>
      <c r="O1898" s="234"/>
      <c r="P1898" s="234"/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17"/>
      <c r="AC1898" s="217"/>
      <c r="AD1898" s="217"/>
      <c r="AE1898" s="217"/>
    </row>
    <row r="1899" spans="1:31" ht="12.75" customHeight="1" x14ac:dyDescent="0.2">
      <c r="A1899" s="217"/>
      <c r="B1899" s="217"/>
      <c r="C1899" s="217"/>
      <c r="D1899" s="217"/>
      <c r="E1899" s="217"/>
      <c r="F1899" s="217"/>
      <c r="G1899" s="217"/>
      <c r="H1899" s="217"/>
      <c r="I1899" s="217"/>
      <c r="J1899" s="217"/>
      <c r="K1899" s="217"/>
      <c r="L1899" s="217"/>
      <c r="M1899" s="217"/>
      <c r="N1899" s="217"/>
      <c r="O1899" s="234"/>
      <c r="P1899" s="234"/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17"/>
      <c r="AC1899" s="217"/>
      <c r="AD1899" s="217"/>
      <c r="AE1899" s="217"/>
    </row>
    <row r="1900" spans="1:31" ht="12.75" customHeight="1" x14ac:dyDescent="0.2">
      <c r="A1900" s="217"/>
      <c r="B1900" s="217"/>
      <c r="C1900" s="217"/>
      <c r="D1900" s="217"/>
      <c r="E1900" s="217"/>
      <c r="F1900" s="217"/>
      <c r="G1900" s="217"/>
      <c r="H1900" s="217"/>
      <c r="I1900" s="217"/>
      <c r="J1900" s="217"/>
      <c r="K1900" s="217"/>
      <c r="L1900" s="217"/>
      <c r="M1900" s="217"/>
      <c r="N1900" s="217"/>
      <c r="O1900" s="234"/>
      <c r="P1900" s="234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17"/>
      <c r="AC1900" s="217"/>
      <c r="AD1900" s="217"/>
      <c r="AE1900" s="217"/>
    </row>
    <row r="1901" spans="1:31" ht="12.75" customHeight="1" x14ac:dyDescent="0.2">
      <c r="A1901" s="217"/>
      <c r="B1901" s="217"/>
      <c r="C1901" s="217"/>
      <c r="D1901" s="217"/>
      <c r="E1901" s="217"/>
      <c r="F1901" s="217"/>
      <c r="G1901" s="217"/>
      <c r="H1901" s="217"/>
      <c r="I1901" s="217"/>
      <c r="J1901" s="217"/>
      <c r="K1901" s="217"/>
      <c r="L1901" s="217"/>
      <c r="M1901" s="217"/>
      <c r="N1901" s="217"/>
      <c r="O1901" s="234"/>
      <c r="P1901" s="234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17"/>
      <c r="AC1901" s="217"/>
      <c r="AD1901" s="217"/>
      <c r="AE1901" s="217"/>
    </row>
    <row r="1902" spans="1:31" ht="12.75" customHeight="1" x14ac:dyDescent="0.2">
      <c r="A1902" s="217"/>
      <c r="B1902" s="217"/>
      <c r="C1902" s="217"/>
      <c r="D1902" s="217"/>
      <c r="E1902" s="217"/>
      <c r="F1902" s="217"/>
      <c r="G1902" s="217"/>
      <c r="H1902" s="217"/>
      <c r="I1902" s="217"/>
      <c r="J1902" s="217"/>
      <c r="K1902" s="217"/>
      <c r="L1902" s="217"/>
      <c r="M1902" s="217"/>
      <c r="N1902" s="217"/>
      <c r="O1902" s="234"/>
      <c r="P1902" s="234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17"/>
      <c r="AC1902" s="217"/>
      <c r="AD1902" s="217"/>
      <c r="AE1902" s="217"/>
    </row>
    <row r="1903" spans="1:31" ht="12.75" customHeight="1" x14ac:dyDescent="0.2">
      <c r="A1903" s="217"/>
      <c r="B1903" s="217"/>
      <c r="C1903" s="217"/>
      <c r="D1903" s="217"/>
      <c r="E1903" s="217"/>
      <c r="F1903" s="217"/>
      <c r="G1903" s="217"/>
      <c r="H1903" s="217"/>
      <c r="I1903" s="217"/>
      <c r="J1903" s="217"/>
      <c r="K1903" s="217"/>
      <c r="L1903" s="217"/>
      <c r="M1903" s="217"/>
      <c r="N1903" s="217"/>
      <c r="O1903" s="234"/>
      <c r="P1903" s="234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17"/>
      <c r="AC1903" s="217"/>
      <c r="AD1903" s="217"/>
      <c r="AE1903" s="217"/>
    </row>
    <row r="1904" spans="1:31" ht="12.75" customHeight="1" x14ac:dyDescent="0.2">
      <c r="A1904" s="217"/>
      <c r="B1904" s="217"/>
      <c r="C1904" s="217"/>
      <c r="D1904" s="217"/>
      <c r="E1904" s="217"/>
      <c r="F1904" s="217"/>
      <c r="G1904" s="217"/>
      <c r="H1904" s="217"/>
      <c r="I1904" s="217"/>
      <c r="J1904" s="217"/>
      <c r="K1904" s="217"/>
      <c r="L1904" s="217"/>
      <c r="M1904" s="217"/>
      <c r="N1904" s="217"/>
      <c r="O1904" s="234"/>
      <c r="P1904" s="234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17"/>
      <c r="AC1904" s="217"/>
      <c r="AD1904" s="217"/>
      <c r="AE1904" s="217"/>
    </row>
    <row r="1905" spans="1:31" ht="12.75" customHeight="1" x14ac:dyDescent="0.2">
      <c r="A1905" s="217"/>
      <c r="B1905" s="217"/>
      <c r="C1905" s="217"/>
      <c r="D1905" s="217"/>
      <c r="E1905" s="217"/>
      <c r="F1905" s="217"/>
      <c r="G1905" s="217"/>
      <c r="H1905" s="217"/>
      <c r="I1905" s="217"/>
      <c r="J1905" s="217"/>
      <c r="K1905" s="217"/>
      <c r="L1905" s="217"/>
      <c r="M1905" s="217"/>
      <c r="N1905" s="217"/>
      <c r="O1905" s="234"/>
      <c r="P1905" s="234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17"/>
      <c r="AC1905" s="217"/>
      <c r="AD1905" s="217"/>
      <c r="AE1905" s="217"/>
    </row>
    <row r="1906" spans="1:31" ht="12.75" customHeight="1" x14ac:dyDescent="0.2">
      <c r="A1906" s="217"/>
      <c r="B1906" s="217"/>
      <c r="C1906" s="217"/>
      <c r="D1906" s="217"/>
      <c r="E1906" s="217"/>
      <c r="F1906" s="217"/>
      <c r="G1906" s="217"/>
      <c r="H1906" s="217"/>
      <c r="I1906" s="217"/>
      <c r="J1906" s="217"/>
      <c r="K1906" s="217"/>
      <c r="L1906" s="217"/>
      <c r="M1906" s="217"/>
      <c r="N1906" s="217"/>
      <c r="O1906" s="234"/>
      <c r="P1906" s="234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17"/>
      <c r="AC1906" s="217"/>
      <c r="AD1906" s="217"/>
      <c r="AE1906" s="217"/>
    </row>
    <row r="1907" spans="1:31" ht="12.75" customHeight="1" x14ac:dyDescent="0.2">
      <c r="A1907" s="217"/>
      <c r="B1907" s="217"/>
      <c r="C1907" s="217"/>
      <c r="D1907" s="217"/>
      <c r="E1907" s="217"/>
      <c r="F1907" s="217"/>
      <c r="G1907" s="217"/>
      <c r="H1907" s="217"/>
      <c r="I1907" s="217"/>
      <c r="J1907" s="217"/>
      <c r="K1907" s="217"/>
      <c r="L1907" s="217"/>
      <c r="M1907" s="217"/>
      <c r="N1907" s="217"/>
      <c r="O1907" s="234"/>
      <c r="P1907" s="234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17"/>
      <c r="AC1907" s="217"/>
      <c r="AD1907" s="217"/>
      <c r="AE1907" s="217"/>
    </row>
    <row r="1908" spans="1:31" ht="12.75" customHeight="1" x14ac:dyDescent="0.2">
      <c r="A1908" s="217"/>
      <c r="B1908" s="217"/>
      <c r="C1908" s="217"/>
      <c r="D1908" s="217"/>
      <c r="E1908" s="217"/>
      <c r="F1908" s="217"/>
      <c r="G1908" s="217"/>
      <c r="H1908" s="217"/>
      <c r="I1908" s="217"/>
      <c r="J1908" s="217"/>
      <c r="K1908" s="217"/>
      <c r="L1908" s="217"/>
      <c r="M1908" s="217"/>
      <c r="N1908" s="217"/>
      <c r="O1908" s="234"/>
      <c r="P1908" s="234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17"/>
      <c r="AC1908" s="217"/>
      <c r="AD1908" s="217"/>
      <c r="AE1908" s="217"/>
    </row>
    <row r="1909" spans="1:31" ht="12.75" customHeight="1" x14ac:dyDescent="0.2">
      <c r="A1909" s="217"/>
      <c r="B1909" s="217"/>
      <c r="C1909" s="217"/>
      <c r="D1909" s="217"/>
      <c r="E1909" s="217"/>
      <c r="F1909" s="217"/>
      <c r="G1909" s="217"/>
      <c r="H1909" s="217"/>
      <c r="I1909" s="217"/>
      <c r="J1909" s="217"/>
      <c r="K1909" s="217"/>
      <c r="L1909" s="217"/>
      <c r="M1909" s="217"/>
      <c r="N1909" s="217"/>
      <c r="O1909" s="234"/>
      <c r="P1909" s="234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17"/>
      <c r="AC1909" s="217"/>
      <c r="AD1909" s="217"/>
      <c r="AE1909" s="217"/>
    </row>
    <row r="1910" spans="1:31" ht="12.75" customHeight="1" x14ac:dyDescent="0.2">
      <c r="A1910" s="217"/>
      <c r="B1910" s="217"/>
      <c r="C1910" s="217"/>
      <c r="D1910" s="217"/>
      <c r="E1910" s="217"/>
      <c r="F1910" s="217"/>
      <c r="G1910" s="217"/>
      <c r="H1910" s="217"/>
      <c r="I1910" s="217"/>
      <c r="J1910" s="217"/>
      <c r="K1910" s="217"/>
      <c r="L1910" s="217"/>
      <c r="M1910" s="217"/>
      <c r="N1910" s="217"/>
      <c r="O1910" s="234"/>
      <c r="P1910" s="234"/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17"/>
      <c r="AC1910" s="217"/>
      <c r="AD1910" s="217"/>
      <c r="AE1910" s="217"/>
    </row>
    <row r="1911" spans="1:31" ht="12.75" customHeight="1" x14ac:dyDescent="0.2">
      <c r="A1911" s="217"/>
      <c r="B1911" s="217"/>
      <c r="C1911" s="217"/>
      <c r="D1911" s="217"/>
      <c r="E1911" s="217"/>
      <c r="F1911" s="217"/>
      <c r="G1911" s="217"/>
      <c r="H1911" s="217"/>
      <c r="I1911" s="217"/>
      <c r="J1911" s="217"/>
      <c r="K1911" s="217"/>
      <c r="L1911" s="217"/>
      <c r="M1911" s="217"/>
      <c r="N1911" s="217"/>
      <c r="O1911" s="234"/>
      <c r="P1911" s="234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17"/>
      <c r="AC1911" s="217"/>
      <c r="AD1911" s="217"/>
      <c r="AE1911" s="217"/>
    </row>
    <row r="1912" spans="1:31" ht="12.75" customHeight="1" x14ac:dyDescent="0.2">
      <c r="A1912" s="217"/>
      <c r="B1912" s="217"/>
      <c r="C1912" s="217"/>
      <c r="D1912" s="217"/>
      <c r="E1912" s="217"/>
      <c r="F1912" s="217"/>
      <c r="G1912" s="217"/>
      <c r="H1912" s="217"/>
      <c r="I1912" s="217"/>
      <c r="J1912" s="217"/>
      <c r="K1912" s="217"/>
      <c r="L1912" s="217"/>
      <c r="M1912" s="217"/>
      <c r="N1912" s="217"/>
      <c r="O1912" s="234"/>
      <c r="P1912" s="234"/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17"/>
      <c r="AC1912" s="217"/>
      <c r="AD1912" s="217"/>
      <c r="AE1912" s="217"/>
    </row>
    <row r="1913" spans="1:31" ht="12.75" customHeight="1" x14ac:dyDescent="0.2">
      <c r="A1913" s="217"/>
      <c r="B1913" s="217"/>
      <c r="C1913" s="217"/>
      <c r="D1913" s="217"/>
      <c r="E1913" s="217"/>
      <c r="F1913" s="217"/>
      <c r="G1913" s="217"/>
      <c r="H1913" s="217"/>
      <c r="I1913" s="217"/>
      <c r="J1913" s="217"/>
      <c r="K1913" s="217"/>
      <c r="L1913" s="217"/>
      <c r="M1913" s="217"/>
      <c r="N1913" s="217"/>
      <c r="O1913" s="234"/>
      <c r="P1913" s="234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17"/>
      <c r="AC1913" s="217"/>
      <c r="AD1913" s="217"/>
      <c r="AE1913" s="217"/>
    </row>
    <row r="1914" spans="1:31" ht="12.75" customHeight="1" x14ac:dyDescent="0.2">
      <c r="A1914" s="217"/>
      <c r="B1914" s="217"/>
      <c r="C1914" s="217"/>
      <c r="D1914" s="217"/>
      <c r="E1914" s="217"/>
      <c r="F1914" s="217"/>
      <c r="G1914" s="217"/>
      <c r="H1914" s="217"/>
      <c r="I1914" s="217"/>
      <c r="J1914" s="217"/>
      <c r="K1914" s="217"/>
      <c r="L1914" s="217"/>
      <c r="M1914" s="217"/>
      <c r="N1914" s="217"/>
      <c r="O1914" s="234"/>
      <c r="P1914" s="234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17"/>
      <c r="AC1914" s="217"/>
      <c r="AD1914" s="217"/>
      <c r="AE1914" s="217"/>
    </row>
    <row r="1915" spans="1:31" ht="12.75" customHeight="1" x14ac:dyDescent="0.2">
      <c r="A1915" s="217"/>
      <c r="B1915" s="217"/>
      <c r="C1915" s="217"/>
      <c r="D1915" s="217"/>
      <c r="E1915" s="217"/>
      <c r="F1915" s="217"/>
      <c r="G1915" s="217"/>
      <c r="H1915" s="217"/>
      <c r="I1915" s="217"/>
      <c r="J1915" s="217"/>
      <c r="K1915" s="217"/>
      <c r="L1915" s="217"/>
      <c r="M1915" s="217"/>
      <c r="N1915" s="217"/>
      <c r="O1915" s="234"/>
      <c r="P1915" s="234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17"/>
      <c r="AC1915" s="217"/>
      <c r="AD1915" s="217"/>
      <c r="AE1915" s="217"/>
    </row>
    <row r="1916" spans="1:31" ht="12.75" customHeight="1" x14ac:dyDescent="0.2">
      <c r="A1916" s="217"/>
      <c r="B1916" s="217"/>
      <c r="C1916" s="217"/>
      <c r="D1916" s="217"/>
      <c r="E1916" s="217"/>
      <c r="F1916" s="217"/>
      <c r="G1916" s="217"/>
      <c r="H1916" s="217"/>
      <c r="I1916" s="217"/>
      <c r="J1916" s="217"/>
      <c r="K1916" s="217"/>
      <c r="L1916" s="217"/>
      <c r="M1916" s="217"/>
      <c r="N1916" s="217"/>
      <c r="O1916" s="234"/>
      <c r="P1916" s="234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17"/>
      <c r="AC1916" s="217"/>
      <c r="AD1916" s="217"/>
      <c r="AE1916" s="217"/>
    </row>
    <row r="1917" spans="1:31" ht="12.75" customHeight="1" x14ac:dyDescent="0.2">
      <c r="A1917" s="217"/>
      <c r="B1917" s="217"/>
      <c r="C1917" s="217"/>
      <c r="D1917" s="217"/>
      <c r="E1917" s="217"/>
      <c r="F1917" s="217"/>
      <c r="G1917" s="217"/>
      <c r="H1917" s="217"/>
      <c r="I1917" s="217"/>
      <c r="J1917" s="217"/>
      <c r="K1917" s="217"/>
      <c r="L1917" s="217"/>
      <c r="M1917" s="217"/>
      <c r="N1917" s="217"/>
      <c r="O1917" s="234"/>
      <c r="P1917" s="234"/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17"/>
      <c r="AC1917" s="217"/>
      <c r="AD1917" s="217"/>
      <c r="AE1917" s="217"/>
    </row>
    <row r="1918" spans="1:31" ht="12.75" customHeight="1" x14ac:dyDescent="0.2">
      <c r="A1918" s="217"/>
      <c r="B1918" s="217"/>
      <c r="C1918" s="217"/>
      <c r="D1918" s="217"/>
      <c r="E1918" s="217"/>
      <c r="F1918" s="217"/>
      <c r="G1918" s="217"/>
      <c r="H1918" s="217"/>
      <c r="I1918" s="217"/>
      <c r="J1918" s="217"/>
      <c r="K1918" s="217"/>
      <c r="L1918" s="217"/>
      <c r="M1918" s="217"/>
      <c r="N1918" s="217"/>
      <c r="O1918" s="234"/>
      <c r="P1918" s="234"/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17"/>
      <c r="AC1918" s="217"/>
      <c r="AD1918" s="217"/>
      <c r="AE1918" s="217"/>
    </row>
    <row r="1919" spans="1:31" ht="12.75" customHeight="1" x14ac:dyDescent="0.2">
      <c r="A1919" s="217"/>
      <c r="B1919" s="217"/>
      <c r="C1919" s="217"/>
      <c r="D1919" s="217"/>
      <c r="E1919" s="217"/>
      <c r="F1919" s="217"/>
      <c r="G1919" s="217"/>
      <c r="H1919" s="217"/>
      <c r="I1919" s="217"/>
      <c r="J1919" s="217"/>
      <c r="K1919" s="217"/>
      <c r="L1919" s="217"/>
      <c r="M1919" s="217"/>
      <c r="N1919" s="217"/>
      <c r="O1919" s="234"/>
      <c r="P1919" s="234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17"/>
      <c r="AC1919" s="217"/>
      <c r="AD1919" s="217"/>
      <c r="AE1919" s="217"/>
    </row>
    <row r="1920" spans="1:31" ht="12.75" customHeight="1" x14ac:dyDescent="0.2">
      <c r="A1920" s="217"/>
      <c r="B1920" s="217"/>
      <c r="C1920" s="217"/>
      <c r="D1920" s="217"/>
      <c r="E1920" s="217"/>
      <c r="F1920" s="217"/>
      <c r="G1920" s="217"/>
      <c r="H1920" s="217"/>
      <c r="I1920" s="217"/>
      <c r="J1920" s="217"/>
      <c r="K1920" s="217"/>
      <c r="L1920" s="217"/>
      <c r="M1920" s="217"/>
      <c r="N1920" s="217"/>
      <c r="O1920" s="234"/>
      <c r="P1920" s="234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17"/>
      <c r="AC1920" s="217"/>
      <c r="AD1920" s="217"/>
      <c r="AE1920" s="217"/>
    </row>
    <row r="1921" spans="1:31" ht="12.75" customHeight="1" x14ac:dyDescent="0.2">
      <c r="A1921" s="217"/>
      <c r="B1921" s="217"/>
      <c r="C1921" s="217"/>
      <c r="D1921" s="217"/>
      <c r="E1921" s="217"/>
      <c r="F1921" s="217"/>
      <c r="G1921" s="217"/>
      <c r="H1921" s="217"/>
      <c r="I1921" s="217"/>
      <c r="J1921" s="217"/>
      <c r="K1921" s="217"/>
      <c r="L1921" s="217"/>
      <c r="M1921" s="217"/>
      <c r="N1921" s="217"/>
      <c r="O1921" s="234"/>
      <c r="P1921" s="234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17"/>
      <c r="AC1921" s="217"/>
      <c r="AD1921" s="217"/>
      <c r="AE1921" s="217"/>
    </row>
    <row r="1922" spans="1:31" ht="12.75" customHeight="1" x14ac:dyDescent="0.2">
      <c r="A1922" s="217"/>
      <c r="B1922" s="217"/>
      <c r="C1922" s="217"/>
      <c r="D1922" s="217"/>
      <c r="E1922" s="217"/>
      <c r="F1922" s="217"/>
      <c r="G1922" s="217"/>
      <c r="H1922" s="217"/>
      <c r="I1922" s="217"/>
      <c r="J1922" s="217"/>
      <c r="K1922" s="217"/>
      <c r="L1922" s="217"/>
      <c r="M1922" s="217"/>
      <c r="N1922" s="217"/>
      <c r="O1922" s="234"/>
      <c r="P1922" s="234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17"/>
      <c r="AC1922" s="217"/>
      <c r="AD1922" s="217"/>
      <c r="AE1922" s="217"/>
    </row>
    <row r="1923" spans="1:31" ht="12.75" customHeight="1" x14ac:dyDescent="0.2">
      <c r="A1923" s="217"/>
      <c r="B1923" s="217"/>
      <c r="C1923" s="217"/>
      <c r="D1923" s="217"/>
      <c r="E1923" s="217"/>
      <c r="F1923" s="217"/>
      <c r="G1923" s="217"/>
      <c r="H1923" s="217"/>
      <c r="I1923" s="217"/>
      <c r="J1923" s="217"/>
      <c r="K1923" s="217"/>
      <c r="L1923" s="217"/>
      <c r="M1923" s="217"/>
      <c r="N1923" s="217"/>
      <c r="O1923" s="234"/>
      <c r="P1923" s="234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17"/>
      <c r="AC1923" s="217"/>
      <c r="AD1923" s="217"/>
      <c r="AE1923" s="217"/>
    </row>
    <row r="1924" spans="1:31" ht="12.75" customHeight="1" x14ac:dyDescent="0.2">
      <c r="A1924" s="217"/>
      <c r="B1924" s="217"/>
      <c r="C1924" s="217"/>
      <c r="D1924" s="217"/>
      <c r="E1924" s="217"/>
      <c r="F1924" s="217"/>
      <c r="G1924" s="217"/>
      <c r="H1924" s="217"/>
      <c r="I1924" s="217"/>
      <c r="J1924" s="217"/>
      <c r="K1924" s="217"/>
      <c r="L1924" s="217"/>
      <c r="M1924" s="217"/>
      <c r="N1924" s="217"/>
      <c r="O1924" s="234"/>
      <c r="P1924" s="234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17"/>
      <c r="AC1924" s="217"/>
      <c r="AD1924" s="217"/>
      <c r="AE1924" s="217"/>
    </row>
    <row r="1925" spans="1:31" ht="12.75" customHeight="1" x14ac:dyDescent="0.2">
      <c r="A1925" s="217"/>
      <c r="B1925" s="217"/>
      <c r="C1925" s="217"/>
      <c r="D1925" s="217"/>
      <c r="E1925" s="217"/>
      <c r="F1925" s="217"/>
      <c r="G1925" s="217"/>
      <c r="H1925" s="217"/>
      <c r="I1925" s="217"/>
      <c r="J1925" s="217"/>
      <c r="K1925" s="217"/>
      <c r="L1925" s="217"/>
      <c r="M1925" s="217"/>
      <c r="N1925" s="217"/>
      <c r="O1925" s="234"/>
      <c r="P1925" s="234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17"/>
      <c r="AC1925" s="217"/>
      <c r="AD1925" s="217"/>
      <c r="AE1925" s="217"/>
    </row>
    <row r="1926" spans="1:31" ht="12.75" customHeight="1" x14ac:dyDescent="0.2">
      <c r="A1926" s="217"/>
      <c r="B1926" s="217"/>
      <c r="C1926" s="217"/>
      <c r="D1926" s="217"/>
      <c r="E1926" s="217"/>
      <c r="F1926" s="217"/>
      <c r="G1926" s="217"/>
      <c r="H1926" s="217"/>
      <c r="I1926" s="217"/>
      <c r="J1926" s="217"/>
      <c r="K1926" s="217"/>
      <c r="L1926" s="217"/>
      <c r="M1926" s="217"/>
      <c r="N1926" s="217"/>
      <c r="O1926" s="234"/>
      <c r="P1926" s="234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17"/>
      <c r="AC1926" s="217"/>
      <c r="AD1926" s="217"/>
      <c r="AE1926" s="217"/>
    </row>
    <row r="1927" spans="1:31" ht="12.75" customHeight="1" x14ac:dyDescent="0.2">
      <c r="A1927" s="217"/>
      <c r="B1927" s="217"/>
      <c r="C1927" s="217"/>
      <c r="D1927" s="217"/>
      <c r="E1927" s="217"/>
      <c r="F1927" s="217"/>
      <c r="G1927" s="217"/>
      <c r="H1927" s="217"/>
      <c r="I1927" s="217"/>
      <c r="J1927" s="217"/>
      <c r="K1927" s="217"/>
      <c r="L1927" s="217"/>
      <c r="M1927" s="217"/>
      <c r="N1927" s="217"/>
      <c r="O1927" s="234"/>
      <c r="P1927" s="234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17"/>
      <c r="AC1927" s="217"/>
      <c r="AD1927" s="217"/>
      <c r="AE1927" s="217"/>
    </row>
    <row r="1928" spans="1:31" ht="12.75" customHeight="1" x14ac:dyDescent="0.2">
      <c r="A1928" s="217"/>
      <c r="B1928" s="217"/>
      <c r="C1928" s="217"/>
      <c r="D1928" s="217"/>
      <c r="E1928" s="217"/>
      <c r="F1928" s="217"/>
      <c r="G1928" s="217"/>
      <c r="H1928" s="217"/>
      <c r="I1928" s="217"/>
      <c r="J1928" s="217"/>
      <c r="K1928" s="217"/>
      <c r="L1928" s="217"/>
      <c r="M1928" s="217"/>
      <c r="N1928" s="217"/>
      <c r="O1928" s="234"/>
      <c r="P1928" s="234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17"/>
      <c r="AC1928" s="217"/>
      <c r="AD1928" s="217"/>
      <c r="AE1928" s="217"/>
    </row>
    <row r="1929" spans="1:31" ht="12.75" customHeight="1" x14ac:dyDescent="0.2">
      <c r="A1929" s="217"/>
      <c r="B1929" s="217"/>
      <c r="C1929" s="217"/>
      <c r="D1929" s="217"/>
      <c r="E1929" s="217"/>
      <c r="F1929" s="217"/>
      <c r="G1929" s="217"/>
      <c r="H1929" s="217"/>
      <c r="I1929" s="217"/>
      <c r="J1929" s="217"/>
      <c r="K1929" s="217"/>
      <c r="L1929" s="217"/>
      <c r="M1929" s="217"/>
      <c r="N1929" s="217"/>
      <c r="O1929" s="234"/>
      <c r="P1929" s="234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17"/>
      <c r="AC1929" s="217"/>
      <c r="AD1929" s="217"/>
      <c r="AE1929" s="217"/>
    </row>
    <row r="1930" spans="1:31" ht="12.75" customHeight="1" x14ac:dyDescent="0.2">
      <c r="A1930" s="217"/>
      <c r="B1930" s="217"/>
      <c r="C1930" s="217"/>
      <c r="D1930" s="217"/>
      <c r="E1930" s="217"/>
      <c r="F1930" s="217"/>
      <c r="G1930" s="217"/>
      <c r="H1930" s="217"/>
      <c r="I1930" s="217"/>
      <c r="J1930" s="217"/>
      <c r="K1930" s="217"/>
      <c r="L1930" s="217"/>
      <c r="M1930" s="217"/>
      <c r="N1930" s="217"/>
      <c r="O1930" s="234"/>
      <c r="P1930" s="234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17"/>
      <c r="AC1930" s="217"/>
      <c r="AD1930" s="217"/>
      <c r="AE1930" s="217"/>
    </row>
    <row r="1931" spans="1:31" ht="12.75" customHeight="1" x14ac:dyDescent="0.2">
      <c r="A1931" s="217"/>
      <c r="B1931" s="217"/>
      <c r="C1931" s="217"/>
      <c r="D1931" s="217"/>
      <c r="E1931" s="217"/>
      <c r="F1931" s="217"/>
      <c r="G1931" s="217"/>
      <c r="H1931" s="217"/>
      <c r="I1931" s="217"/>
      <c r="J1931" s="217"/>
      <c r="K1931" s="217"/>
      <c r="L1931" s="217"/>
      <c r="M1931" s="217"/>
      <c r="N1931" s="217"/>
      <c r="O1931" s="234"/>
      <c r="P1931" s="234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17"/>
      <c r="AC1931" s="217"/>
      <c r="AD1931" s="217"/>
      <c r="AE1931" s="217"/>
    </row>
    <row r="1932" spans="1:31" ht="12.75" customHeight="1" x14ac:dyDescent="0.2">
      <c r="A1932" s="217"/>
      <c r="B1932" s="217"/>
      <c r="C1932" s="217"/>
      <c r="D1932" s="217"/>
      <c r="E1932" s="217"/>
      <c r="F1932" s="217"/>
      <c r="G1932" s="217"/>
      <c r="H1932" s="217"/>
      <c r="I1932" s="217"/>
      <c r="J1932" s="217"/>
      <c r="K1932" s="217"/>
      <c r="L1932" s="217"/>
      <c r="M1932" s="217"/>
      <c r="N1932" s="217"/>
      <c r="O1932" s="234"/>
      <c r="P1932" s="234"/>
      <c r="Q1932" s="217"/>
      <c r="R1932" s="217"/>
      <c r="S1932" s="217"/>
      <c r="T1932" s="217"/>
      <c r="U1932" s="217"/>
      <c r="V1932" s="217"/>
      <c r="W1932" s="217"/>
      <c r="X1932" s="217"/>
      <c r="Y1932" s="217"/>
      <c r="Z1932" s="217"/>
      <c r="AA1932" s="217"/>
      <c r="AB1932" s="217"/>
      <c r="AC1932" s="217"/>
      <c r="AD1932" s="217"/>
      <c r="AE1932" s="217"/>
    </row>
    <row r="1933" spans="1:31" ht="12.75" customHeight="1" x14ac:dyDescent="0.2">
      <c r="A1933" s="217"/>
      <c r="B1933" s="217"/>
      <c r="C1933" s="217"/>
      <c r="D1933" s="217"/>
      <c r="E1933" s="217"/>
      <c r="F1933" s="217"/>
      <c r="G1933" s="217"/>
      <c r="H1933" s="217"/>
      <c r="I1933" s="217"/>
      <c r="J1933" s="217"/>
      <c r="K1933" s="217"/>
      <c r="L1933" s="217"/>
      <c r="M1933" s="217"/>
      <c r="N1933" s="217"/>
      <c r="O1933" s="234"/>
      <c r="P1933" s="234"/>
      <c r="Q1933" s="217"/>
      <c r="R1933" s="217"/>
      <c r="S1933" s="217"/>
      <c r="T1933" s="217"/>
      <c r="U1933" s="217"/>
      <c r="V1933" s="217"/>
      <c r="W1933" s="217"/>
      <c r="X1933" s="217"/>
      <c r="Y1933" s="217"/>
      <c r="Z1933" s="217"/>
      <c r="AA1933" s="217"/>
      <c r="AB1933" s="217"/>
      <c r="AC1933" s="217"/>
      <c r="AD1933" s="217"/>
      <c r="AE1933" s="217"/>
    </row>
    <row r="1934" spans="1:31" ht="12.75" customHeight="1" x14ac:dyDescent="0.2">
      <c r="A1934" s="217"/>
      <c r="B1934" s="217"/>
      <c r="C1934" s="217"/>
      <c r="D1934" s="217"/>
      <c r="E1934" s="217"/>
      <c r="F1934" s="217"/>
      <c r="G1934" s="217"/>
      <c r="H1934" s="217"/>
      <c r="I1934" s="217"/>
      <c r="J1934" s="217"/>
      <c r="K1934" s="217"/>
      <c r="L1934" s="217"/>
      <c r="M1934" s="217"/>
      <c r="N1934" s="217"/>
      <c r="O1934" s="234"/>
      <c r="P1934" s="234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17"/>
      <c r="AC1934" s="217"/>
      <c r="AD1934" s="217"/>
      <c r="AE1934" s="217"/>
    </row>
    <row r="1935" spans="1:31" ht="12.75" customHeight="1" x14ac:dyDescent="0.2">
      <c r="A1935" s="217"/>
      <c r="B1935" s="217"/>
      <c r="C1935" s="217"/>
      <c r="D1935" s="217"/>
      <c r="E1935" s="217"/>
      <c r="F1935" s="217"/>
      <c r="G1935" s="217"/>
      <c r="H1935" s="217"/>
      <c r="I1935" s="217"/>
      <c r="J1935" s="217"/>
      <c r="K1935" s="217"/>
      <c r="L1935" s="217"/>
      <c r="M1935" s="217"/>
      <c r="N1935" s="217"/>
      <c r="O1935" s="234"/>
      <c r="P1935" s="234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17"/>
      <c r="AC1935" s="217"/>
      <c r="AD1935" s="217"/>
      <c r="AE1935" s="217"/>
    </row>
    <row r="1936" spans="1:31" ht="12.75" customHeight="1" x14ac:dyDescent="0.2">
      <c r="A1936" s="217"/>
      <c r="B1936" s="217"/>
      <c r="C1936" s="217"/>
      <c r="D1936" s="217"/>
      <c r="E1936" s="217"/>
      <c r="F1936" s="217"/>
      <c r="G1936" s="217"/>
      <c r="H1936" s="217"/>
      <c r="I1936" s="217"/>
      <c r="J1936" s="217"/>
      <c r="K1936" s="217"/>
      <c r="L1936" s="217"/>
      <c r="M1936" s="217"/>
      <c r="N1936" s="217"/>
      <c r="O1936" s="234"/>
      <c r="P1936" s="234"/>
      <c r="Q1936" s="217"/>
      <c r="R1936" s="217"/>
      <c r="S1936" s="217"/>
      <c r="T1936" s="217"/>
      <c r="U1936" s="217"/>
      <c r="V1936" s="217"/>
      <c r="W1936" s="217"/>
      <c r="X1936" s="217"/>
      <c r="Y1936" s="217"/>
      <c r="Z1936" s="217"/>
      <c r="AA1936" s="217"/>
      <c r="AB1936" s="217"/>
      <c r="AC1936" s="217"/>
      <c r="AD1936" s="217"/>
      <c r="AE1936" s="217"/>
    </row>
    <row r="1937" spans="1:31" ht="12.75" customHeight="1" x14ac:dyDescent="0.2">
      <c r="A1937" s="217"/>
      <c r="B1937" s="217"/>
      <c r="C1937" s="217"/>
      <c r="D1937" s="217"/>
      <c r="E1937" s="217"/>
      <c r="F1937" s="217"/>
      <c r="G1937" s="217"/>
      <c r="H1937" s="217"/>
      <c r="I1937" s="217"/>
      <c r="J1937" s="217"/>
      <c r="K1937" s="217"/>
      <c r="L1937" s="217"/>
      <c r="M1937" s="217"/>
      <c r="N1937" s="217"/>
      <c r="O1937" s="234"/>
      <c r="P1937" s="234"/>
      <c r="Q1937" s="217"/>
      <c r="R1937" s="217"/>
      <c r="S1937" s="217"/>
      <c r="T1937" s="217"/>
      <c r="U1937" s="217"/>
      <c r="V1937" s="217"/>
      <c r="W1937" s="217"/>
      <c r="X1937" s="217"/>
      <c r="Y1937" s="217"/>
      <c r="Z1937" s="217"/>
      <c r="AA1937" s="217"/>
      <c r="AB1937" s="217"/>
      <c r="AC1937" s="217"/>
      <c r="AD1937" s="217"/>
      <c r="AE1937" s="217"/>
    </row>
    <row r="1938" spans="1:31" ht="12.75" customHeight="1" x14ac:dyDescent="0.2">
      <c r="A1938" s="217"/>
      <c r="B1938" s="217"/>
      <c r="C1938" s="217"/>
      <c r="D1938" s="217"/>
      <c r="E1938" s="217"/>
      <c r="F1938" s="217"/>
      <c r="G1938" s="217"/>
      <c r="H1938" s="217"/>
      <c r="I1938" s="217"/>
      <c r="J1938" s="217"/>
      <c r="K1938" s="217"/>
      <c r="L1938" s="217"/>
      <c r="M1938" s="217"/>
      <c r="N1938" s="217"/>
      <c r="O1938" s="234"/>
      <c r="P1938" s="234"/>
      <c r="Q1938" s="217"/>
      <c r="R1938" s="217"/>
      <c r="S1938" s="217"/>
      <c r="T1938" s="217"/>
      <c r="U1938" s="217"/>
      <c r="V1938" s="217"/>
      <c r="W1938" s="217"/>
      <c r="X1938" s="217"/>
      <c r="Y1938" s="217"/>
      <c r="Z1938" s="217"/>
      <c r="AA1938" s="217"/>
      <c r="AB1938" s="217"/>
      <c r="AC1938" s="217"/>
      <c r="AD1938" s="217"/>
      <c r="AE1938" s="217"/>
    </row>
    <row r="1939" spans="1:31" ht="12.75" customHeight="1" x14ac:dyDescent="0.2">
      <c r="A1939" s="217"/>
      <c r="B1939" s="217"/>
      <c r="C1939" s="217"/>
      <c r="D1939" s="217"/>
      <c r="E1939" s="217"/>
      <c r="F1939" s="217"/>
      <c r="G1939" s="217"/>
      <c r="H1939" s="217"/>
      <c r="I1939" s="217"/>
      <c r="J1939" s="217"/>
      <c r="K1939" s="217"/>
      <c r="L1939" s="217"/>
      <c r="M1939" s="217"/>
      <c r="N1939" s="217"/>
      <c r="O1939" s="234"/>
      <c r="P1939" s="234"/>
      <c r="Q1939" s="217"/>
      <c r="R1939" s="217"/>
      <c r="S1939" s="217"/>
      <c r="T1939" s="217"/>
      <c r="U1939" s="217"/>
      <c r="V1939" s="217"/>
      <c r="W1939" s="217"/>
      <c r="X1939" s="217"/>
      <c r="Y1939" s="217"/>
      <c r="Z1939" s="217"/>
      <c r="AA1939" s="217"/>
      <c r="AB1939" s="217"/>
      <c r="AC1939" s="217"/>
      <c r="AD1939" s="217"/>
      <c r="AE1939" s="217"/>
    </row>
    <row r="1940" spans="1:31" ht="12.75" customHeight="1" x14ac:dyDescent="0.2">
      <c r="A1940" s="217"/>
      <c r="B1940" s="217"/>
      <c r="C1940" s="217"/>
      <c r="D1940" s="217"/>
      <c r="E1940" s="217"/>
      <c r="F1940" s="217"/>
      <c r="G1940" s="217"/>
      <c r="H1940" s="217"/>
      <c r="I1940" s="217"/>
      <c r="J1940" s="217"/>
      <c r="K1940" s="217"/>
      <c r="L1940" s="217"/>
      <c r="M1940" s="217"/>
      <c r="N1940" s="217"/>
      <c r="O1940" s="234"/>
      <c r="P1940" s="234"/>
      <c r="Q1940" s="217"/>
      <c r="R1940" s="217"/>
      <c r="S1940" s="217"/>
      <c r="T1940" s="217"/>
      <c r="U1940" s="217"/>
      <c r="V1940" s="217"/>
      <c r="W1940" s="217"/>
      <c r="X1940" s="217"/>
      <c r="Y1940" s="217"/>
      <c r="Z1940" s="217"/>
      <c r="AA1940" s="217"/>
      <c r="AB1940" s="217"/>
      <c r="AC1940" s="217"/>
      <c r="AD1940" s="217"/>
      <c r="AE1940" s="217"/>
    </row>
    <row r="1941" spans="1:31" ht="12.75" customHeight="1" x14ac:dyDescent="0.2">
      <c r="A1941" s="217"/>
      <c r="B1941" s="217"/>
      <c r="C1941" s="217"/>
      <c r="D1941" s="217"/>
      <c r="E1941" s="217"/>
      <c r="F1941" s="217"/>
      <c r="G1941" s="217"/>
      <c r="H1941" s="217"/>
      <c r="I1941" s="217"/>
      <c r="J1941" s="217"/>
      <c r="K1941" s="217"/>
      <c r="L1941" s="217"/>
      <c r="M1941" s="217"/>
      <c r="N1941" s="217"/>
      <c r="O1941" s="234"/>
      <c r="P1941" s="234"/>
      <c r="Q1941" s="217"/>
      <c r="R1941" s="217"/>
      <c r="S1941" s="217"/>
      <c r="T1941" s="217"/>
      <c r="U1941" s="217"/>
      <c r="V1941" s="217"/>
      <c r="W1941" s="217"/>
      <c r="X1941" s="217"/>
      <c r="Y1941" s="217"/>
      <c r="Z1941" s="217"/>
      <c r="AA1941" s="217"/>
      <c r="AB1941" s="217"/>
      <c r="AC1941" s="217"/>
      <c r="AD1941" s="217"/>
      <c r="AE1941" s="217"/>
    </row>
    <row r="1942" spans="1:31" ht="12.75" customHeight="1" x14ac:dyDescent="0.2">
      <c r="A1942" s="217"/>
      <c r="B1942" s="217"/>
      <c r="C1942" s="217"/>
      <c r="D1942" s="217"/>
      <c r="E1942" s="217"/>
      <c r="F1942" s="217"/>
      <c r="G1942" s="217"/>
      <c r="H1942" s="217"/>
      <c r="I1942" s="217"/>
      <c r="J1942" s="217"/>
      <c r="K1942" s="217"/>
      <c r="L1942" s="217"/>
      <c r="M1942" s="217"/>
      <c r="N1942" s="217"/>
      <c r="O1942" s="234"/>
      <c r="P1942" s="234"/>
      <c r="Q1942" s="217"/>
      <c r="R1942" s="217"/>
      <c r="S1942" s="217"/>
      <c r="T1942" s="217"/>
      <c r="U1942" s="217"/>
      <c r="V1942" s="217"/>
      <c r="W1942" s="217"/>
      <c r="X1942" s="217"/>
      <c r="Y1942" s="217"/>
      <c r="Z1942" s="217"/>
      <c r="AA1942" s="217"/>
      <c r="AB1942" s="217"/>
      <c r="AC1942" s="217"/>
      <c r="AD1942" s="217"/>
      <c r="AE1942" s="217"/>
    </row>
    <row r="1943" spans="1:31" ht="12.75" customHeight="1" x14ac:dyDescent="0.2">
      <c r="A1943" s="217"/>
      <c r="B1943" s="217"/>
      <c r="C1943" s="217"/>
      <c r="D1943" s="217"/>
      <c r="E1943" s="217"/>
      <c r="F1943" s="217"/>
      <c r="G1943" s="217"/>
      <c r="H1943" s="217"/>
      <c r="I1943" s="217"/>
      <c r="J1943" s="217"/>
      <c r="K1943" s="217"/>
      <c r="L1943" s="217"/>
      <c r="M1943" s="217"/>
      <c r="N1943" s="217"/>
      <c r="O1943" s="234"/>
      <c r="P1943" s="234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17"/>
      <c r="AC1943" s="217"/>
      <c r="AD1943" s="217"/>
      <c r="AE1943" s="217"/>
    </row>
    <row r="1944" spans="1:31" ht="12.75" customHeight="1" x14ac:dyDescent="0.2">
      <c r="A1944" s="217"/>
      <c r="B1944" s="217"/>
      <c r="C1944" s="217"/>
      <c r="D1944" s="217"/>
      <c r="E1944" s="217"/>
      <c r="F1944" s="217"/>
      <c r="G1944" s="217"/>
      <c r="H1944" s="217"/>
      <c r="I1944" s="217"/>
      <c r="J1944" s="217"/>
      <c r="K1944" s="217"/>
      <c r="L1944" s="217"/>
      <c r="M1944" s="217"/>
      <c r="N1944" s="217"/>
      <c r="O1944" s="234"/>
      <c r="P1944" s="234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17"/>
      <c r="AC1944" s="217"/>
      <c r="AD1944" s="217"/>
      <c r="AE1944" s="217"/>
    </row>
    <row r="1945" spans="1:31" ht="12.75" customHeight="1" x14ac:dyDescent="0.2">
      <c r="A1945" s="217"/>
      <c r="B1945" s="217"/>
      <c r="C1945" s="217"/>
      <c r="D1945" s="217"/>
      <c r="E1945" s="217"/>
      <c r="F1945" s="217"/>
      <c r="G1945" s="217"/>
      <c r="H1945" s="217"/>
      <c r="I1945" s="217"/>
      <c r="J1945" s="217"/>
      <c r="K1945" s="217"/>
      <c r="L1945" s="217"/>
      <c r="M1945" s="217"/>
      <c r="N1945" s="217"/>
      <c r="O1945" s="234"/>
      <c r="P1945" s="234"/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17"/>
      <c r="AC1945" s="217"/>
      <c r="AD1945" s="217"/>
      <c r="AE1945" s="217"/>
    </row>
    <row r="1946" spans="1:31" ht="12.75" customHeight="1" x14ac:dyDescent="0.2">
      <c r="A1946" s="217"/>
      <c r="B1946" s="217"/>
      <c r="C1946" s="217"/>
      <c r="D1946" s="217"/>
      <c r="E1946" s="217"/>
      <c r="F1946" s="217"/>
      <c r="G1946" s="217"/>
      <c r="H1946" s="217"/>
      <c r="I1946" s="217"/>
      <c r="J1946" s="217"/>
      <c r="K1946" s="217"/>
      <c r="L1946" s="217"/>
      <c r="M1946" s="217"/>
      <c r="N1946" s="217"/>
      <c r="O1946" s="234"/>
      <c r="P1946" s="234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17"/>
      <c r="AC1946" s="217"/>
      <c r="AD1946" s="217"/>
      <c r="AE1946" s="217"/>
    </row>
    <row r="1947" spans="1:31" ht="12.75" customHeight="1" x14ac:dyDescent="0.2">
      <c r="A1947" s="217"/>
      <c r="B1947" s="217"/>
      <c r="C1947" s="217"/>
      <c r="D1947" s="217"/>
      <c r="E1947" s="217"/>
      <c r="F1947" s="217"/>
      <c r="G1947" s="217"/>
      <c r="H1947" s="217"/>
      <c r="I1947" s="217"/>
      <c r="J1947" s="217"/>
      <c r="K1947" s="217"/>
      <c r="L1947" s="217"/>
      <c r="M1947" s="217"/>
      <c r="N1947" s="217"/>
      <c r="O1947" s="234"/>
      <c r="P1947" s="234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17"/>
      <c r="AC1947" s="217"/>
      <c r="AD1947" s="217"/>
      <c r="AE1947" s="217"/>
    </row>
    <row r="1948" spans="1:31" ht="12.75" customHeight="1" x14ac:dyDescent="0.2">
      <c r="A1948" s="217"/>
      <c r="B1948" s="217"/>
      <c r="C1948" s="217"/>
      <c r="D1948" s="217"/>
      <c r="E1948" s="217"/>
      <c r="F1948" s="217"/>
      <c r="G1948" s="217"/>
      <c r="H1948" s="217"/>
      <c r="I1948" s="217"/>
      <c r="J1948" s="217"/>
      <c r="K1948" s="217"/>
      <c r="L1948" s="217"/>
      <c r="M1948" s="217"/>
      <c r="N1948" s="217"/>
      <c r="O1948" s="234"/>
      <c r="P1948" s="234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17"/>
      <c r="AC1948" s="217"/>
      <c r="AD1948" s="217"/>
      <c r="AE1948" s="217"/>
    </row>
    <row r="1949" spans="1:31" ht="12.75" customHeight="1" x14ac:dyDescent="0.2">
      <c r="A1949" s="217"/>
      <c r="B1949" s="217"/>
      <c r="C1949" s="217"/>
      <c r="D1949" s="217"/>
      <c r="E1949" s="217"/>
      <c r="F1949" s="217"/>
      <c r="G1949" s="217"/>
      <c r="H1949" s="217"/>
      <c r="I1949" s="217"/>
      <c r="J1949" s="217"/>
      <c r="K1949" s="217"/>
      <c r="L1949" s="217"/>
      <c r="M1949" s="217"/>
      <c r="N1949" s="217"/>
      <c r="O1949" s="234"/>
      <c r="P1949" s="234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17"/>
      <c r="AC1949" s="217"/>
      <c r="AD1949" s="217"/>
      <c r="AE1949" s="217"/>
    </row>
    <row r="1950" spans="1:31" ht="12.75" customHeight="1" x14ac:dyDescent="0.2">
      <c r="A1950" s="217"/>
      <c r="B1950" s="217"/>
      <c r="C1950" s="217"/>
      <c r="D1950" s="217"/>
      <c r="E1950" s="217"/>
      <c r="F1950" s="217"/>
      <c r="G1950" s="217"/>
      <c r="H1950" s="217"/>
      <c r="I1950" s="217"/>
      <c r="J1950" s="217"/>
      <c r="K1950" s="217"/>
      <c r="L1950" s="217"/>
      <c r="M1950" s="217"/>
      <c r="N1950" s="217"/>
      <c r="O1950" s="234"/>
      <c r="P1950" s="234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17"/>
      <c r="AC1950" s="217"/>
      <c r="AD1950" s="217"/>
      <c r="AE1950" s="217"/>
    </row>
    <row r="1951" spans="1:31" ht="12.75" customHeight="1" x14ac:dyDescent="0.2">
      <c r="A1951" s="217"/>
      <c r="B1951" s="217"/>
      <c r="C1951" s="217"/>
      <c r="D1951" s="217"/>
      <c r="E1951" s="217"/>
      <c r="F1951" s="217"/>
      <c r="G1951" s="217"/>
      <c r="H1951" s="217"/>
      <c r="I1951" s="217"/>
      <c r="J1951" s="217"/>
      <c r="K1951" s="217"/>
      <c r="L1951" s="217"/>
      <c r="M1951" s="217"/>
      <c r="N1951" s="217"/>
      <c r="O1951" s="234"/>
      <c r="P1951" s="234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17"/>
      <c r="AC1951" s="217"/>
      <c r="AD1951" s="217"/>
      <c r="AE1951" s="217"/>
    </row>
    <row r="1952" spans="1:31" ht="12.75" customHeight="1" x14ac:dyDescent="0.2">
      <c r="A1952" s="217"/>
      <c r="B1952" s="217"/>
      <c r="C1952" s="217"/>
      <c r="D1952" s="217"/>
      <c r="E1952" s="217"/>
      <c r="F1952" s="217"/>
      <c r="G1952" s="217"/>
      <c r="H1952" s="217"/>
      <c r="I1952" s="217"/>
      <c r="J1952" s="217"/>
      <c r="K1952" s="217"/>
      <c r="L1952" s="217"/>
      <c r="M1952" s="217"/>
      <c r="N1952" s="217"/>
      <c r="O1952" s="234"/>
      <c r="P1952" s="234"/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17"/>
      <c r="AC1952" s="217"/>
      <c r="AD1952" s="217"/>
      <c r="AE1952" s="217"/>
    </row>
    <row r="1953" spans="1:31" ht="12.75" customHeight="1" x14ac:dyDescent="0.2">
      <c r="A1953" s="217"/>
      <c r="B1953" s="217"/>
      <c r="C1953" s="217"/>
      <c r="D1953" s="217"/>
      <c r="E1953" s="217"/>
      <c r="F1953" s="217"/>
      <c r="G1953" s="217"/>
      <c r="H1953" s="217"/>
      <c r="I1953" s="217"/>
      <c r="J1953" s="217"/>
      <c r="K1953" s="217"/>
      <c r="L1953" s="217"/>
      <c r="M1953" s="217"/>
      <c r="N1953" s="217"/>
      <c r="O1953" s="234"/>
      <c r="P1953" s="234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17"/>
      <c r="AC1953" s="217"/>
      <c r="AD1953" s="217"/>
      <c r="AE1953" s="217"/>
    </row>
    <row r="1954" spans="1:31" ht="12.75" customHeight="1" x14ac:dyDescent="0.2">
      <c r="A1954" s="217"/>
      <c r="B1954" s="217"/>
      <c r="C1954" s="217"/>
      <c r="D1954" s="217"/>
      <c r="E1954" s="217"/>
      <c r="F1954" s="217"/>
      <c r="G1954" s="217"/>
      <c r="H1954" s="217"/>
      <c r="I1954" s="217"/>
      <c r="J1954" s="217"/>
      <c r="K1954" s="217"/>
      <c r="L1954" s="217"/>
      <c r="M1954" s="217"/>
      <c r="N1954" s="217"/>
      <c r="O1954" s="234"/>
      <c r="P1954" s="234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17"/>
      <c r="AC1954" s="217"/>
      <c r="AD1954" s="217"/>
      <c r="AE1954" s="217"/>
    </row>
    <row r="1955" spans="1:31" ht="12.75" customHeight="1" x14ac:dyDescent="0.2">
      <c r="A1955" s="217"/>
      <c r="B1955" s="217"/>
      <c r="C1955" s="217"/>
      <c r="D1955" s="217"/>
      <c r="E1955" s="217"/>
      <c r="F1955" s="217"/>
      <c r="G1955" s="217"/>
      <c r="H1955" s="217"/>
      <c r="I1955" s="217"/>
      <c r="J1955" s="217"/>
      <c r="K1955" s="217"/>
      <c r="L1955" s="217"/>
      <c r="M1955" s="217"/>
      <c r="N1955" s="217"/>
      <c r="O1955" s="234"/>
      <c r="P1955" s="234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17"/>
      <c r="AC1955" s="217"/>
      <c r="AD1955" s="217"/>
      <c r="AE1955" s="217"/>
    </row>
    <row r="1956" spans="1:31" ht="12.75" customHeight="1" x14ac:dyDescent="0.2">
      <c r="A1956" s="217"/>
      <c r="B1956" s="217"/>
      <c r="C1956" s="217"/>
      <c r="D1956" s="217"/>
      <c r="E1956" s="217"/>
      <c r="F1956" s="217"/>
      <c r="G1956" s="217"/>
      <c r="H1956" s="217"/>
      <c r="I1956" s="217"/>
      <c r="J1956" s="217"/>
      <c r="K1956" s="217"/>
      <c r="L1956" s="217"/>
      <c r="M1956" s="217"/>
      <c r="N1956" s="217"/>
      <c r="O1956" s="234"/>
      <c r="P1956" s="234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17"/>
      <c r="AC1956" s="217"/>
      <c r="AD1956" s="217"/>
      <c r="AE1956" s="217"/>
    </row>
    <row r="1957" spans="1:31" ht="12.75" customHeight="1" x14ac:dyDescent="0.2">
      <c r="A1957" s="217"/>
      <c r="B1957" s="217"/>
      <c r="C1957" s="217"/>
      <c r="D1957" s="217"/>
      <c r="E1957" s="217"/>
      <c r="F1957" s="217"/>
      <c r="G1957" s="217"/>
      <c r="H1957" s="217"/>
      <c r="I1957" s="217"/>
      <c r="J1957" s="217"/>
      <c r="K1957" s="217"/>
      <c r="L1957" s="217"/>
      <c r="M1957" s="217"/>
      <c r="N1957" s="217"/>
      <c r="O1957" s="234"/>
      <c r="P1957" s="234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17"/>
      <c r="AC1957" s="217"/>
      <c r="AD1957" s="217"/>
      <c r="AE1957" s="217"/>
    </row>
    <row r="1958" spans="1:31" ht="12.75" customHeight="1" x14ac:dyDescent="0.2">
      <c r="A1958" s="217"/>
      <c r="B1958" s="217"/>
      <c r="C1958" s="217"/>
      <c r="D1958" s="217"/>
      <c r="E1958" s="217"/>
      <c r="F1958" s="217"/>
      <c r="G1958" s="217"/>
      <c r="H1958" s="217"/>
      <c r="I1958" s="217"/>
      <c r="J1958" s="217"/>
      <c r="K1958" s="217"/>
      <c r="L1958" s="217"/>
      <c r="M1958" s="217"/>
      <c r="N1958" s="217"/>
      <c r="O1958" s="234"/>
      <c r="P1958" s="234"/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17"/>
      <c r="AC1958" s="217"/>
      <c r="AD1958" s="217"/>
      <c r="AE1958" s="217"/>
    </row>
    <row r="1959" spans="1:31" ht="12.75" customHeight="1" x14ac:dyDescent="0.2">
      <c r="A1959" s="217"/>
      <c r="B1959" s="217"/>
      <c r="C1959" s="217"/>
      <c r="D1959" s="217"/>
      <c r="E1959" s="217"/>
      <c r="F1959" s="217"/>
      <c r="G1959" s="217"/>
      <c r="H1959" s="217"/>
      <c r="I1959" s="217"/>
      <c r="J1959" s="217"/>
      <c r="K1959" s="217"/>
      <c r="L1959" s="217"/>
      <c r="M1959" s="217"/>
      <c r="N1959" s="217"/>
      <c r="O1959" s="234"/>
      <c r="P1959" s="234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17"/>
      <c r="AC1959" s="217"/>
      <c r="AD1959" s="217"/>
      <c r="AE1959" s="217"/>
    </row>
    <row r="1960" spans="1:31" ht="12.75" customHeight="1" x14ac:dyDescent="0.2">
      <c r="A1960" s="217"/>
      <c r="B1960" s="217"/>
      <c r="C1960" s="217"/>
      <c r="D1960" s="217"/>
      <c r="E1960" s="217"/>
      <c r="F1960" s="217"/>
      <c r="G1960" s="217"/>
      <c r="H1960" s="217"/>
      <c r="I1960" s="217"/>
      <c r="J1960" s="217"/>
      <c r="K1960" s="217"/>
      <c r="L1960" s="217"/>
      <c r="M1960" s="217"/>
      <c r="N1960" s="217"/>
      <c r="O1960" s="234"/>
      <c r="P1960" s="234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17"/>
      <c r="AC1960" s="217"/>
      <c r="AD1960" s="217"/>
      <c r="AE1960" s="217"/>
    </row>
    <row r="1961" spans="1:31" ht="12.75" customHeight="1" x14ac:dyDescent="0.2">
      <c r="A1961" s="217"/>
      <c r="B1961" s="217"/>
      <c r="C1961" s="217"/>
      <c r="D1961" s="217"/>
      <c r="E1961" s="217"/>
      <c r="F1961" s="217"/>
      <c r="G1961" s="217"/>
      <c r="H1961" s="217"/>
      <c r="I1961" s="217"/>
      <c r="J1961" s="217"/>
      <c r="K1961" s="217"/>
      <c r="L1961" s="217"/>
      <c r="M1961" s="217"/>
      <c r="N1961" s="217"/>
      <c r="O1961" s="234"/>
      <c r="P1961" s="234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17"/>
      <c r="AC1961" s="217"/>
      <c r="AD1961" s="217"/>
      <c r="AE1961" s="217"/>
    </row>
    <row r="1962" spans="1:31" ht="12.75" customHeight="1" x14ac:dyDescent="0.2">
      <c r="A1962" s="217"/>
      <c r="B1962" s="217"/>
      <c r="C1962" s="217"/>
      <c r="D1962" s="217"/>
      <c r="E1962" s="217"/>
      <c r="F1962" s="217"/>
      <c r="G1962" s="217"/>
      <c r="H1962" s="217"/>
      <c r="I1962" s="217"/>
      <c r="J1962" s="217"/>
      <c r="K1962" s="217"/>
      <c r="L1962" s="217"/>
      <c r="M1962" s="217"/>
      <c r="N1962" s="217"/>
      <c r="O1962" s="234"/>
      <c r="P1962" s="234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17"/>
      <c r="AC1962" s="217"/>
      <c r="AD1962" s="217"/>
      <c r="AE1962" s="217"/>
    </row>
    <row r="1963" spans="1:31" ht="12.75" customHeight="1" x14ac:dyDescent="0.2">
      <c r="A1963" s="217"/>
      <c r="B1963" s="217"/>
      <c r="C1963" s="217"/>
      <c r="D1963" s="217"/>
      <c r="E1963" s="217"/>
      <c r="F1963" s="217"/>
      <c r="G1963" s="217"/>
      <c r="H1963" s="217"/>
      <c r="I1963" s="217"/>
      <c r="J1963" s="217"/>
      <c r="K1963" s="217"/>
      <c r="L1963" s="217"/>
      <c r="M1963" s="217"/>
      <c r="N1963" s="217"/>
      <c r="O1963" s="234"/>
      <c r="P1963" s="234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17"/>
      <c r="AC1963" s="217"/>
      <c r="AD1963" s="217"/>
      <c r="AE1963" s="217"/>
    </row>
    <row r="1964" spans="1:31" ht="12.75" customHeight="1" x14ac:dyDescent="0.2">
      <c r="A1964" s="217"/>
      <c r="B1964" s="217"/>
      <c r="C1964" s="217"/>
      <c r="D1964" s="217"/>
      <c r="E1964" s="217"/>
      <c r="F1964" s="217"/>
      <c r="G1964" s="217"/>
      <c r="H1964" s="217"/>
      <c r="I1964" s="217"/>
      <c r="J1964" s="217"/>
      <c r="K1964" s="217"/>
      <c r="L1964" s="217"/>
      <c r="M1964" s="217"/>
      <c r="N1964" s="217"/>
      <c r="O1964" s="234"/>
      <c r="P1964" s="234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17"/>
      <c r="AC1964" s="217"/>
      <c r="AD1964" s="217"/>
      <c r="AE1964" s="217"/>
    </row>
    <row r="1965" spans="1:31" ht="12.75" customHeight="1" x14ac:dyDescent="0.2">
      <c r="A1965" s="217"/>
      <c r="B1965" s="217"/>
      <c r="C1965" s="217"/>
      <c r="D1965" s="217"/>
      <c r="E1965" s="217"/>
      <c r="F1965" s="217"/>
      <c r="G1965" s="217"/>
      <c r="H1965" s="217"/>
      <c r="I1965" s="217"/>
      <c r="J1965" s="217"/>
      <c r="K1965" s="217"/>
      <c r="L1965" s="217"/>
      <c r="M1965" s="217"/>
      <c r="N1965" s="217"/>
      <c r="O1965" s="234"/>
      <c r="P1965" s="234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17"/>
      <c r="AC1965" s="217"/>
      <c r="AD1965" s="217"/>
      <c r="AE1965" s="217"/>
    </row>
    <row r="1966" spans="1:31" ht="12.75" customHeight="1" x14ac:dyDescent="0.2">
      <c r="A1966" s="217"/>
      <c r="B1966" s="217"/>
      <c r="C1966" s="217"/>
      <c r="D1966" s="217"/>
      <c r="E1966" s="217"/>
      <c r="F1966" s="217"/>
      <c r="G1966" s="217"/>
      <c r="H1966" s="217"/>
      <c r="I1966" s="217"/>
      <c r="J1966" s="217"/>
      <c r="K1966" s="217"/>
      <c r="L1966" s="217"/>
      <c r="M1966" s="217"/>
      <c r="N1966" s="217"/>
      <c r="O1966" s="234"/>
      <c r="P1966" s="234"/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17"/>
      <c r="AC1966" s="217"/>
      <c r="AD1966" s="217"/>
      <c r="AE1966" s="217"/>
    </row>
    <row r="1967" spans="1:31" ht="12.75" customHeight="1" x14ac:dyDescent="0.2">
      <c r="A1967" s="217"/>
      <c r="B1967" s="217"/>
      <c r="C1967" s="217"/>
      <c r="D1967" s="217"/>
      <c r="E1967" s="217"/>
      <c r="F1967" s="217"/>
      <c r="G1967" s="217"/>
      <c r="H1967" s="217"/>
      <c r="I1967" s="217"/>
      <c r="J1967" s="217"/>
      <c r="K1967" s="217"/>
      <c r="L1967" s="217"/>
      <c r="M1967" s="217"/>
      <c r="N1967" s="217"/>
      <c r="O1967" s="234"/>
      <c r="P1967" s="234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17"/>
      <c r="AC1967" s="217"/>
      <c r="AD1967" s="217"/>
      <c r="AE1967" s="217"/>
    </row>
    <row r="1968" spans="1:31" ht="12.75" customHeight="1" x14ac:dyDescent="0.2">
      <c r="A1968" s="217"/>
      <c r="B1968" s="217"/>
      <c r="C1968" s="217"/>
      <c r="D1968" s="217"/>
      <c r="E1968" s="217"/>
      <c r="F1968" s="217"/>
      <c r="G1968" s="217"/>
      <c r="H1968" s="217"/>
      <c r="I1968" s="217"/>
      <c r="J1968" s="217"/>
      <c r="K1968" s="217"/>
      <c r="L1968" s="217"/>
      <c r="M1968" s="217"/>
      <c r="N1968" s="217"/>
      <c r="O1968" s="234"/>
      <c r="P1968" s="234"/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17"/>
      <c r="AC1968" s="217"/>
      <c r="AD1968" s="217"/>
      <c r="AE1968" s="217"/>
    </row>
    <row r="1969" spans="1:31" ht="12.75" customHeight="1" x14ac:dyDescent="0.2">
      <c r="A1969" s="217"/>
      <c r="B1969" s="217"/>
      <c r="C1969" s="217"/>
      <c r="D1969" s="217"/>
      <c r="E1969" s="217"/>
      <c r="F1969" s="217"/>
      <c r="G1969" s="217"/>
      <c r="H1969" s="217"/>
      <c r="I1969" s="217"/>
      <c r="J1969" s="217"/>
      <c r="K1969" s="217"/>
      <c r="L1969" s="217"/>
      <c r="M1969" s="217"/>
      <c r="N1969" s="217"/>
      <c r="O1969" s="234"/>
      <c r="P1969" s="234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17"/>
      <c r="AC1969" s="217"/>
      <c r="AD1969" s="217"/>
      <c r="AE1969" s="217"/>
    </row>
    <row r="1970" spans="1:31" ht="12.75" customHeight="1" x14ac:dyDescent="0.2">
      <c r="A1970" s="217"/>
      <c r="B1970" s="217"/>
      <c r="C1970" s="217"/>
      <c r="D1970" s="217"/>
      <c r="E1970" s="217"/>
      <c r="F1970" s="217"/>
      <c r="G1970" s="217"/>
      <c r="H1970" s="217"/>
      <c r="I1970" s="217"/>
      <c r="J1970" s="217"/>
      <c r="K1970" s="217"/>
      <c r="L1970" s="217"/>
      <c r="M1970" s="217"/>
      <c r="N1970" s="217"/>
      <c r="O1970" s="234"/>
      <c r="P1970" s="234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17"/>
      <c r="AC1970" s="217"/>
      <c r="AD1970" s="217"/>
      <c r="AE1970" s="217"/>
    </row>
    <row r="1971" spans="1:31" ht="12.75" customHeight="1" x14ac:dyDescent="0.2">
      <c r="A1971" s="217"/>
      <c r="B1971" s="217"/>
      <c r="C1971" s="217"/>
      <c r="D1971" s="217"/>
      <c r="E1971" s="217"/>
      <c r="F1971" s="217"/>
      <c r="G1971" s="217"/>
      <c r="H1971" s="217"/>
      <c r="I1971" s="217"/>
      <c r="J1971" s="217"/>
      <c r="K1971" s="217"/>
      <c r="L1971" s="217"/>
      <c r="M1971" s="217"/>
      <c r="N1971" s="217"/>
      <c r="O1971" s="234"/>
      <c r="P1971" s="234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17"/>
      <c r="AC1971" s="217"/>
      <c r="AD1971" s="217"/>
      <c r="AE1971" s="217"/>
    </row>
    <row r="1972" spans="1:31" ht="12.75" customHeight="1" x14ac:dyDescent="0.2">
      <c r="A1972" s="217"/>
      <c r="B1972" s="217"/>
      <c r="C1972" s="217"/>
      <c r="D1972" s="217"/>
      <c r="E1972" s="217"/>
      <c r="F1972" s="217"/>
      <c r="G1972" s="217"/>
      <c r="H1972" s="217"/>
      <c r="I1972" s="217"/>
      <c r="J1972" s="217"/>
      <c r="K1972" s="217"/>
      <c r="L1972" s="217"/>
      <c r="M1972" s="217"/>
      <c r="N1972" s="217"/>
      <c r="O1972" s="234"/>
      <c r="P1972" s="234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17"/>
      <c r="AC1972" s="217"/>
      <c r="AD1972" s="217"/>
      <c r="AE1972" s="217"/>
    </row>
    <row r="1973" spans="1:31" ht="12.75" customHeight="1" x14ac:dyDescent="0.2">
      <c r="A1973" s="217"/>
      <c r="B1973" s="217"/>
      <c r="C1973" s="217"/>
      <c r="D1973" s="217"/>
      <c r="E1973" s="217"/>
      <c r="F1973" s="217"/>
      <c r="G1973" s="217"/>
      <c r="H1973" s="217"/>
      <c r="I1973" s="217"/>
      <c r="J1973" s="217"/>
      <c r="K1973" s="217"/>
      <c r="L1973" s="217"/>
      <c r="M1973" s="217"/>
      <c r="N1973" s="217"/>
      <c r="O1973" s="234"/>
      <c r="P1973" s="234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17"/>
      <c r="AC1973" s="217"/>
      <c r="AD1973" s="217"/>
      <c r="AE1973" s="217"/>
    </row>
    <row r="1974" spans="1:31" ht="12.75" customHeight="1" x14ac:dyDescent="0.2">
      <c r="A1974" s="217"/>
      <c r="B1974" s="217"/>
      <c r="C1974" s="217"/>
      <c r="D1974" s="217"/>
      <c r="E1974" s="217"/>
      <c r="F1974" s="217"/>
      <c r="G1974" s="217"/>
      <c r="H1974" s="217"/>
      <c r="I1974" s="217"/>
      <c r="J1974" s="217"/>
      <c r="K1974" s="217"/>
      <c r="L1974" s="217"/>
      <c r="M1974" s="217"/>
      <c r="N1974" s="217"/>
      <c r="O1974" s="234"/>
      <c r="P1974" s="234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17"/>
      <c r="AC1974" s="217"/>
      <c r="AD1974" s="217"/>
      <c r="AE1974" s="217"/>
    </row>
    <row r="1975" spans="1:31" ht="12.75" customHeight="1" x14ac:dyDescent="0.2">
      <c r="A1975" s="217"/>
      <c r="B1975" s="217"/>
      <c r="C1975" s="217"/>
      <c r="D1975" s="217"/>
      <c r="E1975" s="217"/>
      <c r="F1975" s="217"/>
      <c r="G1975" s="217"/>
      <c r="H1975" s="217"/>
      <c r="I1975" s="217"/>
      <c r="J1975" s="217"/>
      <c r="K1975" s="217"/>
      <c r="L1975" s="217"/>
      <c r="M1975" s="217"/>
      <c r="N1975" s="217"/>
      <c r="O1975" s="234"/>
      <c r="P1975" s="234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17"/>
      <c r="AC1975" s="217"/>
      <c r="AD1975" s="217"/>
      <c r="AE1975" s="217"/>
    </row>
    <row r="1976" spans="1:31" ht="12.75" customHeight="1" x14ac:dyDescent="0.2">
      <c r="A1976" s="217"/>
      <c r="B1976" s="217"/>
      <c r="C1976" s="217"/>
      <c r="D1976" s="217"/>
      <c r="E1976" s="217"/>
      <c r="F1976" s="217"/>
      <c r="G1976" s="217"/>
      <c r="H1976" s="217"/>
      <c r="I1976" s="217"/>
      <c r="J1976" s="217"/>
      <c r="K1976" s="217"/>
      <c r="L1976" s="217"/>
      <c r="M1976" s="217"/>
      <c r="N1976" s="217"/>
      <c r="O1976" s="234"/>
      <c r="P1976" s="234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17"/>
      <c r="AC1976" s="217"/>
      <c r="AD1976" s="217"/>
      <c r="AE1976" s="217"/>
    </row>
    <row r="1977" spans="1:31" ht="12.75" customHeight="1" x14ac:dyDescent="0.2">
      <c r="A1977" s="217"/>
      <c r="B1977" s="217"/>
      <c r="C1977" s="217"/>
      <c r="D1977" s="217"/>
      <c r="E1977" s="217"/>
      <c r="F1977" s="217"/>
      <c r="G1977" s="217"/>
      <c r="H1977" s="217"/>
      <c r="I1977" s="217"/>
      <c r="J1977" s="217"/>
      <c r="K1977" s="217"/>
      <c r="L1977" s="217"/>
      <c r="M1977" s="217"/>
      <c r="N1977" s="217"/>
      <c r="O1977" s="234"/>
      <c r="P1977" s="234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17"/>
      <c r="AC1977" s="217"/>
      <c r="AD1977" s="217"/>
      <c r="AE1977" s="217"/>
    </row>
    <row r="1978" spans="1:31" ht="12.75" customHeight="1" x14ac:dyDescent="0.2">
      <c r="A1978" s="217"/>
      <c r="B1978" s="217"/>
      <c r="C1978" s="217"/>
      <c r="D1978" s="217"/>
      <c r="E1978" s="217"/>
      <c r="F1978" s="217"/>
      <c r="G1978" s="217"/>
      <c r="H1978" s="217"/>
      <c r="I1978" s="217"/>
      <c r="J1978" s="217"/>
      <c r="K1978" s="217"/>
      <c r="L1978" s="217"/>
      <c r="M1978" s="217"/>
      <c r="N1978" s="217"/>
      <c r="O1978" s="234"/>
      <c r="P1978" s="234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17"/>
      <c r="AC1978" s="217"/>
      <c r="AD1978" s="217"/>
      <c r="AE1978" s="217"/>
    </row>
    <row r="1979" spans="1:31" ht="12.75" customHeight="1" x14ac:dyDescent="0.2">
      <c r="A1979" s="217"/>
      <c r="B1979" s="217"/>
      <c r="C1979" s="217"/>
      <c r="D1979" s="217"/>
      <c r="E1979" s="217"/>
      <c r="F1979" s="217"/>
      <c r="G1979" s="217"/>
      <c r="H1979" s="217"/>
      <c r="I1979" s="217"/>
      <c r="J1979" s="217"/>
      <c r="K1979" s="217"/>
      <c r="L1979" s="217"/>
      <c r="M1979" s="217"/>
      <c r="N1979" s="217"/>
      <c r="O1979" s="234"/>
      <c r="P1979" s="234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17"/>
      <c r="AC1979" s="217"/>
      <c r="AD1979" s="217"/>
      <c r="AE1979" s="217"/>
    </row>
    <row r="1980" spans="1:31" ht="12.75" customHeight="1" x14ac:dyDescent="0.2">
      <c r="A1980" s="217"/>
      <c r="B1980" s="217"/>
      <c r="C1980" s="217"/>
      <c r="D1980" s="217"/>
      <c r="E1980" s="217"/>
      <c r="F1980" s="217"/>
      <c r="G1980" s="217"/>
      <c r="H1980" s="217"/>
      <c r="I1980" s="217"/>
      <c r="J1980" s="217"/>
      <c r="K1980" s="217"/>
      <c r="L1980" s="217"/>
      <c r="M1980" s="217"/>
      <c r="N1980" s="217"/>
      <c r="O1980" s="234"/>
      <c r="P1980" s="234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17"/>
      <c r="AC1980" s="217"/>
      <c r="AD1980" s="217"/>
      <c r="AE1980" s="217"/>
    </row>
    <row r="1981" spans="1:31" ht="12.75" customHeight="1" x14ac:dyDescent="0.2">
      <c r="A1981" s="217"/>
      <c r="B1981" s="217"/>
      <c r="C1981" s="217"/>
      <c r="D1981" s="217"/>
      <c r="E1981" s="217"/>
      <c r="F1981" s="217"/>
      <c r="G1981" s="217"/>
      <c r="H1981" s="217"/>
      <c r="I1981" s="217"/>
      <c r="J1981" s="217"/>
      <c r="K1981" s="217"/>
      <c r="L1981" s="217"/>
      <c r="M1981" s="217"/>
      <c r="N1981" s="217"/>
      <c r="O1981" s="234"/>
      <c r="P1981" s="234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17"/>
      <c r="AC1981" s="217"/>
      <c r="AD1981" s="217"/>
      <c r="AE1981" s="217"/>
    </row>
    <row r="1982" spans="1:31" ht="12.75" customHeight="1" x14ac:dyDescent="0.2">
      <c r="A1982" s="217"/>
      <c r="B1982" s="217"/>
      <c r="C1982" s="217"/>
      <c r="D1982" s="217"/>
      <c r="E1982" s="217"/>
      <c r="F1982" s="217"/>
      <c r="G1982" s="217"/>
      <c r="H1982" s="217"/>
      <c r="I1982" s="217"/>
      <c r="J1982" s="217"/>
      <c r="K1982" s="217"/>
      <c r="L1982" s="217"/>
      <c r="M1982" s="217"/>
      <c r="N1982" s="217"/>
      <c r="O1982" s="234"/>
      <c r="P1982" s="234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17"/>
      <c r="AC1982" s="217"/>
      <c r="AD1982" s="217"/>
      <c r="AE1982" s="217"/>
    </row>
    <row r="1983" spans="1:31" ht="12.75" customHeight="1" x14ac:dyDescent="0.2">
      <c r="A1983" s="217"/>
      <c r="B1983" s="217"/>
      <c r="C1983" s="217"/>
      <c r="D1983" s="217"/>
      <c r="E1983" s="217"/>
      <c r="F1983" s="217"/>
      <c r="G1983" s="217"/>
      <c r="H1983" s="217"/>
      <c r="I1983" s="217"/>
      <c r="J1983" s="217"/>
      <c r="K1983" s="217"/>
      <c r="L1983" s="217"/>
      <c r="M1983" s="217"/>
      <c r="N1983" s="217"/>
      <c r="O1983" s="234"/>
      <c r="P1983" s="234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17"/>
      <c r="AC1983" s="217"/>
      <c r="AD1983" s="217"/>
      <c r="AE1983" s="217"/>
    </row>
    <row r="1984" spans="1:31" ht="12.75" customHeight="1" x14ac:dyDescent="0.2">
      <c r="A1984" s="217"/>
      <c r="B1984" s="217"/>
      <c r="C1984" s="217"/>
      <c r="D1984" s="217"/>
      <c r="E1984" s="217"/>
      <c r="F1984" s="217"/>
      <c r="G1984" s="217"/>
      <c r="H1984" s="217"/>
      <c r="I1984" s="217"/>
      <c r="J1984" s="217"/>
      <c r="K1984" s="217"/>
      <c r="L1984" s="217"/>
      <c r="M1984" s="217"/>
      <c r="N1984" s="217"/>
      <c r="O1984" s="234"/>
      <c r="P1984" s="234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17"/>
      <c r="AC1984" s="217"/>
      <c r="AD1984" s="217"/>
      <c r="AE1984" s="217"/>
    </row>
    <row r="1985" spans="1:31" ht="12.75" customHeight="1" x14ac:dyDescent="0.2">
      <c r="A1985" s="217"/>
      <c r="B1985" s="217"/>
      <c r="C1985" s="217"/>
      <c r="D1985" s="217"/>
      <c r="E1985" s="217"/>
      <c r="F1985" s="217"/>
      <c r="G1985" s="217"/>
      <c r="H1985" s="217"/>
      <c r="I1985" s="217"/>
      <c r="J1985" s="217"/>
      <c r="K1985" s="217"/>
      <c r="L1985" s="217"/>
      <c r="M1985" s="217"/>
      <c r="N1985" s="217"/>
      <c r="O1985" s="234"/>
      <c r="P1985" s="234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17"/>
      <c r="AC1985" s="217"/>
      <c r="AD1985" s="217"/>
      <c r="AE1985" s="217"/>
    </row>
    <row r="1986" spans="1:31" ht="12.75" customHeight="1" x14ac:dyDescent="0.2">
      <c r="A1986" s="217"/>
      <c r="B1986" s="217"/>
      <c r="C1986" s="217"/>
      <c r="D1986" s="217"/>
      <c r="E1986" s="217"/>
      <c r="F1986" s="217"/>
      <c r="G1986" s="217"/>
      <c r="H1986" s="217"/>
      <c r="I1986" s="217"/>
      <c r="J1986" s="217"/>
      <c r="K1986" s="217"/>
      <c r="L1986" s="217"/>
      <c r="M1986" s="217"/>
      <c r="N1986" s="217"/>
      <c r="O1986" s="234"/>
      <c r="P1986" s="234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17"/>
      <c r="AC1986" s="217"/>
      <c r="AD1986" s="217"/>
      <c r="AE1986" s="217"/>
    </row>
    <row r="1987" spans="1:31" ht="12.75" customHeight="1" x14ac:dyDescent="0.2">
      <c r="A1987" s="217"/>
      <c r="B1987" s="217"/>
      <c r="C1987" s="217"/>
      <c r="D1987" s="217"/>
      <c r="E1987" s="217"/>
      <c r="F1987" s="217"/>
      <c r="G1987" s="217"/>
      <c r="H1987" s="217"/>
      <c r="I1987" s="217"/>
      <c r="J1987" s="217"/>
      <c r="K1987" s="217"/>
      <c r="L1987" s="217"/>
      <c r="M1987" s="217"/>
      <c r="N1987" s="217"/>
      <c r="O1987" s="234"/>
      <c r="P1987" s="234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17"/>
      <c r="AC1987" s="217"/>
      <c r="AD1987" s="217"/>
      <c r="AE1987" s="217"/>
    </row>
    <row r="1988" spans="1:31" ht="12.75" customHeight="1" x14ac:dyDescent="0.2">
      <c r="A1988" s="217"/>
      <c r="B1988" s="217"/>
      <c r="C1988" s="217"/>
      <c r="D1988" s="217"/>
      <c r="E1988" s="217"/>
      <c r="F1988" s="217"/>
      <c r="G1988" s="217"/>
      <c r="H1988" s="217"/>
      <c r="I1988" s="217"/>
      <c r="J1988" s="217"/>
      <c r="K1988" s="217"/>
      <c r="L1988" s="217"/>
      <c r="M1988" s="217"/>
      <c r="N1988" s="217"/>
      <c r="O1988" s="234"/>
      <c r="P1988" s="234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17"/>
      <c r="AC1988" s="217"/>
      <c r="AD1988" s="217"/>
      <c r="AE1988" s="217"/>
    </row>
    <row r="1989" spans="1:31" ht="12.75" customHeight="1" x14ac:dyDescent="0.2">
      <c r="A1989" s="217"/>
      <c r="B1989" s="217"/>
      <c r="C1989" s="217"/>
      <c r="D1989" s="217"/>
      <c r="E1989" s="217"/>
      <c r="F1989" s="217"/>
      <c r="G1989" s="217"/>
      <c r="H1989" s="217"/>
      <c r="I1989" s="217"/>
      <c r="J1989" s="217"/>
      <c r="K1989" s="217"/>
      <c r="L1989" s="217"/>
      <c r="M1989" s="217"/>
      <c r="N1989" s="217"/>
      <c r="O1989" s="234"/>
      <c r="P1989" s="234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17"/>
      <c r="AC1989" s="217"/>
      <c r="AD1989" s="217"/>
      <c r="AE1989" s="217"/>
    </row>
    <row r="1990" spans="1:31" ht="12.75" customHeight="1" x14ac:dyDescent="0.2">
      <c r="A1990" s="217"/>
      <c r="B1990" s="217"/>
      <c r="C1990" s="217"/>
      <c r="D1990" s="217"/>
      <c r="E1990" s="217"/>
      <c r="F1990" s="217"/>
      <c r="G1990" s="217"/>
      <c r="H1990" s="217"/>
      <c r="I1990" s="217"/>
      <c r="J1990" s="217"/>
      <c r="K1990" s="217"/>
      <c r="L1990" s="217"/>
      <c r="M1990" s="217"/>
      <c r="N1990" s="217"/>
      <c r="O1990" s="234"/>
      <c r="P1990" s="234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17"/>
      <c r="AC1990" s="217"/>
      <c r="AD1990" s="217"/>
      <c r="AE1990" s="217"/>
    </row>
    <row r="1991" spans="1:31" ht="12.75" customHeight="1" x14ac:dyDescent="0.2">
      <c r="A1991" s="217"/>
      <c r="B1991" s="217"/>
      <c r="C1991" s="217"/>
      <c r="D1991" s="217"/>
      <c r="E1991" s="217"/>
      <c r="F1991" s="217"/>
      <c r="G1991" s="217"/>
      <c r="H1991" s="217"/>
      <c r="I1991" s="217"/>
      <c r="J1991" s="217"/>
      <c r="K1991" s="217"/>
      <c r="L1991" s="217"/>
      <c r="M1991" s="217"/>
      <c r="N1991" s="217"/>
      <c r="O1991" s="234"/>
      <c r="P1991" s="234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17"/>
      <c r="AC1991" s="217"/>
      <c r="AD1991" s="217"/>
      <c r="AE1991" s="217"/>
    </row>
    <row r="1992" spans="1:31" ht="12.75" customHeight="1" x14ac:dyDescent="0.2">
      <c r="A1992" s="217"/>
      <c r="B1992" s="217"/>
      <c r="C1992" s="217"/>
      <c r="D1992" s="217"/>
      <c r="E1992" s="217"/>
      <c r="F1992" s="217"/>
      <c r="G1992" s="217"/>
      <c r="H1992" s="217"/>
      <c r="I1992" s="217"/>
      <c r="J1992" s="217"/>
      <c r="K1992" s="217"/>
      <c r="L1992" s="217"/>
      <c r="M1992" s="217"/>
      <c r="N1992" s="217"/>
      <c r="O1992" s="234"/>
      <c r="P1992" s="234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17"/>
      <c r="AC1992" s="217"/>
      <c r="AD1992" s="217"/>
      <c r="AE1992" s="217"/>
    </row>
    <row r="1993" spans="1:31" ht="12.75" customHeight="1" x14ac:dyDescent="0.2">
      <c r="A1993" s="217"/>
      <c r="B1993" s="217"/>
      <c r="C1993" s="217"/>
      <c r="D1993" s="217"/>
      <c r="E1993" s="217"/>
      <c r="F1993" s="217"/>
      <c r="G1993" s="217"/>
      <c r="H1993" s="217"/>
      <c r="I1993" s="217"/>
      <c r="J1993" s="217"/>
      <c r="K1993" s="217"/>
      <c r="L1993" s="217"/>
      <c r="M1993" s="217"/>
      <c r="N1993" s="217"/>
      <c r="O1993" s="234"/>
      <c r="P1993" s="234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17"/>
      <c r="AC1993" s="217"/>
      <c r="AD1993" s="217"/>
      <c r="AE1993" s="217"/>
    </row>
    <row r="1994" spans="1:31" ht="12.75" customHeight="1" x14ac:dyDescent="0.2">
      <c r="A1994" s="217"/>
      <c r="B1994" s="217"/>
      <c r="C1994" s="217"/>
      <c r="D1994" s="217"/>
      <c r="E1994" s="217"/>
      <c r="F1994" s="217"/>
      <c r="G1994" s="217"/>
      <c r="H1994" s="217"/>
      <c r="I1994" s="217"/>
      <c r="J1994" s="217"/>
      <c r="K1994" s="217"/>
      <c r="L1994" s="217"/>
      <c r="M1994" s="217"/>
      <c r="N1994" s="217"/>
      <c r="O1994" s="234"/>
      <c r="P1994" s="234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17"/>
      <c r="AC1994" s="217"/>
      <c r="AD1994" s="217"/>
      <c r="AE1994" s="217"/>
    </row>
    <row r="1995" spans="1:31" ht="12.75" customHeight="1" x14ac:dyDescent="0.2">
      <c r="A1995" s="217"/>
      <c r="B1995" s="217"/>
      <c r="C1995" s="217"/>
      <c r="D1995" s="217"/>
      <c r="E1995" s="217"/>
      <c r="F1995" s="217"/>
      <c r="G1995" s="217"/>
      <c r="H1995" s="217"/>
      <c r="I1995" s="217"/>
      <c r="J1995" s="217"/>
      <c r="K1995" s="217"/>
      <c r="L1995" s="217"/>
      <c r="M1995" s="217"/>
      <c r="N1995" s="217"/>
      <c r="O1995" s="234"/>
      <c r="P1995" s="234"/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17"/>
      <c r="AC1995" s="217"/>
      <c r="AD1995" s="217"/>
      <c r="AE1995" s="217"/>
    </row>
    <row r="1996" spans="1:31" ht="12.75" customHeight="1" x14ac:dyDescent="0.2">
      <c r="A1996" s="217"/>
      <c r="B1996" s="217"/>
      <c r="C1996" s="217"/>
      <c r="D1996" s="217"/>
      <c r="E1996" s="217"/>
      <c r="F1996" s="217"/>
      <c r="G1996" s="217"/>
      <c r="H1996" s="217"/>
      <c r="I1996" s="217"/>
      <c r="J1996" s="217"/>
      <c r="K1996" s="217"/>
      <c r="L1996" s="217"/>
      <c r="M1996" s="217"/>
      <c r="N1996" s="217"/>
      <c r="O1996" s="234"/>
      <c r="P1996" s="234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17"/>
      <c r="AC1996" s="217"/>
      <c r="AD1996" s="217"/>
      <c r="AE1996" s="217"/>
    </row>
    <row r="1997" spans="1:31" ht="12.75" customHeight="1" x14ac:dyDescent="0.2">
      <c r="A1997" s="217"/>
      <c r="B1997" s="217"/>
      <c r="C1997" s="217"/>
      <c r="D1997" s="217"/>
      <c r="E1997" s="217"/>
      <c r="F1997" s="217"/>
      <c r="G1997" s="217"/>
      <c r="H1997" s="217"/>
      <c r="I1997" s="217"/>
      <c r="J1997" s="217"/>
      <c r="K1997" s="217"/>
      <c r="L1997" s="217"/>
      <c r="M1997" s="217"/>
      <c r="N1997" s="217"/>
      <c r="O1997" s="234"/>
      <c r="P1997" s="234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17"/>
      <c r="AC1997" s="217"/>
      <c r="AD1997" s="217"/>
      <c r="AE1997" s="217"/>
    </row>
    <row r="1998" spans="1:31" ht="12.75" customHeight="1" x14ac:dyDescent="0.2">
      <c r="A1998" s="217"/>
      <c r="B1998" s="217"/>
      <c r="C1998" s="217"/>
      <c r="D1998" s="217"/>
      <c r="E1998" s="217"/>
      <c r="F1998" s="217"/>
      <c r="G1998" s="217"/>
      <c r="H1998" s="217"/>
      <c r="I1998" s="217"/>
      <c r="J1998" s="217"/>
      <c r="K1998" s="217"/>
      <c r="L1998" s="217"/>
      <c r="M1998" s="217"/>
      <c r="N1998" s="217"/>
      <c r="O1998" s="234"/>
      <c r="P1998" s="234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17"/>
      <c r="AC1998" s="217"/>
      <c r="AD1998" s="217"/>
      <c r="AE1998" s="217"/>
    </row>
    <row r="1999" spans="1:31" ht="12.75" customHeight="1" x14ac:dyDescent="0.2">
      <c r="A1999" s="217"/>
      <c r="B1999" s="217"/>
      <c r="C1999" s="217"/>
      <c r="D1999" s="217"/>
      <c r="E1999" s="217"/>
      <c r="F1999" s="217"/>
      <c r="G1999" s="217"/>
      <c r="H1999" s="217"/>
      <c r="I1999" s="217"/>
      <c r="J1999" s="217"/>
      <c r="K1999" s="217"/>
      <c r="L1999" s="217"/>
      <c r="M1999" s="217"/>
      <c r="N1999" s="217"/>
      <c r="O1999" s="234"/>
      <c r="P1999" s="234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17"/>
      <c r="AC1999" s="217"/>
      <c r="AD1999" s="217"/>
      <c r="AE1999" s="217"/>
    </row>
    <row r="2000" spans="1:31" ht="12.75" customHeight="1" x14ac:dyDescent="0.2">
      <c r="A2000" s="217"/>
      <c r="B2000" s="217"/>
      <c r="C2000" s="217"/>
      <c r="D2000" s="217"/>
      <c r="E2000" s="217"/>
      <c r="F2000" s="217"/>
      <c r="G2000" s="217"/>
      <c r="H2000" s="217"/>
      <c r="I2000" s="217"/>
      <c r="J2000" s="217"/>
      <c r="K2000" s="217"/>
      <c r="L2000" s="217"/>
      <c r="M2000" s="217"/>
      <c r="N2000" s="217"/>
      <c r="O2000" s="234"/>
      <c r="P2000" s="234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17"/>
      <c r="AC2000" s="217"/>
      <c r="AD2000" s="217"/>
      <c r="AE2000" s="217"/>
    </row>
    <row r="2001" spans="1:31" ht="12.75" customHeight="1" x14ac:dyDescent="0.2">
      <c r="A2001" s="217"/>
      <c r="B2001" s="217"/>
      <c r="C2001" s="217"/>
      <c r="D2001" s="217"/>
      <c r="E2001" s="217"/>
      <c r="F2001" s="217"/>
      <c r="G2001" s="217"/>
      <c r="H2001" s="217"/>
      <c r="I2001" s="217"/>
      <c r="J2001" s="217"/>
      <c r="K2001" s="217"/>
      <c r="L2001" s="217"/>
      <c r="M2001" s="217"/>
      <c r="N2001" s="217"/>
      <c r="O2001" s="234"/>
      <c r="P2001" s="234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17"/>
      <c r="AC2001" s="217"/>
      <c r="AD2001" s="217"/>
      <c r="AE2001" s="217"/>
    </row>
    <row r="2002" spans="1:31" ht="12.75" customHeight="1" x14ac:dyDescent="0.2">
      <c r="A2002" s="217"/>
      <c r="B2002" s="217"/>
      <c r="C2002" s="217"/>
      <c r="D2002" s="217"/>
      <c r="E2002" s="217"/>
      <c r="F2002" s="217"/>
      <c r="G2002" s="217"/>
      <c r="H2002" s="217"/>
      <c r="I2002" s="217"/>
      <c r="J2002" s="217"/>
      <c r="K2002" s="217"/>
      <c r="L2002" s="217"/>
      <c r="M2002" s="217"/>
      <c r="N2002" s="217"/>
      <c r="O2002" s="234"/>
      <c r="P2002" s="234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17"/>
      <c r="AC2002" s="217"/>
      <c r="AD2002" s="217"/>
      <c r="AE2002" s="217"/>
    </row>
    <row r="2003" spans="1:31" ht="12.75" customHeight="1" x14ac:dyDescent="0.2">
      <c r="A2003" s="217"/>
      <c r="B2003" s="217"/>
      <c r="C2003" s="217"/>
      <c r="D2003" s="217"/>
      <c r="E2003" s="217"/>
      <c r="F2003" s="217"/>
      <c r="G2003" s="217"/>
      <c r="H2003" s="217"/>
      <c r="I2003" s="217"/>
      <c r="J2003" s="217"/>
      <c r="K2003" s="217"/>
      <c r="L2003" s="217"/>
      <c r="M2003" s="217"/>
      <c r="N2003" s="217"/>
      <c r="O2003" s="234"/>
      <c r="P2003" s="234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17"/>
      <c r="AC2003" s="217"/>
      <c r="AD2003" s="217"/>
      <c r="AE2003" s="217"/>
    </row>
    <row r="2004" spans="1:31" ht="12.75" customHeight="1" x14ac:dyDescent="0.2">
      <c r="A2004" s="217"/>
      <c r="B2004" s="217"/>
      <c r="C2004" s="217"/>
      <c r="D2004" s="217"/>
      <c r="E2004" s="217"/>
      <c r="F2004" s="217"/>
      <c r="G2004" s="217"/>
      <c r="H2004" s="217"/>
      <c r="I2004" s="217"/>
      <c r="J2004" s="217"/>
      <c r="K2004" s="217"/>
      <c r="L2004" s="217"/>
      <c r="M2004" s="217"/>
      <c r="N2004" s="217"/>
      <c r="O2004" s="234"/>
      <c r="P2004" s="234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17"/>
      <c r="AC2004" s="217"/>
      <c r="AD2004" s="217"/>
      <c r="AE2004" s="217"/>
    </row>
    <row r="2005" spans="1:31" ht="12.75" customHeight="1" x14ac:dyDescent="0.2">
      <c r="A2005" s="217"/>
      <c r="B2005" s="217"/>
      <c r="C2005" s="217"/>
      <c r="D2005" s="217"/>
      <c r="E2005" s="217"/>
      <c r="F2005" s="217"/>
      <c r="G2005" s="217"/>
      <c r="H2005" s="217"/>
      <c r="I2005" s="217"/>
      <c r="J2005" s="217"/>
      <c r="K2005" s="217"/>
      <c r="L2005" s="217"/>
      <c r="M2005" s="217"/>
      <c r="N2005" s="217"/>
      <c r="O2005" s="234"/>
      <c r="P2005" s="234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17"/>
      <c r="AC2005" s="217"/>
      <c r="AD2005" s="217"/>
      <c r="AE2005" s="217"/>
    </row>
    <row r="2006" spans="1:31" ht="12.75" customHeight="1" x14ac:dyDescent="0.2">
      <c r="A2006" s="217"/>
      <c r="B2006" s="217"/>
      <c r="C2006" s="217"/>
      <c r="D2006" s="217"/>
      <c r="E2006" s="217"/>
      <c r="F2006" s="217"/>
      <c r="G2006" s="217"/>
      <c r="H2006" s="217"/>
      <c r="I2006" s="217"/>
      <c r="J2006" s="217"/>
      <c r="K2006" s="217"/>
      <c r="L2006" s="217"/>
      <c r="M2006" s="217"/>
      <c r="N2006" s="217"/>
      <c r="O2006" s="234"/>
      <c r="P2006" s="234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17"/>
      <c r="AC2006" s="217"/>
      <c r="AD2006" s="217"/>
      <c r="AE2006" s="217"/>
    </row>
    <row r="2007" spans="1:31" ht="12.75" customHeight="1" x14ac:dyDescent="0.2">
      <c r="A2007" s="217"/>
      <c r="B2007" s="217"/>
      <c r="C2007" s="217"/>
      <c r="D2007" s="217"/>
      <c r="E2007" s="217"/>
      <c r="F2007" s="217"/>
      <c r="G2007" s="217"/>
      <c r="H2007" s="217"/>
      <c r="I2007" s="217"/>
      <c r="J2007" s="217"/>
      <c r="K2007" s="217"/>
      <c r="L2007" s="217"/>
      <c r="M2007" s="217"/>
      <c r="N2007" s="217"/>
      <c r="O2007" s="234"/>
      <c r="P2007" s="234"/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17"/>
      <c r="AC2007" s="217"/>
      <c r="AD2007" s="217"/>
      <c r="AE2007" s="217"/>
    </row>
    <row r="2008" spans="1:31" ht="12.75" customHeight="1" x14ac:dyDescent="0.2">
      <c r="A2008" s="217"/>
      <c r="B2008" s="217"/>
      <c r="C2008" s="217"/>
      <c r="D2008" s="217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217"/>
      <c r="O2008" s="234"/>
      <c r="P2008" s="234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17"/>
      <c r="AC2008" s="217"/>
      <c r="AD2008" s="217"/>
      <c r="AE2008" s="217"/>
    </row>
    <row r="2009" spans="1:31" ht="12.75" customHeight="1" x14ac:dyDescent="0.2">
      <c r="A2009" s="217"/>
      <c r="B2009" s="217"/>
      <c r="C2009" s="217"/>
      <c r="D2009" s="217"/>
      <c r="E2009" s="217"/>
      <c r="F2009" s="217"/>
      <c r="G2009" s="217"/>
      <c r="H2009" s="217"/>
      <c r="I2009" s="217"/>
      <c r="J2009" s="217"/>
      <c r="K2009" s="217"/>
      <c r="L2009" s="217"/>
      <c r="M2009" s="217"/>
      <c r="N2009" s="217"/>
      <c r="O2009" s="234"/>
      <c r="P2009" s="234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17"/>
      <c r="AC2009" s="217"/>
      <c r="AD2009" s="217"/>
      <c r="AE2009" s="217"/>
    </row>
    <row r="2010" spans="1:31" ht="12.75" customHeight="1" x14ac:dyDescent="0.2">
      <c r="A2010" s="217"/>
      <c r="B2010" s="217"/>
      <c r="C2010" s="217"/>
      <c r="D2010" s="217"/>
      <c r="E2010" s="217"/>
      <c r="F2010" s="217"/>
      <c r="G2010" s="217"/>
      <c r="H2010" s="217"/>
      <c r="I2010" s="217"/>
      <c r="J2010" s="217"/>
      <c r="K2010" s="217"/>
      <c r="L2010" s="217"/>
      <c r="M2010" s="217"/>
      <c r="N2010" s="217"/>
      <c r="O2010" s="234"/>
      <c r="P2010" s="234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17"/>
      <c r="AC2010" s="217"/>
      <c r="AD2010" s="217"/>
      <c r="AE2010" s="217"/>
    </row>
    <row r="2011" spans="1:31" ht="12.75" customHeight="1" x14ac:dyDescent="0.2">
      <c r="A2011" s="217"/>
      <c r="B2011" s="217"/>
      <c r="C2011" s="217"/>
      <c r="D2011" s="217"/>
      <c r="E2011" s="217"/>
      <c r="F2011" s="217"/>
      <c r="G2011" s="217"/>
      <c r="H2011" s="217"/>
      <c r="I2011" s="217"/>
      <c r="J2011" s="217"/>
      <c r="K2011" s="217"/>
      <c r="L2011" s="217"/>
      <c r="M2011" s="217"/>
      <c r="N2011" s="217"/>
      <c r="O2011" s="234"/>
      <c r="P2011" s="234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17"/>
      <c r="AC2011" s="217"/>
      <c r="AD2011" s="217"/>
      <c r="AE2011" s="217"/>
    </row>
    <row r="2012" spans="1:31" ht="12.75" customHeight="1" x14ac:dyDescent="0.2">
      <c r="A2012" s="217"/>
      <c r="B2012" s="217"/>
      <c r="C2012" s="217"/>
      <c r="D2012" s="217"/>
      <c r="E2012" s="217"/>
      <c r="F2012" s="217"/>
      <c r="G2012" s="217"/>
      <c r="H2012" s="217"/>
      <c r="I2012" s="217"/>
      <c r="J2012" s="217"/>
      <c r="K2012" s="217"/>
      <c r="L2012" s="217"/>
      <c r="M2012" s="217"/>
      <c r="N2012" s="217"/>
      <c r="O2012" s="234"/>
      <c r="P2012" s="234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17"/>
      <c r="AC2012" s="217"/>
      <c r="AD2012" s="217"/>
      <c r="AE2012" s="217"/>
    </row>
    <row r="2013" spans="1:31" ht="12.75" customHeight="1" x14ac:dyDescent="0.2">
      <c r="A2013" s="217"/>
      <c r="B2013" s="217"/>
      <c r="C2013" s="217"/>
      <c r="D2013" s="217"/>
      <c r="E2013" s="217"/>
      <c r="F2013" s="217"/>
      <c r="G2013" s="217"/>
      <c r="H2013" s="217"/>
      <c r="I2013" s="217"/>
      <c r="J2013" s="217"/>
      <c r="K2013" s="217"/>
      <c r="L2013" s="217"/>
      <c r="M2013" s="217"/>
      <c r="N2013" s="217"/>
      <c r="O2013" s="234"/>
      <c r="P2013" s="234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17"/>
      <c r="AC2013" s="217"/>
      <c r="AD2013" s="217"/>
      <c r="AE2013" s="217"/>
    </row>
    <row r="2014" spans="1:31" ht="12.75" customHeight="1" x14ac:dyDescent="0.2">
      <c r="A2014" s="217"/>
      <c r="B2014" s="217"/>
      <c r="C2014" s="217"/>
      <c r="D2014" s="217"/>
      <c r="E2014" s="217"/>
      <c r="F2014" s="217"/>
      <c r="G2014" s="217"/>
      <c r="H2014" s="217"/>
      <c r="I2014" s="217"/>
      <c r="J2014" s="217"/>
      <c r="K2014" s="217"/>
      <c r="L2014" s="217"/>
      <c r="M2014" s="217"/>
      <c r="N2014" s="217"/>
      <c r="O2014" s="234"/>
      <c r="P2014" s="234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17"/>
      <c r="AC2014" s="217"/>
      <c r="AD2014" s="217"/>
      <c r="AE2014" s="217"/>
    </row>
    <row r="2015" spans="1:31" ht="12.75" customHeight="1" x14ac:dyDescent="0.2">
      <c r="A2015" s="217"/>
      <c r="B2015" s="217"/>
      <c r="C2015" s="217"/>
      <c r="D2015" s="217"/>
      <c r="E2015" s="217"/>
      <c r="F2015" s="217"/>
      <c r="G2015" s="217"/>
      <c r="H2015" s="217"/>
      <c r="I2015" s="217"/>
      <c r="J2015" s="217"/>
      <c r="K2015" s="217"/>
      <c r="L2015" s="217"/>
      <c r="M2015" s="217"/>
      <c r="N2015" s="217"/>
      <c r="O2015" s="234"/>
      <c r="P2015" s="234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17"/>
      <c r="AC2015" s="217"/>
      <c r="AD2015" s="217"/>
      <c r="AE2015" s="217"/>
    </row>
    <row r="2016" spans="1:31" ht="12.75" customHeight="1" x14ac:dyDescent="0.2">
      <c r="A2016" s="217"/>
      <c r="B2016" s="217"/>
      <c r="C2016" s="217"/>
      <c r="D2016" s="217"/>
      <c r="E2016" s="217"/>
      <c r="F2016" s="217"/>
      <c r="G2016" s="217"/>
      <c r="H2016" s="217"/>
      <c r="I2016" s="217"/>
      <c r="J2016" s="217"/>
      <c r="K2016" s="217"/>
      <c r="L2016" s="217"/>
      <c r="M2016" s="217"/>
      <c r="N2016" s="217"/>
      <c r="O2016" s="234"/>
      <c r="P2016" s="234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17"/>
      <c r="AC2016" s="217"/>
      <c r="AD2016" s="217"/>
      <c r="AE2016" s="217"/>
    </row>
    <row r="2017" spans="1:31" ht="12.75" customHeight="1" x14ac:dyDescent="0.2">
      <c r="A2017" s="217"/>
      <c r="B2017" s="217"/>
      <c r="C2017" s="217"/>
      <c r="D2017" s="217"/>
      <c r="E2017" s="217"/>
      <c r="F2017" s="217"/>
      <c r="G2017" s="217"/>
      <c r="H2017" s="217"/>
      <c r="I2017" s="217"/>
      <c r="J2017" s="217"/>
      <c r="K2017" s="217"/>
      <c r="L2017" s="217"/>
      <c r="M2017" s="217"/>
      <c r="N2017" s="217"/>
      <c r="O2017" s="234"/>
      <c r="P2017" s="234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17"/>
      <c r="AC2017" s="217"/>
      <c r="AD2017" s="217"/>
      <c r="AE2017" s="217"/>
    </row>
    <row r="2018" spans="1:31" ht="12.75" customHeight="1" x14ac:dyDescent="0.2">
      <c r="A2018" s="217"/>
      <c r="B2018" s="217"/>
      <c r="C2018" s="217"/>
      <c r="D2018" s="217"/>
      <c r="E2018" s="217"/>
      <c r="F2018" s="217"/>
      <c r="G2018" s="217"/>
      <c r="H2018" s="217"/>
      <c r="I2018" s="217"/>
      <c r="J2018" s="217"/>
      <c r="K2018" s="217"/>
      <c r="L2018" s="217"/>
      <c r="M2018" s="217"/>
      <c r="N2018" s="217"/>
      <c r="O2018" s="234"/>
      <c r="P2018" s="234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17"/>
      <c r="AC2018" s="217"/>
      <c r="AD2018" s="217"/>
      <c r="AE2018" s="217"/>
    </row>
    <row r="2019" spans="1:31" ht="12.75" customHeight="1" x14ac:dyDescent="0.2">
      <c r="A2019" s="217"/>
      <c r="B2019" s="217"/>
      <c r="C2019" s="217"/>
      <c r="D2019" s="217"/>
      <c r="E2019" s="217"/>
      <c r="F2019" s="217"/>
      <c r="G2019" s="217"/>
      <c r="H2019" s="217"/>
      <c r="I2019" s="217"/>
      <c r="J2019" s="217"/>
      <c r="K2019" s="217"/>
      <c r="L2019" s="217"/>
      <c r="M2019" s="217"/>
      <c r="N2019" s="217"/>
      <c r="O2019" s="234"/>
      <c r="P2019" s="234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17"/>
      <c r="AC2019" s="217"/>
      <c r="AD2019" s="217"/>
      <c r="AE2019" s="217"/>
    </row>
    <row r="2020" spans="1:31" ht="12.75" customHeight="1" x14ac:dyDescent="0.2">
      <c r="A2020" s="217"/>
      <c r="B2020" s="217"/>
      <c r="C2020" s="217"/>
      <c r="D2020" s="217"/>
      <c r="E2020" s="217"/>
      <c r="F2020" s="217"/>
      <c r="G2020" s="217"/>
      <c r="H2020" s="217"/>
      <c r="I2020" s="217"/>
      <c r="J2020" s="217"/>
      <c r="K2020" s="217"/>
      <c r="L2020" s="217"/>
      <c r="M2020" s="217"/>
      <c r="N2020" s="217"/>
      <c r="O2020" s="234"/>
      <c r="P2020" s="234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17"/>
      <c r="AC2020" s="217"/>
      <c r="AD2020" s="217"/>
      <c r="AE2020" s="217"/>
    </row>
    <row r="2021" spans="1:31" ht="12.75" customHeight="1" x14ac:dyDescent="0.2">
      <c r="A2021" s="217"/>
      <c r="B2021" s="217"/>
      <c r="C2021" s="217"/>
      <c r="D2021" s="217"/>
      <c r="E2021" s="217"/>
      <c r="F2021" s="217"/>
      <c r="G2021" s="217"/>
      <c r="H2021" s="217"/>
      <c r="I2021" s="217"/>
      <c r="J2021" s="217"/>
      <c r="K2021" s="217"/>
      <c r="L2021" s="217"/>
      <c r="M2021" s="217"/>
      <c r="N2021" s="217"/>
      <c r="O2021" s="234"/>
      <c r="P2021" s="234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17"/>
      <c r="AC2021" s="217"/>
      <c r="AD2021" s="217"/>
      <c r="AE2021" s="217"/>
    </row>
    <row r="2022" spans="1:31" ht="12.75" customHeight="1" x14ac:dyDescent="0.2">
      <c r="A2022" s="217"/>
      <c r="B2022" s="217"/>
      <c r="C2022" s="217"/>
      <c r="D2022" s="217"/>
      <c r="E2022" s="217"/>
      <c r="F2022" s="217"/>
      <c r="G2022" s="217"/>
      <c r="H2022" s="217"/>
      <c r="I2022" s="217"/>
      <c r="J2022" s="217"/>
      <c r="K2022" s="217"/>
      <c r="L2022" s="217"/>
      <c r="M2022" s="217"/>
      <c r="N2022" s="217"/>
      <c r="O2022" s="234"/>
      <c r="P2022" s="234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17"/>
      <c r="AC2022" s="217"/>
      <c r="AD2022" s="217"/>
      <c r="AE2022" s="217"/>
    </row>
    <row r="2023" spans="1:31" ht="12.75" customHeight="1" x14ac:dyDescent="0.2">
      <c r="A2023" s="217"/>
      <c r="B2023" s="217"/>
      <c r="C2023" s="217"/>
      <c r="D2023" s="217"/>
      <c r="E2023" s="217"/>
      <c r="F2023" s="217"/>
      <c r="G2023" s="217"/>
      <c r="H2023" s="217"/>
      <c r="I2023" s="217"/>
      <c r="J2023" s="217"/>
      <c r="K2023" s="217"/>
      <c r="L2023" s="217"/>
      <c r="M2023" s="217"/>
      <c r="N2023" s="217"/>
      <c r="O2023" s="234"/>
      <c r="P2023" s="234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17"/>
      <c r="AC2023" s="217"/>
      <c r="AD2023" s="217"/>
      <c r="AE2023" s="217"/>
    </row>
    <row r="2024" spans="1:31" ht="12.75" customHeight="1" x14ac:dyDescent="0.2">
      <c r="A2024" s="217"/>
      <c r="B2024" s="217"/>
      <c r="C2024" s="217"/>
      <c r="D2024" s="217"/>
      <c r="E2024" s="217"/>
      <c r="F2024" s="217"/>
      <c r="G2024" s="217"/>
      <c r="H2024" s="217"/>
      <c r="I2024" s="217"/>
      <c r="J2024" s="217"/>
      <c r="K2024" s="217"/>
      <c r="L2024" s="217"/>
      <c r="M2024" s="217"/>
      <c r="N2024" s="217"/>
      <c r="O2024" s="234"/>
      <c r="P2024" s="234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17"/>
      <c r="AC2024" s="217"/>
      <c r="AD2024" s="217"/>
      <c r="AE2024" s="217"/>
    </row>
    <row r="2025" spans="1:31" ht="12.75" customHeight="1" x14ac:dyDescent="0.2">
      <c r="A2025" s="217"/>
      <c r="B2025" s="217"/>
      <c r="C2025" s="217"/>
      <c r="D2025" s="217"/>
      <c r="E2025" s="217"/>
      <c r="F2025" s="217"/>
      <c r="G2025" s="217"/>
      <c r="H2025" s="217"/>
      <c r="I2025" s="217"/>
      <c r="J2025" s="217"/>
      <c r="K2025" s="217"/>
      <c r="L2025" s="217"/>
      <c r="M2025" s="217"/>
      <c r="N2025" s="217"/>
      <c r="O2025" s="234"/>
      <c r="P2025" s="234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17"/>
      <c r="AC2025" s="217"/>
      <c r="AD2025" s="217"/>
      <c r="AE2025" s="217"/>
    </row>
    <row r="2026" spans="1:31" ht="12.75" customHeight="1" x14ac:dyDescent="0.2">
      <c r="A2026" s="217"/>
      <c r="B2026" s="217"/>
      <c r="C2026" s="217"/>
      <c r="D2026" s="217"/>
      <c r="E2026" s="217"/>
      <c r="F2026" s="217"/>
      <c r="G2026" s="217"/>
      <c r="H2026" s="217"/>
      <c r="I2026" s="217"/>
      <c r="J2026" s="217"/>
      <c r="K2026" s="217"/>
      <c r="L2026" s="217"/>
      <c r="M2026" s="217"/>
      <c r="N2026" s="217"/>
      <c r="O2026" s="234"/>
      <c r="P2026" s="234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17"/>
      <c r="AC2026" s="217"/>
      <c r="AD2026" s="217"/>
      <c r="AE2026" s="217"/>
    </row>
    <row r="2027" spans="1:31" ht="12.75" customHeight="1" x14ac:dyDescent="0.2">
      <c r="A2027" s="217"/>
      <c r="B2027" s="217"/>
      <c r="C2027" s="217"/>
      <c r="D2027" s="217"/>
      <c r="E2027" s="217"/>
      <c r="F2027" s="217"/>
      <c r="G2027" s="217"/>
      <c r="H2027" s="217"/>
      <c r="I2027" s="217"/>
      <c r="J2027" s="217"/>
      <c r="K2027" s="217"/>
      <c r="L2027" s="217"/>
      <c r="M2027" s="217"/>
      <c r="N2027" s="217"/>
      <c r="O2027" s="234"/>
      <c r="P2027" s="234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17"/>
      <c r="AC2027" s="217"/>
      <c r="AD2027" s="217"/>
      <c r="AE2027" s="217"/>
    </row>
    <row r="2028" spans="1:31" ht="12.75" customHeight="1" x14ac:dyDescent="0.2">
      <c r="A2028" s="217"/>
      <c r="B2028" s="217"/>
      <c r="C2028" s="217"/>
      <c r="D2028" s="217"/>
      <c r="E2028" s="217"/>
      <c r="F2028" s="217"/>
      <c r="G2028" s="217"/>
      <c r="H2028" s="217"/>
      <c r="I2028" s="217"/>
      <c r="J2028" s="217"/>
      <c r="K2028" s="217"/>
      <c r="L2028" s="217"/>
      <c r="M2028" s="217"/>
      <c r="N2028" s="217"/>
      <c r="O2028" s="234"/>
      <c r="P2028" s="234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17"/>
      <c r="AC2028" s="217"/>
      <c r="AD2028" s="217"/>
      <c r="AE2028" s="217"/>
    </row>
    <row r="2029" spans="1:31" ht="12.75" customHeight="1" x14ac:dyDescent="0.2">
      <c r="A2029" s="217"/>
      <c r="B2029" s="217"/>
      <c r="C2029" s="217"/>
      <c r="D2029" s="217"/>
      <c r="E2029" s="217"/>
      <c r="F2029" s="217"/>
      <c r="G2029" s="217"/>
      <c r="H2029" s="217"/>
      <c r="I2029" s="217"/>
      <c r="J2029" s="217"/>
      <c r="K2029" s="217"/>
      <c r="L2029" s="217"/>
      <c r="M2029" s="217"/>
      <c r="N2029" s="217"/>
      <c r="O2029" s="234"/>
      <c r="P2029" s="234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17"/>
      <c r="AC2029" s="217"/>
      <c r="AD2029" s="217"/>
      <c r="AE2029" s="217"/>
    </row>
    <row r="2030" spans="1:31" ht="12.75" customHeight="1" x14ac:dyDescent="0.2">
      <c r="A2030" s="217"/>
      <c r="B2030" s="217"/>
      <c r="C2030" s="217"/>
      <c r="D2030" s="217"/>
      <c r="E2030" s="217"/>
      <c r="F2030" s="217"/>
      <c r="G2030" s="217"/>
      <c r="H2030" s="217"/>
      <c r="I2030" s="217"/>
      <c r="J2030" s="217"/>
      <c r="K2030" s="217"/>
      <c r="L2030" s="217"/>
      <c r="M2030" s="217"/>
      <c r="N2030" s="217"/>
      <c r="O2030" s="234"/>
      <c r="P2030" s="234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17"/>
      <c r="AC2030" s="217"/>
      <c r="AD2030" s="217"/>
      <c r="AE2030" s="217"/>
    </row>
    <row r="2031" spans="1:31" ht="12.75" customHeight="1" x14ac:dyDescent="0.2">
      <c r="A2031" s="217"/>
      <c r="B2031" s="217"/>
      <c r="C2031" s="217"/>
      <c r="D2031" s="217"/>
      <c r="E2031" s="217"/>
      <c r="F2031" s="217"/>
      <c r="G2031" s="217"/>
      <c r="H2031" s="217"/>
      <c r="I2031" s="217"/>
      <c r="J2031" s="217"/>
      <c r="K2031" s="217"/>
      <c r="L2031" s="217"/>
      <c r="M2031" s="217"/>
      <c r="N2031" s="217"/>
      <c r="O2031" s="234"/>
      <c r="P2031" s="234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17"/>
      <c r="AC2031" s="217"/>
      <c r="AD2031" s="217"/>
      <c r="AE2031" s="217"/>
    </row>
    <row r="2032" spans="1:31" ht="12.75" customHeight="1" x14ac:dyDescent="0.2">
      <c r="A2032" s="217"/>
      <c r="B2032" s="217"/>
      <c r="C2032" s="217"/>
      <c r="D2032" s="217"/>
      <c r="E2032" s="217"/>
      <c r="F2032" s="217"/>
      <c r="G2032" s="217"/>
      <c r="H2032" s="217"/>
      <c r="I2032" s="217"/>
      <c r="J2032" s="217"/>
      <c r="K2032" s="217"/>
      <c r="L2032" s="217"/>
      <c r="M2032" s="217"/>
      <c r="N2032" s="217"/>
      <c r="O2032" s="234"/>
      <c r="P2032" s="234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17"/>
      <c r="AC2032" s="217"/>
      <c r="AD2032" s="217"/>
      <c r="AE2032" s="217"/>
    </row>
    <row r="2033" spans="1:31" ht="12.75" customHeight="1" x14ac:dyDescent="0.2">
      <c r="A2033" s="217"/>
      <c r="B2033" s="217"/>
      <c r="C2033" s="217"/>
      <c r="D2033" s="217"/>
      <c r="E2033" s="217"/>
      <c r="F2033" s="217"/>
      <c r="G2033" s="217"/>
      <c r="H2033" s="217"/>
      <c r="I2033" s="217"/>
      <c r="J2033" s="217"/>
      <c r="K2033" s="217"/>
      <c r="L2033" s="217"/>
      <c r="M2033" s="217"/>
      <c r="N2033" s="217"/>
      <c r="O2033" s="234"/>
      <c r="P2033" s="234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17"/>
      <c r="AC2033" s="217"/>
      <c r="AD2033" s="217"/>
      <c r="AE2033" s="217"/>
    </row>
    <row r="2034" spans="1:31" ht="12.75" customHeight="1" x14ac:dyDescent="0.2">
      <c r="A2034" s="217"/>
      <c r="B2034" s="217"/>
      <c r="C2034" s="217"/>
      <c r="D2034" s="217"/>
      <c r="E2034" s="217"/>
      <c r="F2034" s="217"/>
      <c r="G2034" s="217"/>
      <c r="H2034" s="217"/>
      <c r="I2034" s="217"/>
      <c r="J2034" s="217"/>
      <c r="K2034" s="217"/>
      <c r="L2034" s="217"/>
      <c r="M2034" s="217"/>
      <c r="N2034" s="217"/>
      <c r="O2034" s="234"/>
      <c r="P2034" s="234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17"/>
      <c r="AC2034" s="217"/>
      <c r="AD2034" s="217"/>
      <c r="AE2034" s="217"/>
    </row>
    <row r="2035" spans="1:31" ht="12.75" customHeight="1" x14ac:dyDescent="0.2">
      <c r="A2035" s="217"/>
      <c r="B2035" s="217"/>
      <c r="C2035" s="217"/>
      <c r="D2035" s="217"/>
      <c r="E2035" s="217"/>
      <c r="F2035" s="217"/>
      <c r="G2035" s="217"/>
      <c r="H2035" s="217"/>
      <c r="I2035" s="217"/>
      <c r="J2035" s="217"/>
      <c r="K2035" s="217"/>
      <c r="L2035" s="217"/>
      <c r="M2035" s="217"/>
      <c r="N2035" s="217"/>
      <c r="O2035" s="234"/>
      <c r="P2035" s="234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17"/>
      <c r="AC2035" s="217"/>
      <c r="AD2035" s="217"/>
      <c r="AE2035" s="217"/>
    </row>
    <row r="2036" spans="1:31" ht="12.75" customHeight="1" x14ac:dyDescent="0.2">
      <c r="A2036" s="217"/>
      <c r="B2036" s="217"/>
      <c r="C2036" s="217"/>
      <c r="D2036" s="217"/>
      <c r="E2036" s="217"/>
      <c r="F2036" s="217"/>
      <c r="G2036" s="217"/>
      <c r="H2036" s="217"/>
      <c r="I2036" s="217"/>
      <c r="J2036" s="217"/>
      <c r="K2036" s="217"/>
      <c r="L2036" s="217"/>
      <c r="M2036" s="217"/>
      <c r="N2036" s="217"/>
      <c r="O2036" s="234"/>
      <c r="P2036" s="234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17"/>
      <c r="AC2036" s="217"/>
      <c r="AD2036" s="217"/>
      <c r="AE2036" s="217"/>
    </row>
    <row r="2037" spans="1:31" ht="12.75" customHeight="1" x14ac:dyDescent="0.2">
      <c r="A2037" s="217"/>
      <c r="B2037" s="217"/>
      <c r="C2037" s="217"/>
      <c r="D2037" s="217"/>
      <c r="E2037" s="217"/>
      <c r="F2037" s="217"/>
      <c r="G2037" s="217"/>
      <c r="H2037" s="217"/>
      <c r="I2037" s="217"/>
      <c r="J2037" s="217"/>
      <c r="K2037" s="217"/>
      <c r="L2037" s="217"/>
      <c r="M2037" s="217"/>
      <c r="N2037" s="217"/>
      <c r="O2037" s="234"/>
      <c r="P2037" s="234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17"/>
      <c r="AC2037" s="217"/>
      <c r="AD2037" s="217"/>
      <c r="AE2037" s="217"/>
    </row>
    <row r="2038" spans="1:31" ht="12.75" customHeight="1" x14ac:dyDescent="0.2">
      <c r="A2038" s="217"/>
      <c r="B2038" s="217"/>
      <c r="C2038" s="217"/>
      <c r="D2038" s="217"/>
      <c r="E2038" s="217"/>
      <c r="F2038" s="217"/>
      <c r="G2038" s="217"/>
      <c r="H2038" s="217"/>
      <c r="I2038" s="217"/>
      <c r="J2038" s="217"/>
      <c r="K2038" s="217"/>
      <c r="L2038" s="217"/>
      <c r="M2038" s="217"/>
      <c r="N2038" s="217"/>
      <c r="O2038" s="234"/>
      <c r="P2038" s="234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17"/>
      <c r="AC2038" s="217"/>
      <c r="AD2038" s="217"/>
      <c r="AE2038" s="217"/>
    </row>
    <row r="2039" spans="1:31" ht="12.75" customHeight="1" x14ac:dyDescent="0.2">
      <c r="A2039" s="217"/>
      <c r="B2039" s="217"/>
      <c r="C2039" s="217"/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34"/>
      <c r="P2039" s="234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17"/>
      <c r="AC2039" s="217"/>
      <c r="AD2039" s="217"/>
      <c r="AE2039" s="217"/>
    </row>
    <row r="2040" spans="1:31" ht="12.75" customHeight="1" x14ac:dyDescent="0.2">
      <c r="A2040" s="217"/>
      <c r="B2040" s="217"/>
      <c r="C2040" s="217"/>
      <c r="D2040" s="217"/>
      <c r="E2040" s="217"/>
      <c r="F2040" s="217"/>
      <c r="G2040" s="217"/>
      <c r="H2040" s="217"/>
      <c r="I2040" s="217"/>
      <c r="J2040" s="217"/>
      <c r="K2040" s="217"/>
      <c r="L2040" s="217"/>
      <c r="M2040" s="217"/>
      <c r="N2040" s="217"/>
      <c r="O2040" s="234"/>
      <c r="P2040" s="234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17"/>
      <c r="AC2040" s="217"/>
      <c r="AD2040" s="217"/>
      <c r="AE2040" s="217"/>
    </row>
    <row r="2041" spans="1:31" ht="12.75" customHeight="1" x14ac:dyDescent="0.2">
      <c r="A2041" s="217"/>
      <c r="B2041" s="217"/>
      <c r="C2041" s="217"/>
      <c r="D2041" s="217"/>
      <c r="E2041" s="217"/>
      <c r="F2041" s="217"/>
      <c r="G2041" s="217"/>
      <c r="H2041" s="217"/>
      <c r="I2041" s="217"/>
      <c r="J2041" s="217"/>
      <c r="K2041" s="217"/>
      <c r="L2041" s="217"/>
      <c r="M2041" s="217"/>
      <c r="N2041" s="217"/>
      <c r="O2041" s="234"/>
      <c r="P2041" s="234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17"/>
      <c r="AC2041" s="217"/>
      <c r="AD2041" s="217"/>
      <c r="AE2041" s="217"/>
    </row>
    <row r="2042" spans="1:31" ht="12.75" customHeight="1" x14ac:dyDescent="0.2">
      <c r="A2042" s="217"/>
      <c r="B2042" s="217"/>
      <c r="C2042" s="217"/>
      <c r="D2042" s="217"/>
      <c r="E2042" s="217"/>
      <c r="F2042" s="217"/>
      <c r="G2042" s="217"/>
      <c r="H2042" s="217"/>
      <c r="I2042" s="217"/>
      <c r="J2042" s="217"/>
      <c r="K2042" s="217"/>
      <c r="L2042" s="217"/>
      <c r="M2042" s="217"/>
      <c r="N2042" s="217"/>
      <c r="O2042" s="234"/>
      <c r="P2042" s="234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17"/>
      <c r="AC2042" s="217"/>
      <c r="AD2042" s="217"/>
      <c r="AE2042" s="217"/>
    </row>
    <row r="2043" spans="1:31" ht="12.75" customHeight="1" x14ac:dyDescent="0.2">
      <c r="A2043" s="217"/>
      <c r="B2043" s="217"/>
      <c r="C2043" s="217"/>
      <c r="D2043" s="217"/>
      <c r="E2043" s="217"/>
      <c r="F2043" s="217"/>
      <c r="G2043" s="217"/>
      <c r="H2043" s="217"/>
      <c r="I2043" s="217"/>
      <c r="J2043" s="217"/>
      <c r="K2043" s="217"/>
      <c r="L2043" s="217"/>
      <c r="M2043" s="217"/>
      <c r="N2043" s="217"/>
      <c r="O2043" s="234"/>
      <c r="P2043" s="234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17"/>
      <c r="AC2043" s="217"/>
      <c r="AD2043" s="217"/>
      <c r="AE2043" s="217"/>
    </row>
    <row r="2044" spans="1:31" ht="12.75" customHeight="1" x14ac:dyDescent="0.2">
      <c r="A2044" s="217"/>
      <c r="B2044" s="217"/>
      <c r="C2044" s="217"/>
      <c r="D2044" s="217"/>
      <c r="E2044" s="217"/>
      <c r="F2044" s="217"/>
      <c r="G2044" s="217"/>
      <c r="H2044" s="217"/>
      <c r="I2044" s="217"/>
      <c r="J2044" s="217"/>
      <c r="K2044" s="217"/>
      <c r="L2044" s="217"/>
      <c r="M2044" s="217"/>
      <c r="N2044" s="217"/>
      <c r="O2044" s="234"/>
      <c r="P2044" s="234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17"/>
      <c r="AC2044" s="217"/>
      <c r="AD2044" s="217"/>
      <c r="AE2044" s="217"/>
    </row>
    <row r="2045" spans="1:31" ht="12.75" customHeight="1" x14ac:dyDescent="0.2">
      <c r="A2045" s="217"/>
      <c r="B2045" s="217"/>
      <c r="C2045" s="217"/>
      <c r="D2045" s="217"/>
      <c r="E2045" s="217"/>
      <c r="F2045" s="217"/>
      <c r="G2045" s="217"/>
      <c r="H2045" s="217"/>
      <c r="I2045" s="217"/>
      <c r="J2045" s="217"/>
      <c r="K2045" s="217"/>
      <c r="L2045" s="217"/>
      <c r="M2045" s="217"/>
      <c r="N2045" s="217"/>
      <c r="O2045" s="234"/>
      <c r="P2045" s="234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17"/>
      <c r="AC2045" s="217"/>
      <c r="AD2045" s="217"/>
      <c r="AE2045" s="217"/>
    </row>
    <row r="2046" spans="1:31" ht="12.75" customHeight="1" x14ac:dyDescent="0.2">
      <c r="A2046" s="217"/>
      <c r="B2046" s="217"/>
      <c r="C2046" s="217"/>
      <c r="D2046" s="217"/>
      <c r="E2046" s="217"/>
      <c r="F2046" s="217"/>
      <c r="G2046" s="217"/>
      <c r="H2046" s="217"/>
      <c r="I2046" s="217"/>
      <c r="J2046" s="217"/>
      <c r="K2046" s="217"/>
      <c r="L2046" s="217"/>
      <c r="M2046" s="217"/>
      <c r="N2046" s="217"/>
      <c r="O2046" s="234"/>
      <c r="P2046" s="234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17"/>
      <c r="AC2046" s="217"/>
      <c r="AD2046" s="217"/>
      <c r="AE2046" s="217"/>
    </row>
    <row r="2047" spans="1:31" ht="12.75" customHeight="1" x14ac:dyDescent="0.2">
      <c r="A2047" s="217"/>
      <c r="B2047" s="217"/>
      <c r="C2047" s="217"/>
      <c r="D2047" s="217"/>
      <c r="E2047" s="217"/>
      <c r="F2047" s="217"/>
      <c r="G2047" s="217"/>
      <c r="H2047" s="217"/>
      <c r="I2047" s="217"/>
      <c r="J2047" s="217"/>
      <c r="K2047" s="217"/>
      <c r="L2047" s="217"/>
      <c r="M2047" s="217"/>
      <c r="N2047" s="217"/>
      <c r="O2047" s="234"/>
      <c r="P2047" s="234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17"/>
      <c r="AC2047" s="217"/>
      <c r="AD2047" s="217"/>
      <c r="AE2047" s="217"/>
    </row>
    <row r="2048" spans="1:31" ht="12.75" customHeight="1" x14ac:dyDescent="0.2">
      <c r="A2048" s="217"/>
      <c r="B2048" s="217"/>
      <c r="C2048" s="217"/>
      <c r="D2048" s="217"/>
      <c r="E2048" s="217"/>
      <c r="F2048" s="217"/>
      <c r="G2048" s="217"/>
      <c r="H2048" s="217"/>
      <c r="I2048" s="217"/>
      <c r="J2048" s="217"/>
      <c r="K2048" s="217"/>
      <c r="L2048" s="217"/>
      <c r="M2048" s="217"/>
      <c r="N2048" s="217"/>
      <c r="O2048" s="234"/>
      <c r="P2048" s="234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17"/>
      <c r="AC2048" s="217"/>
      <c r="AD2048" s="217"/>
      <c r="AE2048" s="217"/>
    </row>
    <row r="2049" spans="1:31" ht="12.75" customHeight="1" x14ac:dyDescent="0.2">
      <c r="A2049" s="217"/>
      <c r="B2049" s="217"/>
      <c r="C2049" s="217"/>
      <c r="D2049" s="217"/>
      <c r="E2049" s="217"/>
      <c r="F2049" s="217"/>
      <c r="G2049" s="217"/>
      <c r="H2049" s="217"/>
      <c r="I2049" s="217"/>
      <c r="J2049" s="217"/>
      <c r="K2049" s="217"/>
      <c r="L2049" s="217"/>
      <c r="M2049" s="217"/>
      <c r="N2049" s="217"/>
      <c r="O2049" s="234"/>
      <c r="P2049" s="234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17"/>
      <c r="AC2049" s="217"/>
      <c r="AD2049" s="217"/>
      <c r="AE2049" s="217"/>
    </row>
    <row r="2050" spans="1:31" ht="12.75" customHeight="1" x14ac:dyDescent="0.2">
      <c r="A2050" s="217"/>
      <c r="B2050" s="217"/>
      <c r="C2050" s="217"/>
      <c r="D2050" s="217"/>
      <c r="E2050" s="217"/>
      <c r="F2050" s="217"/>
      <c r="G2050" s="217"/>
      <c r="H2050" s="217"/>
      <c r="I2050" s="217"/>
      <c r="J2050" s="217"/>
      <c r="K2050" s="217"/>
      <c r="L2050" s="217"/>
      <c r="M2050" s="217"/>
      <c r="N2050" s="217"/>
      <c r="O2050" s="234"/>
      <c r="P2050" s="234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17"/>
      <c r="AC2050" s="217"/>
      <c r="AD2050" s="217"/>
      <c r="AE2050" s="217"/>
    </row>
    <row r="2051" spans="1:31" ht="12.75" customHeight="1" x14ac:dyDescent="0.2">
      <c r="A2051" s="217"/>
      <c r="B2051" s="217"/>
      <c r="C2051" s="217"/>
      <c r="D2051" s="217"/>
      <c r="E2051" s="217"/>
      <c r="F2051" s="217"/>
      <c r="G2051" s="217"/>
      <c r="H2051" s="217"/>
      <c r="I2051" s="217"/>
      <c r="J2051" s="217"/>
      <c r="K2051" s="217"/>
      <c r="L2051" s="217"/>
      <c r="M2051" s="217"/>
      <c r="N2051" s="217"/>
      <c r="O2051" s="234"/>
      <c r="P2051" s="234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17"/>
      <c r="AC2051" s="217"/>
      <c r="AD2051" s="217"/>
      <c r="AE2051" s="217"/>
    </row>
    <row r="2052" spans="1:31" ht="12.75" customHeight="1" x14ac:dyDescent="0.2">
      <c r="A2052" s="217"/>
      <c r="B2052" s="217"/>
      <c r="C2052" s="217"/>
      <c r="D2052" s="217"/>
      <c r="E2052" s="217"/>
      <c r="F2052" s="217"/>
      <c r="G2052" s="217"/>
      <c r="H2052" s="217"/>
      <c r="I2052" s="217"/>
      <c r="J2052" s="217"/>
      <c r="K2052" s="217"/>
      <c r="L2052" s="217"/>
      <c r="M2052" s="217"/>
      <c r="N2052" s="217"/>
      <c r="O2052" s="234"/>
      <c r="P2052" s="234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17"/>
      <c r="AC2052" s="217"/>
      <c r="AD2052" s="217"/>
      <c r="AE2052" s="217"/>
    </row>
    <row r="2053" spans="1:31" ht="12.75" customHeight="1" x14ac:dyDescent="0.2">
      <c r="A2053" s="217"/>
      <c r="B2053" s="217"/>
      <c r="C2053" s="217"/>
      <c r="D2053" s="217"/>
      <c r="E2053" s="217"/>
      <c r="F2053" s="217"/>
      <c r="G2053" s="217"/>
      <c r="H2053" s="217"/>
      <c r="I2053" s="217"/>
      <c r="J2053" s="217"/>
      <c r="K2053" s="217"/>
      <c r="L2053" s="217"/>
      <c r="M2053" s="217"/>
      <c r="N2053" s="217"/>
      <c r="O2053" s="234"/>
      <c r="P2053" s="234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17"/>
      <c r="AC2053" s="217"/>
      <c r="AD2053" s="217"/>
      <c r="AE2053" s="217"/>
    </row>
    <row r="2054" spans="1:31" ht="12.75" customHeight="1" x14ac:dyDescent="0.2">
      <c r="A2054" s="217"/>
      <c r="B2054" s="217"/>
      <c r="C2054" s="217"/>
      <c r="D2054" s="217"/>
      <c r="E2054" s="217"/>
      <c r="F2054" s="217"/>
      <c r="G2054" s="217"/>
      <c r="H2054" s="217"/>
      <c r="I2054" s="217"/>
      <c r="J2054" s="217"/>
      <c r="K2054" s="217"/>
      <c r="L2054" s="217"/>
      <c r="M2054" s="217"/>
      <c r="N2054" s="217"/>
      <c r="O2054" s="234"/>
      <c r="P2054" s="234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17"/>
      <c r="AC2054" s="217"/>
      <c r="AD2054" s="217"/>
      <c r="AE2054" s="217"/>
    </row>
    <row r="2055" spans="1:31" ht="12.75" customHeight="1" x14ac:dyDescent="0.2">
      <c r="A2055" s="217"/>
      <c r="B2055" s="217"/>
      <c r="C2055" s="217"/>
      <c r="D2055" s="217"/>
      <c r="E2055" s="217"/>
      <c r="F2055" s="217"/>
      <c r="G2055" s="217"/>
      <c r="H2055" s="217"/>
      <c r="I2055" s="217"/>
      <c r="J2055" s="217"/>
      <c r="K2055" s="217"/>
      <c r="L2055" s="217"/>
      <c r="M2055" s="217"/>
      <c r="N2055" s="217"/>
      <c r="O2055" s="234"/>
      <c r="P2055" s="234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17"/>
      <c r="AC2055" s="217"/>
      <c r="AD2055" s="217"/>
      <c r="AE2055" s="217"/>
    </row>
    <row r="2056" spans="1:31" ht="12.75" customHeight="1" x14ac:dyDescent="0.2">
      <c r="A2056" s="217"/>
      <c r="B2056" s="217"/>
      <c r="C2056" s="217"/>
      <c r="D2056" s="217"/>
      <c r="E2056" s="217"/>
      <c r="F2056" s="217"/>
      <c r="G2056" s="217"/>
      <c r="H2056" s="217"/>
      <c r="I2056" s="217"/>
      <c r="J2056" s="217"/>
      <c r="K2056" s="217"/>
      <c r="L2056" s="217"/>
      <c r="M2056" s="217"/>
      <c r="N2056" s="217"/>
      <c r="O2056" s="234"/>
      <c r="P2056" s="234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17"/>
      <c r="AC2056" s="217"/>
      <c r="AD2056" s="217"/>
      <c r="AE2056" s="217"/>
    </row>
    <row r="2057" spans="1:31" ht="12.75" customHeight="1" x14ac:dyDescent="0.2">
      <c r="A2057" s="217"/>
      <c r="B2057" s="217"/>
      <c r="C2057" s="217"/>
      <c r="D2057" s="217"/>
      <c r="E2057" s="217"/>
      <c r="F2057" s="217"/>
      <c r="G2057" s="217"/>
      <c r="H2057" s="217"/>
      <c r="I2057" s="217"/>
      <c r="J2057" s="217"/>
      <c r="K2057" s="217"/>
      <c r="L2057" s="217"/>
      <c r="M2057" s="217"/>
      <c r="N2057" s="217"/>
      <c r="O2057" s="234"/>
      <c r="P2057" s="234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17"/>
      <c r="AC2057" s="217"/>
      <c r="AD2057" s="217"/>
      <c r="AE2057" s="217"/>
    </row>
    <row r="2058" spans="1:31" ht="12.75" customHeight="1" x14ac:dyDescent="0.2">
      <c r="A2058" s="217"/>
      <c r="B2058" s="217"/>
      <c r="C2058" s="217"/>
      <c r="D2058" s="217"/>
      <c r="E2058" s="217"/>
      <c r="F2058" s="217"/>
      <c r="G2058" s="217"/>
      <c r="H2058" s="217"/>
      <c r="I2058" s="217"/>
      <c r="J2058" s="217"/>
      <c r="K2058" s="217"/>
      <c r="L2058" s="217"/>
      <c r="M2058" s="217"/>
      <c r="N2058" s="217"/>
      <c r="O2058" s="234"/>
      <c r="P2058" s="234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17"/>
      <c r="AC2058" s="217"/>
      <c r="AD2058" s="217"/>
      <c r="AE2058" s="217"/>
    </row>
    <row r="2059" spans="1:31" ht="12.75" customHeight="1" x14ac:dyDescent="0.2">
      <c r="A2059" s="217"/>
      <c r="B2059" s="217"/>
      <c r="C2059" s="217"/>
      <c r="D2059" s="217"/>
      <c r="E2059" s="217"/>
      <c r="F2059" s="217"/>
      <c r="G2059" s="217"/>
      <c r="H2059" s="217"/>
      <c r="I2059" s="217"/>
      <c r="J2059" s="217"/>
      <c r="K2059" s="217"/>
      <c r="L2059" s="217"/>
      <c r="M2059" s="217"/>
      <c r="N2059" s="217"/>
      <c r="O2059" s="234"/>
      <c r="P2059" s="234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17"/>
      <c r="AC2059" s="217"/>
      <c r="AD2059" s="217"/>
      <c r="AE2059" s="217"/>
    </row>
    <row r="2060" spans="1:31" ht="12.75" customHeight="1" x14ac:dyDescent="0.2">
      <c r="A2060" s="217"/>
      <c r="B2060" s="217"/>
      <c r="C2060" s="217"/>
      <c r="D2060" s="217"/>
      <c r="E2060" s="217"/>
      <c r="F2060" s="217"/>
      <c r="G2060" s="217"/>
      <c r="H2060" s="217"/>
      <c r="I2060" s="217"/>
      <c r="J2060" s="217"/>
      <c r="K2060" s="217"/>
      <c r="L2060" s="217"/>
      <c r="M2060" s="217"/>
      <c r="N2060" s="217"/>
      <c r="O2060" s="234"/>
      <c r="P2060" s="234"/>
      <c r="Q2060" s="217"/>
      <c r="R2060" s="217"/>
      <c r="S2060" s="217"/>
      <c r="T2060" s="217"/>
      <c r="U2060" s="217"/>
      <c r="V2060" s="217"/>
      <c r="W2060" s="217"/>
      <c r="X2060" s="217"/>
      <c r="Y2060" s="217"/>
      <c r="Z2060" s="217"/>
      <c r="AA2060" s="217"/>
      <c r="AB2060" s="217"/>
      <c r="AC2060" s="217"/>
      <c r="AD2060" s="217"/>
      <c r="AE2060" s="217"/>
    </row>
    <row r="2061" spans="1:31" ht="12.75" customHeight="1" x14ac:dyDescent="0.2">
      <c r="A2061" s="217"/>
      <c r="B2061" s="217"/>
      <c r="C2061" s="217"/>
      <c r="D2061" s="217"/>
      <c r="E2061" s="217"/>
      <c r="F2061" s="217"/>
      <c r="G2061" s="217"/>
      <c r="H2061" s="217"/>
      <c r="I2061" s="217"/>
      <c r="J2061" s="217"/>
      <c r="K2061" s="217"/>
      <c r="L2061" s="217"/>
      <c r="M2061" s="217"/>
      <c r="N2061" s="217"/>
      <c r="O2061" s="234"/>
      <c r="P2061" s="234"/>
      <c r="Q2061" s="217"/>
      <c r="R2061" s="217"/>
      <c r="S2061" s="217"/>
      <c r="T2061" s="217"/>
      <c r="U2061" s="217"/>
      <c r="V2061" s="217"/>
      <c r="W2061" s="217"/>
      <c r="X2061" s="217"/>
      <c r="Y2061" s="217"/>
      <c r="Z2061" s="217"/>
      <c r="AA2061" s="217"/>
      <c r="AB2061" s="217"/>
      <c r="AC2061" s="217"/>
      <c r="AD2061" s="217"/>
      <c r="AE2061" s="217"/>
    </row>
    <row r="2062" spans="1:31" ht="12.75" customHeight="1" x14ac:dyDescent="0.2">
      <c r="A2062" s="217"/>
      <c r="B2062" s="217"/>
      <c r="C2062" s="217"/>
      <c r="D2062" s="217"/>
      <c r="E2062" s="217"/>
      <c r="F2062" s="217"/>
      <c r="G2062" s="217"/>
      <c r="H2062" s="217"/>
      <c r="I2062" s="217"/>
      <c r="J2062" s="217"/>
      <c r="K2062" s="217"/>
      <c r="L2062" s="217"/>
      <c r="M2062" s="217"/>
      <c r="N2062" s="217"/>
      <c r="O2062" s="234"/>
      <c r="P2062" s="234"/>
      <c r="Q2062" s="217"/>
      <c r="R2062" s="217"/>
      <c r="S2062" s="217"/>
      <c r="T2062" s="217"/>
      <c r="U2062" s="217"/>
      <c r="V2062" s="217"/>
      <c r="W2062" s="217"/>
      <c r="X2062" s="217"/>
      <c r="Y2062" s="217"/>
      <c r="Z2062" s="217"/>
      <c r="AA2062" s="217"/>
      <c r="AB2062" s="217"/>
      <c r="AC2062" s="217"/>
      <c r="AD2062" s="217"/>
      <c r="AE2062" s="217"/>
    </row>
    <row r="2063" spans="1:31" ht="12.75" customHeight="1" x14ac:dyDescent="0.2">
      <c r="A2063" s="217"/>
      <c r="B2063" s="217"/>
      <c r="C2063" s="217"/>
      <c r="D2063" s="217"/>
      <c r="E2063" s="217"/>
      <c r="F2063" s="217"/>
      <c r="G2063" s="217"/>
      <c r="H2063" s="217"/>
      <c r="I2063" s="217"/>
      <c r="J2063" s="217"/>
      <c r="K2063" s="217"/>
      <c r="L2063" s="217"/>
      <c r="M2063" s="217"/>
      <c r="N2063" s="217"/>
      <c r="O2063" s="234"/>
      <c r="P2063" s="234"/>
      <c r="Q2063" s="217"/>
      <c r="R2063" s="217"/>
      <c r="S2063" s="217"/>
      <c r="T2063" s="217"/>
      <c r="U2063" s="217"/>
      <c r="V2063" s="217"/>
      <c r="W2063" s="217"/>
      <c r="X2063" s="217"/>
      <c r="Y2063" s="217"/>
      <c r="Z2063" s="217"/>
      <c r="AA2063" s="217"/>
      <c r="AB2063" s="217"/>
      <c r="AC2063" s="217"/>
      <c r="AD2063" s="217"/>
      <c r="AE2063" s="217"/>
    </row>
    <row r="2064" spans="1:31" ht="12.75" customHeight="1" x14ac:dyDescent="0.2">
      <c r="A2064" s="217"/>
      <c r="B2064" s="217"/>
      <c r="C2064" s="217"/>
      <c r="D2064" s="217"/>
      <c r="E2064" s="217"/>
      <c r="F2064" s="217"/>
      <c r="G2064" s="217"/>
      <c r="H2064" s="217"/>
      <c r="I2064" s="217"/>
      <c r="J2064" s="217"/>
      <c r="K2064" s="217"/>
      <c r="L2064" s="217"/>
      <c r="M2064" s="217"/>
      <c r="N2064" s="217"/>
      <c r="O2064" s="234"/>
      <c r="P2064" s="234"/>
      <c r="Q2064" s="217"/>
      <c r="R2064" s="217"/>
      <c r="S2064" s="217"/>
      <c r="T2064" s="217"/>
      <c r="U2064" s="217"/>
      <c r="V2064" s="217"/>
      <c r="W2064" s="217"/>
      <c r="X2064" s="217"/>
      <c r="Y2064" s="217"/>
      <c r="Z2064" s="217"/>
      <c r="AA2064" s="217"/>
      <c r="AB2064" s="217"/>
      <c r="AC2064" s="217"/>
      <c r="AD2064" s="217"/>
      <c r="AE2064" s="217"/>
    </row>
    <row r="2065" spans="1:31" ht="12.75" customHeight="1" x14ac:dyDescent="0.2">
      <c r="A2065" s="217"/>
      <c r="B2065" s="217"/>
      <c r="C2065" s="217"/>
      <c r="D2065" s="217"/>
      <c r="E2065" s="217"/>
      <c r="F2065" s="217"/>
      <c r="G2065" s="217"/>
      <c r="H2065" s="217"/>
      <c r="I2065" s="217"/>
      <c r="J2065" s="217"/>
      <c r="K2065" s="217"/>
      <c r="L2065" s="217"/>
      <c r="M2065" s="217"/>
      <c r="N2065" s="217"/>
      <c r="O2065" s="234"/>
      <c r="P2065" s="234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17"/>
      <c r="AC2065" s="217"/>
      <c r="AD2065" s="217"/>
      <c r="AE2065" s="217"/>
    </row>
    <row r="2066" spans="1:31" ht="12.75" customHeight="1" x14ac:dyDescent="0.2">
      <c r="A2066" s="217"/>
      <c r="B2066" s="217"/>
      <c r="C2066" s="217"/>
      <c r="D2066" s="217"/>
      <c r="E2066" s="217"/>
      <c r="F2066" s="217"/>
      <c r="G2066" s="217"/>
      <c r="H2066" s="217"/>
      <c r="I2066" s="217"/>
      <c r="J2066" s="217"/>
      <c r="K2066" s="217"/>
      <c r="L2066" s="217"/>
      <c r="M2066" s="217"/>
      <c r="N2066" s="217"/>
      <c r="O2066" s="234"/>
      <c r="P2066" s="234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17"/>
      <c r="AC2066" s="217"/>
      <c r="AD2066" s="217"/>
      <c r="AE2066" s="217"/>
    </row>
    <row r="2067" spans="1:31" ht="12.75" customHeight="1" x14ac:dyDescent="0.2">
      <c r="A2067" s="217"/>
      <c r="B2067" s="217"/>
      <c r="C2067" s="217"/>
      <c r="D2067" s="217"/>
      <c r="E2067" s="217"/>
      <c r="F2067" s="217"/>
      <c r="G2067" s="217"/>
      <c r="H2067" s="217"/>
      <c r="I2067" s="217"/>
      <c r="J2067" s="217"/>
      <c r="K2067" s="217"/>
      <c r="L2067" s="217"/>
      <c r="M2067" s="217"/>
      <c r="N2067" s="217"/>
      <c r="O2067" s="234"/>
      <c r="P2067" s="234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17"/>
      <c r="AC2067" s="217"/>
      <c r="AD2067" s="217"/>
      <c r="AE2067" s="217"/>
    </row>
    <row r="2068" spans="1:31" ht="12.75" customHeight="1" x14ac:dyDescent="0.2">
      <c r="A2068" s="217"/>
      <c r="B2068" s="217"/>
      <c r="C2068" s="217"/>
      <c r="D2068" s="217"/>
      <c r="E2068" s="217"/>
      <c r="F2068" s="217"/>
      <c r="G2068" s="217"/>
      <c r="H2068" s="217"/>
      <c r="I2068" s="217"/>
      <c r="J2068" s="217"/>
      <c r="K2068" s="217"/>
      <c r="L2068" s="217"/>
      <c r="M2068" s="217"/>
      <c r="N2068" s="217"/>
      <c r="O2068" s="234"/>
      <c r="P2068" s="234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17"/>
      <c r="AC2068" s="217"/>
      <c r="AD2068" s="217"/>
      <c r="AE2068" s="217"/>
    </row>
    <row r="2069" spans="1:31" ht="12.75" customHeight="1" x14ac:dyDescent="0.2">
      <c r="A2069" s="217"/>
      <c r="B2069" s="217"/>
      <c r="C2069" s="217"/>
      <c r="D2069" s="217"/>
      <c r="E2069" s="217"/>
      <c r="F2069" s="217"/>
      <c r="G2069" s="217"/>
      <c r="H2069" s="217"/>
      <c r="I2069" s="217"/>
      <c r="J2069" s="217"/>
      <c r="K2069" s="217"/>
      <c r="L2069" s="217"/>
      <c r="M2069" s="217"/>
      <c r="N2069" s="217"/>
      <c r="O2069" s="234"/>
      <c r="P2069" s="234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17"/>
      <c r="AC2069" s="217"/>
      <c r="AD2069" s="217"/>
      <c r="AE2069" s="217"/>
    </row>
    <row r="2070" spans="1:31" ht="12.75" customHeight="1" x14ac:dyDescent="0.2">
      <c r="A2070" s="217"/>
      <c r="B2070" s="217"/>
      <c r="C2070" s="217"/>
      <c r="D2070" s="217"/>
      <c r="E2070" s="217"/>
      <c r="F2070" s="217"/>
      <c r="G2070" s="217"/>
      <c r="H2070" s="217"/>
      <c r="I2070" s="217"/>
      <c r="J2070" s="217"/>
      <c r="K2070" s="217"/>
      <c r="L2070" s="217"/>
      <c r="M2070" s="217"/>
      <c r="N2070" s="217"/>
      <c r="O2070" s="234"/>
      <c r="P2070" s="234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17"/>
      <c r="AC2070" s="217"/>
      <c r="AD2070" s="217"/>
      <c r="AE2070" s="217"/>
    </row>
    <row r="2071" spans="1:31" ht="12.75" customHeight="1" x14ac:dyDescent="0.2">
      <c r="A2071" s="217"/>
      <c r="B2071" s="217"/>
      <c r="C2071" s="217"/>
      <c r="D2071" s="217"/>
      <c r="E2071" s="217"/>
      <c r="F2071" s="217"/>
      <c r="G2071" s="217"/>
      <c r="H2071" s="217"/>
      <c r="I2071" s="217"/>
      <c r="J2071" s="217"/>
      <c r="K2071" s="217"/>
      <c r="L2071" s="217"/>
      <c r="M2071" s="217"/>
      <c r="N2071" s="217"/>
      <c r="O2071" s="234"/>
      <c r="P2071" s="234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17"/>
      <c r="AC2071" s="217"/>
      <c r="AD2071" s="217"/>
      <c r="AE2071" s="217"/>
    </row>
    <row r="2072" spans="1:31" ht="12.75" customHeight="1" x14ac:dyDescent="0.2">
      <c r="A2072" s="217"/>
      <c r="B2072" s="217"/>
      <c r="C2072" s="217"/>
      <c r="D2072" s="217"/>
      <c r="E2072" s="217"/>
      <c r="F2072" s="217"/>
      <c r="G2072" s="217"/>
      <c r="H2072" s="217"/>
      <c r="I2072" s="217"/>
      <c r="J2072" s="217"/>
      <c r="K2072" s="217"/>
      <c r="L2072" s="217"/>
      <c r="M2072" s="217"/>
      <c r="N2072" s="217"/>
      <c r="O2072" s="234"/>
      <c r="P2072" s="234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17"/>
      <c r="AC2072" s="217"/>
      <c r="AD2072" s="217"/>
      <c r="AE2072" s="217"/>
    </row>
    <row r="2073" spans="1:31" ht="12.75" customHeight="1" x14ac:dyDescent="0.2">
      <c r="A2073" s="217"/>
      <c r="B2073" s="217"/>
      <c r="C2073" s="217"/>
      <c r="D2073" s="217"/>
      <c r="E2073" s="217"/>
      <c r="F2073" s="217"/>
      <c r="G2073" s="217"/>
      <c r="H2073" s="217"/>
      <c r="I2073" s="217"/>
      <c r="J2073" s="217"/>
      <c r="K2073" s="217"/>
      <c r="L2073" s="217"/>
      <c r="M2073" s="217"/>
      <c r="N2073" s="217"/>
      <c r="O2073" s="234"/>
      <c r="P2073" s="234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17"/>
      <c r="AC2073" s="217"/>
      <c r="AD2073" s="217"/>
      <c r="AE2073" s="217"/>
    </row>
    <row r="2074" spans="1:31" ht="12.75" customHeight="1" x14ac:dyDescent="0.2">
      <c r="A2074" s="217"/>
      <c r="B2074" s="217"/>
      <c r="C2074" s="217"/>
      <c r="D2074" s="217"/>
      <c r="E2074" s="217"/>
      <c r="F2074" s="217"/>
      <c r="G2074" s="217"/>
      <c r="H2074" s="217"/>
      <c r="I2074" s="217"/>
      <c r="J2074" s="217"/>
      <c r="K2074" s="217"/>
      <c r="L2074" s="217"/>
      <c r="M2074" s="217"/>
      <c r="N2074" s="217"/>
      <c r="O2074" s="234"/>
      <c r="P2074" s="234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17"/>
      <c r="AC2074" s="217"/>
      <c r="AD2074" s="217"/>
      <c r="AE2074" s="217"/>
    </row>
    <row r="2075" spans="1:31" ht="12.75" customHeight="1" x14ac:dyDescent="0.2">
      <c r="A2075" s="217"/>
      <c r="B2075" s="217"/>
      <c r="C2075" s="217"/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34"/>
      <c r="P2075" s="234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17"/>
      <c r="AC2075" s="217"/>
      <c r="AD2075" s="217"/>
      <c r="AE2075" s="217"/>
    </row>
    <row r="2076" spans="1:31" ht="12.75" customHeight="1" x14ac:dyDescent="0.2">
      <c r="A2076" s="217"/>
      <c r="B2076" s="217"/>
      <c r="C2076" s="217"/>
      <c r="D2076" s="217"/>
      <c r="E2076" s="217"/>
      <c r="F2076" s="217"/>
      <c r="G2076" s="217"/>
      <c r="H2076" s="217"/>
      <c r="I2076" s="217"/>
      <c r="J2076" s="217"/>
      <c r="K2076" s="217"/>
      <c r="L2076" s="217"/>
      <c r="M2076" s="217"/>
      <c r="N2076" s="217"/>
      <c r="O2076" s="234"/>
      <c r="P2076" s="234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17"/>
      <c r="AC2076" s="217"/>
      <c r="AD2076" s="217"/>
      <c r="AE2076" s="217"/>
    </row>
    <row r="2077" spans="1:31" ht="12.75" customHeight="1" x14ac:dyDescent="0.2">
      <c r="A2077" s="217"/>
      <c r="B2077" s="217"/>
      <c r="C2077" s="217"/>
      <c r="D2077" s="217"/>
      <c r="E2077" s="217"/>
      <c r="F2077" s="217"/>
      <c r="G2077" s="217"/>
      <c r="H2077" s="217"/>
      <c r="I2077" s="217"/>
      <c r="J2077" s="217"/>
      <c r="K2077" s="217"/>
      <c r="L2077" s="217"/>
      <c r="M2077" s="217"/>
      <c r="N2077" s="217"/>
      <c r="O2077" s="234"/>
      <c r="P2077" s="234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17"/>
      <c r="AC2077" s="217"/>
      <c r="AD2077" s="217"/>
      <c r="AE2077" s="217"/>
    </row>
    <row r="2078" spans="1:31" ht="12.75" customHeight="1" x14ac:dyDescent="0.2">
      <c r="A2078" s="217"/>
      <c r="B2078" s="217"/>
      <c r="C2078" s="217"/>
      <c r="D2078" s="217"/>
      <c r="E2078" s="217"/>
      <c r="F2078" s="217"/>
      <c r="G2078" s="217"/>
      <c r="H2078" s="217"/>
      <c r="I2078" s="217"/>
      <c r="J2078" s="217"/>
      <c r="K2078" s="217"/>
      <c r="L2078" s="217"/>
      <c r="M2078" s="217"/>
      <c r="N2078" s="217"/>
      <c r="O2078" s="234"/>
      <c r="P2078" s="234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17"/>
      <c r="AC2078" s="217"/>
      <c r="AD2078" s="217"/>
      <c r="AE2078" s="217"/>
    </row>
    <row r="2079" spans="1:31" ht="12.75" customHeight="1" x14ac:dyDescent="0.2">
      <c r="A2079" s="217"/>
      <c r="B2079" s="217"/>
      <c r="C2079" s="217"/>
      <c r="D2079" s="217"/>
      <c r="E2079" s="217"/>
      <c r="F2079" s="217"/>
      <c r="G2079" s="217"/>
      <c r="H2079" s="217"/>
      <c r="I2079" s="217"/>
      <c r="J2079" s="217"/>
      <c r="K2079" s="217"/>
      <c r="L2079" s="217"/>
      <c r="M2079" s="217"/>
      <c r="N2079" s="217"/>
      <c r="O2079" s="234"/>
      <c r="P2079" s="234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17"/>
      <c r="AC2079" s="217"/>
      <c r="AD2079" s="217"/>
      <c r="AE2079" s="217"/>
    </row>
    <row r="2080" spans="1:31" ht="12.75" customHeight="1" x14ac:dyDescent="0.2">
      <c r="A2080" s="217"/>
      <c r="B2080" s="217"/>
      <c r="C2080" s="217"/>
      <c r="D2080" s="217"/>
      <c r="E2080" s="217"/>
      <c r="F2080" s="217"/>
      <c r="G2080" s="217"/>
      <c r="H2080" s="217"/>
      <c r="I2080" s="217"/>
      <c r="J2080" s="217"/>
      <c r="K2080" s="217"/>
      <c r="L2080" s="217"/>
      <c r="M2080" s="217"/>
      <c r="N2080" s="217"/>
      <c r="O2080" s="234"/>
      <c r="P2080" s="234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17"/>
      <c r="AC2080" s="217"/>
      <c r="AD2080" s="217"/>
      <c r="AE2080" s="217"/>
    </row>
    <row r="2081" spans="1:31" ht="12.75" customHeight="1" x14ac:dyDescent="0.2">
      <c r="A2081" s="217"/>
      <c r="B2081" s="217"/>
      <c r="C2081" s="217"/>
      <c r="D2081" s="217"/>
      <c r="E2081" s="217"/>
      <c r="F2081" s="217"/>
      <c r="G2081" s="217"/>
      <c r="H2081" s="217"/>
      <c r="I2081" s="217"/>
      <c r="J2081" s="217"/>
      <c r="K2081" s="217"/>
      <c r="L2081" s="217"/>
      <c r="M2081" s="217"/>
      <c r="N2081" s="217"/>
      <c r="O2081" s="234"/>
      <c r="P2081" s="234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17"/>
      <c r="AC2081" s="217"/>
      <c r="AD2081" s="217"/>
      <c r="AE2081" s="217"/>
    </row>
    <row r="2082" spans="1:31" ht="12.75" customHeight="1" x14ac:dyDescent="0.2">
      <c r="A2082" s="217"/>
      <c r="B2082" s="217"/>
      <c r="C2082" s="217"/>
      <c r="D2082" s="217"/>
      <c r="E2082" s="217"/>
      <c r="F2082" s="217"/>
      <c r="G2082" s="217"/>
      <c r="H2082" s="217"/>
      <c r="I2082" s="217"/>
      <c r="J2082" s="217"/>
      <c r="K2082" s="217"/>
      <c r="L2082" s="217"/>
      <c r="M2082" s="217"/>
      <c r="N2082" s="217"/>
      <c r="O2082" s="234"/>
      <c r="P2082" s="234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17"/>
      <c r="AC2082" s="217"/>
      <c r="AD2082" s="217"/>
      <c r="AE2082" s="217"/>
    </row>
    <row r="2083" spans="1:31" ht="12.75" customHeight="1" x14ac:dyDescent="0.2">
      <c r="A2083" s="217"/>
      <c r="B2083" s="217"/>
      <c r="C2083" s="217"/>
      <c r="D2083" s="217"/>
      <c r="E2083" s="217"/>
      <c r="F2083" s="217"/>
      <c r="G2083" s="217"/>
      <c r="H2083" s="217"/>
      <c r="I2083" s="217"/>
      <c r="J2083" s="217"/>
      <c r="K2083" s="217"/>
      <c r="L2083" s="217"/>
      <c r="M2083" s="217"/>
      <c r="N2083" s="217"/>
      <c r="O2083" s="234"/>
      <c r="P2083" s="234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17"/>
      <c r="AC2083" s="217"/>
      <c r="AD2083" s="217"/>
      <c r="AE2083" s="217"/>
    </row>
    <row r="2084" spans="1:31" ht="12.75" customHeight="1" x14ac:dyDescent="0.2">
      <c r="A2084" s="217"/>
      <c r="B2084" s="217"/>
      <c r="C2084" s="217"/>
      <c r="D2084" s="217"/>
      <c r="E2084" s="217"/>
      <c r="F2084" s="217"/>
      <c r="G2084" s="217"/>
      <c r="H2084" s="217"/>
      <c r="I2084" s="217"/>
      <c r="J2084" s="217"/>
      <c r="K2084" s="217"/>
      <c r="L2084" s="217"/>
      <c r="M2084" s="217"/>
      <c r="N2084" s="217"/>
      <c r="O2084" s="234"/>
      <c r="P2084" s="234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17"/>
      <c r="AC2084" s="217"/>
      <c r="AD2084" s="217"/>
      <c r="AE2084" s="217"/>
    </row>
    <row r="2085" spans="1:31" ht="12.75" customHeight="1" x14ac:dyDescent="0.2">
      <c r="A2085" s="217"/>
      <c r="B2085" s="217"/>
      <c r="C2085" s="217"/>
      <c r="D2085" s="217"/>
      <c r="E2085" s="217"/>
      <c r="F2085" s="217"/>
      <c r="G2085" s="217"/>
      <c r="H2085" s="217"/>
      <c r="I2085" s="217"/>
      <c r="J2085" s="217"/>
      <c r="K2085" s="217"/>
      <c r="L2085" s="217"/>
      <c r="M2085" s="217"/>
      <c r="N2085" s="217"/>
      <c r="O2085" s="234"/>
      <c r="P2085" s="234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17"/>
      <c r="AC2085" s="217"/>
      <c r="AD2085" s="217"/>
      <c r="AE2085" s="217"/>
    </row>
    <row r="2086" spans="1:31" ht="12.75" customHeight="1" x14ac:dyDescent="0.2">
      <c r="A2086" s="217"/>
      <c r="B2086" s="217"/>
      <c r="C2086" s="217"/>
      <c r="D2086" s="217"/>
      <c r="E2086" s="217"/>
      <c r="F2086" s="217"/>
      <c r="G2086" s="217"/>
      <c r="H2086" s="217"/>
      <c r="I2086" s="217"/>
      <c r="J2086" s="217"/>
      <c r="K2086" s="217"/>
      <c r="L2086" s="217"/>
      <c r="M2086" s="217"/>
      <c r="N2086" s="217"/>
      <c r="O2086" s="234"/>
      <c r="P2086" s="234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17"/>
      <c r="AC2086" s="217"/>
      <c r="AD2086" s="217"/>
      <c r="AE2086" s="217"/>
    </row>
    <row r="2087" spans="1:31" ht="12.75" customHeight="1" x14ac:dyDescent="0.2">
      <c r="A2087" s="217"/>
      <c r="B2087" s="217"/>
      <c r="C2087" s="217"/>
      <c r="D2087" s="217"/>
      <c r="E2087" s="217"/>
      <c r="F2087" s="217"/>
      <c r="G2087" s="217"/>
      <c r="H2087" s="217"/>
      <c r="I2087" s="217"/>
      <c r="J2087" s="217"/>
      <c r="K2087" s="217"/>
      <c r="L2087" s="217"/>
      <c r="M2087" s="217"/>
      <c r="N2087" s="217"/>
      <c r="O2087" s="234"/>
      <c r="P2087" s="234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17"/>
      <c r="AC2087" s="217"/>
      <c r="AD2087" s="217"/>
      <c r="AE2087" s="217"/>
    </row>
    <row r="2088" spans="1:31" ht="12.75" customHeight="1" x14ac:dyDescent="0.2">
      <c r="A2088" s="217"/>
      <c r="B2088" s="217"/>
      <c r="C2088" s="217"/>
      <c r="D2088" s="217"/>
      <c r="E2088" s="217"/>
      <c r="F2088" s="217"/>
      <c r="G2088" s="217"/>
      <c r="H2088" s="217"/>
      <c r="I2088" s="217"/>
      <c r="J2088" s="217"/>
      <c r="K2088" s="217"/>
      <c r="L2088" s="217"/>
      <c r="M2088" s="217"/>
      <c r="N2088" s="217"/>
      <c r="O2088" s="234"/>
      <c r="P2088" s="234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17"/>
      <c r="AC2088" s="217"/>
      <c r="AD2088" s="217"/>
      <c r="AE2088" s="217"/>
    </row>
    <row r="2089" spans="1:31" ht="12.75" customHeight="1" x14ac:dyDescent="0.2">
      <c r="A2089" s="217"/>
      <c r="B2089" s="217"/>
      <c r="C2089" s="217"/>
      <c r="D2089" s="217"/>
      <c r="E2089" s="217"/>
      <c r="F2089" s="217"/>
      <c r="G2089" s="217"/>
      <c r="H2089" s="217"/>
      <c r="I2089" s="217"/>
      <c r="J2089" s="217"/>
      <c r="K2089" s="217"/>
      <c r="L2089" s="217"/>
      <c r="M2089" s="217"/>
      <c r="N2089" s="217"/>
      <c r="O2089" s="234"/>
      <c r="P2089" s="234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17"/>
      <c r="AC2089" s="217"/>
      <c r="AD2089" s="217"/>
      <c r="AE2089" s="217"/>
    </row>
    <row r="2090" spans="1:31" ht="12.75" customHeight="1" x14ac:dyDescent="0.2">
      <c r="A2090" s="217"/>
      <c r="B2090" s="217"/>
      <c r="C2090" s="217"/>
      <c r="D2090" s="217"/>
      <c r="E2090" s="217"/>
      <c r="F2090" s="217"/>
      <c r="G2090" s="217"/>
      <c r="H2090" s="217"/>
      <c r="I2090" s="217"/>
      <c r="J2090" s="217"/>
      <c r="K2090" s="217"/>
      <c r="L2090" s="217"/>
      <c r="M2090" s="217"/>
      <c r="N2090" s="217"/>
      <c r="O2090" s="234"/>
      <c r="P2090" s="234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17"/>
      <c r="AC2090" s="217"/>
      <c r="AD2090" s="217"/>
      <c r="AE2090" s="217"/>
    </row>
    <row r="2091" spans="1:31" ht="12.75" customHeight="1" x14ac:dyDescent="0.2">
      <c r="A2091" s="217"/>
      <c r="B2091" s="217"/>
      <c r="C2091" s="217"/>
      <c r="D2091" s="217"/>
      <c r="E2091" s="217"/>
      <c r="F2091" s="217"/>
      <c r="G2091" s="217"/>
      <c r="H2091" s="217"/>
      <c r="I2091" s="217"/>
      <c r="J2091" s="217"/>
      <c r="K2091" s="217"/>
      <c r="L2091" s="217"/>
      <c r="M2091" s="217"/>
      <c r="N2091" s="217"/>
      <c r="O2091" s="234"/>
      <c r="P2091" s="234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17"/>
      <c r="AC2091" s="217"/>
      <c r="AD2091" s="217"/>
      <c r="AE2091" s="217"/>
    </row>
    <row r="2092" spans="1:31" ht="12.75" customHeight="1" x14ac:dyDescent="0.2">
      <c r="A2092" s="217"/>
      <c r="B2092" s="217"/>
      <c r="C2092" s="217"/>
      <c r="D2092" s="217"/>
      <c r="E2092" s="217"/>
      <c r="F2092" s="217"/>
      <c r="G2092" s="217"/>
      <c r="H2092" s="217"/>
      <c r="I2092" s="217"/>
      <c r="J2092" s="217"/>
      <c r="K2092" s="217"/>
      <c r="L2092" s="217"/>
      <c r="M2092" s="217"/>
      <c r="N2092" s="217"/>
      <c r="O2092" s="234"/>
      <c r="P2092" s="234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17"/>
      <c r="AC2092" s="217"/>
      <c r="AD2092" s="217"/>
      <c r="AE2092" s="217"/>
    </row>
    <row r="2093" spans="1:31" ht="12.75" customHeight="1" x14ac:dyDescent="0.2">
      <c r="A2093" s="217"/>
      <c r="B2093" s="217"/>
      <c r="C2093" s="217"/>
      <c r="D2093" s="217"/>
      <c r="E2093" s="217"/>
      <c r="F2093" s="217"/>
      <c r="G2093" s="217"/>
      <c r="H2093" s="217"/>
      <c r="I2093" s="217"/>
      <c r="J2093" s="217"/>
      <c r="K2093" s="217"/>
      <c r="L2093" s="217"/>
      <c r="M2093" s="217"/>
      <c r="N2093" s="217"/>
      <c r="O2093" s="234"/>
      <c r="P2093" s="234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17"/>
      <c r="AC2093" s="217"/>
      <c r="AD2093" s="217"/>
      <c r="AE2093" s="217"/>
    </row>
    <row r="2094" spans="1:31" ht="12.75" customHeight="1" x14ac:dyDescent="0.2">
      <c r="A2094" s="217"/>
      <c r="B2094" s="217"/>
      <c r="C2094" s="217"/>
      <c r="D2094" s="217"/>
      <c r="E2094" s="217"/>
      <c r="F2094" s="217"/>
      <c r="G2094" s="217"/>
      <c r="H2094" s="217"/>
      <c r="I2094" s="217"/>
      <c r="J2094" s="217"/>
      <c r="K2094" s="217"/>
      <c r="L2094" s="217"/>
      <c r="M2094" s="217"/>
      <c r="N2094" s="217"/>
      <c r="O2094" s="234"/>
      <c r="P2094" s="234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17"/>
      <c r="AC2094" s="217"/>
      <c r="AD2094" s="217"/>
      <c r="AE2094" s="217"/>
    </row>
    <row r="2095" spans="1:31" ht="12.75" customHeight="1" x14ac:dyDescent="0.2">
      <c r="A2095" s="217"/>
      <c r="B2095" s="217"/>
      <c r="C2095" s="217"/>
      <c r="D2095" s="217"/>
      <c r="E2095" s="217"/>
      <c r="F2095" s="217"/>
      <c r="G2095" s="217"/>
      <c r="H2095" s="217"/>
      <c r="I2095" s="217"/>
      <c r="J2095" s="217"/>
      <c r="K2095" s="217"/>
      <c r="L2095" s="217"/>
      <c r="M2095" s="217"/>
      <c r="N2095" s="217"/>
      <c r="O2095" s="234"/>
      <c r="P2095" s="234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17"/>
      <c r="AC2095" s="217"/>
      <c r="AD2095" s="217"/>
      <c r="AE2095" s="217"/>
    </row>
    <row r="2096" spans="1:31" ht="12.75" customHeight="1" x14ac:dyDescent="0.2">
      <c r="A2096" s="217"/>
      <c r="B2096" s="217"/>
      <c r="C2096" s="217"/>
      <c r="D2096" s="217"/>
      <c r="E2096" s="217"/>
      <c r="F2096" s="217"/>
      <c r="G2096" s="217"/>
      <c r="H2096" s="217"/>
      <c r="I2096" s="217"/>
      <c r="J2096" s="217"/>
      <c r="K2096" s="217"/>
      <c r="L2096" s="217"/>
      <c r="M2096" s="217"/>
      <c r="N2096" s="217"/>
      <c r="O2096" s="234"/>
      <c r="P2096" s="234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17"/>
      <c r="AC2096" s="217"/>
      <c r="AD2096" s="217"/>
      <c r="AE2096" s="217"/>
    </row>
    <row r="2097" spans="1:31" ht="12.75" customHeight="1" x14ac:dyDescent="0.2">
      <c r="A2097" s="217"/>
      <c r="B2097" s="217"/>
      <c r="C2097" s="217"/>
      <c r="D2097" s="217"/>
      <c r="E2097" s="217"/>
      <c r="F2097" s="217"/>
      <c r="G2097" s="217"/>
      <c r="H2097" s="217"/>
      <c r="I2097" s="217"/>
      <c r="J2097" s="217"/>
      <c r="K2097" s="217"/>
      <c r="L2097" s="217"/>
      <c r="M2097" s="217"/>
      <c r="N2097" s="217"/>
      <c r="O2097" s="234"/>
      <c r="P2097" s="234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17"/>
      <c r="AC2097" s="217"/>
      <c r="AD2097" s="217"/>
      <c r="AE2097" s="217"/>
    </row>
    <row r="2098" spans="1:31" ht="12.75" customHeight="1" x14ac:dyDescent="0.2">
      <c r="A2098" s="217"/>
      <c r="B2098" s="217"/>
      <c r="C2098" s="217"/>
      <c r="D2098" s="217"/>
      <c r="E2098" s="217"/>
      <c r="F2098" s="217"/>
      <c r="G2098" s="217"/>
      <c r="H2098" s="217"/>
      <c r="I2098" s="217"/>
      <c r="J2098" s="217"/>
      <c r="K2098" s="217"/>
      <c r="L2098" s="217"/>
      <c r="M2098" s="217"/>
      <c r="N2098" s="217"/>
      <c r="O2098" s="234"/>
      <c r="P2098" s="234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17"/>
      <c r="AC2098" s="217"/>
      <c r="AD2098" s="217"/>
      <c r="AE2098" s="217"/>
    </row>
    <row r="2099" spans="1:31" ht="12.75" customHeight="1" x14ac:dyDescent="0.2">
      <c r="A2099" s="217"/>
      <c r="B2099" s="217"/>
      <c r="C2099" s="217"/>
      <c r="D2099" s="217"/>
      <c r="E2099" s="217"/>
      <c r="F2099" s="217"/>
      <c r="G2099" s="217"/>
      <c r="H2099" s="217"/>
      <c r="I2099" s="217"/>
      <c r="J2099" s="217"/>
      <c r="K2099" s="217"/>
      <c r="L2099" s="217"/>
      <c r="M2099" s="217"/>
      <c r="N2099" s="217"/>
      <c r="O2099" s="234"/>
      <c r="P2099" s="234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17"/>
      <c r="AC2099" s="217"/>
      <c r="AD2099" s="217"/>
      <c r="AE2099" s="217"/>
    </row>
    <row r="2100" spans="1:31" ht="12.75" customHeight="1" x14ac:dyDescent="0.2">
      <c r="A2100" s="217"/>
      <c r="B2100" s="217"/>
      <c r="C2100" s="217"/>
      <c r="D2100" s="217"/>
      <c r="E2100" s="217"/>
      <c r="F2100" s="217"/>
      <c r="G2100" s="217"/>
      <c r="H2100" s="217"/>
      <c r="I2100" s="217"/>
      <c r="J2100" s="217"/>
      <c r="K2100" s="217"/>
      <c r="L2100" s="217"/>
      <c r="M2100" s="217"/>
      <c r="N2100" s="217"/>
      <c r="O2100" s="234"/>
      <c r="P2100" s="234"/>
      <c r="Q2100" s="217"/>
      <c r="R2100" s="217"/>
      <c r="S2100" s="217"/>
      <c r="T2100" s="217"/>
      <c r="U2100" s="217"/>
      <c r="V2100" s="217"/>
      <c r="W2100" s="217"/>
      <c r="X2100" s="217"/>
      <c r="Y2100" s="217"/>
      <c r="Z2100" s="217"/>
      <c r="AA2100" s="217"/>
      <c r="AB2100" s="217"/>
      <c r="AC2100" s="217"/>
      <c r="AD2100" s="217"/>
      <c r="AE2100" s="217"/>
    </row>
    <row r="2101" spans="1:31" ht="12.75" customHeight="1" x14ac:dyDescent="0.2">
      <c r="A2101" s="217"/>
      <c r="B2101" s="217"/>
      <c r="C2101" s="217"/>
      <c r="D2101" s="217"/>
      <c r="E2101" s="217"/>
      <c r="F2101" s="217"/>
      <c r="G2101" s="217"/>
      <c r="H2101" s="217"/>
      <c r="I2101" s="217"/>
      <c r="J2101" s="217"/>
      <c r="K2101" s="217"/>
      <c r="L2101" s="217"/>
      <c r="M2101" s="217"/>
      <c r="N2101" s="217"/>
      <c r="O2101" s="234"/>
      <c r="P2101" s="234"/>
      <c r="Q2101" s="217"/>
      <c r="R2101" s="217"/>
      <c r="S2101" s="217"/>
      <c r="T2101" s="217"/>
      <c r="U2101" s="217"/>
      <c r="V2101" s="217"/>
      <c r="W2101" s="217"/>
      <c r="X2101" s="217"/>
      <c r="Y2101" s="217"/>
      <c r="Z2101" s="217"/>
      <c r="AA2101" s="217"/>
      <c r="AB2101" s="217"/>
      <c r="AC2101" s="217"/>
      <c r="AD2101" s="217"/>
      <c r="AE2101" s="217"/>
    </row>
    <row r="2102" spans="1:31" ht="12.75" customHeight="1" x14ac:dyDescent="0.2">
      <c r="A2102" s="217"/>
      <c r="B2102" s="217"/>
      <c r="C2102" s="217"/>
      <c r="D2102" s="217"/>
      <c r="E2102" s="217"/>
      <c r="F2102" s="217"/>
      <c r="G2102" s="217"/>
      <c r="H2102" s="217"/>
      <c r="I2102" s="217"/>
      <c r="J2102" s="217"/>
      <c r="K2102" s="217"/>
      <c r="L2102" s="217"/>
      <c r="M2102" s="217"/>
      <c r="N2102" s="217"/>
      <c r="O2102" s="234"/>
      <c r="P2102" s="234"/>
      <c r="Q2102" s="217"/>
      <c r="R2102" s="217"/>
      <c r="S2102" s="217"/>
      <c r="T2102" s="217"/>
      <c r="U2102" s="217"/>
      <c r="V2102" s="217"/>
      <c r="W2102" s="217"/>
      <c r="X2102" s="217"/>
      <c r="Y2102" s="217"/>
      <c r="Z2102" s="217"/>
      <c r="AA2102" s="217"/>
      <c r="AB2102" s="217"/>
      <c r="AC2102" s="217"/>
      <c r="AD2102" s="217"/>
      <c r="AE2102" s="217"/>
    </row>
    <row r="2103" spans="1:31" ht="12.75" customHeight="1" x14ac:dyDescent="0.2">
      <c r="A2103" s="217"/>
      <c r="B2103" s="217"/>
      <c r="C2103" s="217"/>
      <c r="D2103" s="217"/>
      <c r="E2103" s="217"/>
      <c r="F2103" s="217"/>
      <c r="G2103" s="217"/>
      <c r="H2103" s="217"/>
      <c r="I2103" s="217"/>
      <c r="J2103" s="217"/>
      <c r="K2103" s="217"/>
      <c r="L2103" s="217"/>
      <c r="M2103" s="217"/>
      <c r="N2103" s="217"/>
      <c r="O2103" s="234"/>
      <c r="P2103" s="234"/>
      <c r="Q2103" s="217"/>
      <c r="R2103" s="217"/>
      <c r="S2103" s="217"/>
      <c r="T2103" s="217"/>
      <c r="U2103" s="217"/>
      <c r="V2103" s="217"/>
      <c r="W2103" s="217"/>
      <c r="X2103" s="217"/>
      <c r="Y2103" s="217"/>
      <c r="Z2103" s="217"/>
      <c r="AA2103" s="217"/>
      <c r="AB2103" s="217"/>
      <c r="AC2103" s="217"/>
      <c r="AD2103" s="217"/>
      <c r="AE2103" s="217"/>
    </row>
    <row r="2104" spans="1:31" ht="12.75" customHeight="1" x14ac:dyDescent="0.2">
      <c r="A2104" s="217"/>
      <c r="B2104" s="217"/>
      <c r="C2104" s="217"/>
      <c r="D2104" s="217"/>
      <c r="E2104" s="217"/>
      <c r="F2104" s="217"/>
      <c r="G2104" s="217"/>
      <c r="H2104" s="217"/>
      <c r="I2104" s="217"/>
      <c r="J2104" s="217"/>
      <c r="K2104" s="217"/>
      <c r="L2104" s="217"/>
      <c r="M2104" s="217"/>
      <c r="N2104" s="217"/>
      <c r="O2104" s="234"/>
      <c r="P2104" s="234"/>
      <c r="Q2104" s="217"/>
      <c r="R2104" s="217"/>
      <c r="S2104" s="217"/>
      <c r="T2104" s="217"/>
      <c r="U2104" s="217"/>
      <c r="V2104" s="217"/>
      <c r="W2104" s="217"/>
      <c r="X2104" s="217"/>
      <c r="Y2104" s="217"/>
      <c r="Z2104" s="217"/>
      <c r="AA2104" s="217"/>
      <c r="AB2104" s="217"/>
      <c r="AC2104" s="217"/>
      <c r="AD2104" s="217"/>
      <c r="AE2104" s="217"/>
    </row>
    <row r="2105" spans="1:31" ht="12.75" customHeight="1" x14ac:dyDescent="0.2">
      <c r="A2105" s="217"/>
      <c r="B2105" s="217"/>
      <c r="C2105" s="217"/>
      <c r="D2105" s="217"/>
      <c r="E2105" s="217"/>
      <c r="F2105" s="217"/>
      <c r="G2105" s="217"/>
      <c r="H2105" s="217"/>
      <c r="I2105" s="217"/>
      <c r="J2105" s="217"/>
      <c r="K2105" s="217"/>
      <c r="L2105" s="217"/>
      <c r="M2105" s="217"/>
      <c r="N2105" s="217"/>
      <c r="O2105" s="234"/>
      <c r="P2105" s="234"/>
      <c r="Q2105" s="217"/>
      <c r="R2105" s="217"/>
      <c r="S2105" s="217"/>
      <c r="T2105" s="217"/>
      <c r="U2105" s="217"/>
      <c r="V2105" s="217"/>
      <c r="W2105" s="217"/>
      <c r="X2105" s="217"/>
      <c r="Y2105" s="217"/>
      <c r="Z2105" s="217"/>
      <c r="AA2105" s="217"/>
      <c r="AB2105" s="217"/>
      <c r="AC2105" s="217"/>
      <c r="AD2105" s="217"/>
      <c r="AE2105" s="217"/>
    </row>
    <row r="2106" spans="1:31" ht="12.75" customHeight="1" x14ac:dyDescent="0.2">
      <c r="A2106" s="217"/>
      <c r="B2106" s="217"/>
      <c r="C2106" s="217"/>
      <c r="D2106" s="217"/>
      <c r="E2106" s="217"/>
      <c r="F2106" s="217"/>
      <c r="G2106" s="217"/>
      <c r="H2106" s="217"/>
      <c r="I2106" s="217"/>
      <c r="J2106" s="217"/>
      <c r="K2106" s="217"/>
      <c r="L2106" s="217"/>
      <c r="M2106" s="217"/>
      <c r="N2106" s="217"/>
      <c r="O2106" s="234"/>
      <c r="P2106" s="234"/>
      <c r="Q2106" s="217"/>
      <c r="R2106" s="217"/>
      <c r="S2106" s="217"/>
      <c r="T2106" s="217"/>
      <c r="U2106" s="217"/>
      <c r="V2106" s="217"/>
      <c r="W2106" s="217"/>
      <c r="X2106" s="217"/>
      <c r="Y2106" s="217"/>
      <c r="Z2106" s="217"/>
      <c r="AA2106" s="217"/>
      <c r="AB2106" s="217"/>
      <c r="AC2106" s="217"/>
      <c r="AD2106" s="217"/>
      <c r="AE2106" s="217"/>
    </row>
    <row r="2107" spans="1:31" ht="12.75" customHeight="1" x14ac:dyDescent="0.2">
      <c r="A2107" s="217"/>
      <c r="B2107" s="217"/>
      <c r="C2107" s="217"/>
      <c r="D2107" s="217"/>
      <c r="E2107" s="217"/>
      <c r="F2107" s="217"/>
      <c r="G2107" s="217"/>
      <c r="H2107" s="217"/>
      <c r="I2107" s="217"/>
      <c r="J2107" s="217"/>
      <c r="K2107" s="217"/>
      <c r="L2107" s="217"/>
      <c r="M2107" s="217"/>
      <c r="N2107" s="217"/>
      <c r="O2107" s="234"/>
      <c r="P2107" s="234"/>
      <c r="Q2107" s="217"/>
      <c r="R2107" s="217"/>
      <c r="S2107" s="217"/>
      <c r="T2107" s="217"/>
      <c r="U2107" s="217"/>
      <c r="V2107" s="217"/>
      <c r="W2107" s="217"/>
      <c r="X2107" s="217"/>
      <c r="Y2107" s="217"/>
      <c r="Z2107" s="217"/>
      <c r="AA2107" s="217"/>
      <c r="AB2107" s="217"/>
      <c r="AC2107" s="217"/>
      <c r="AD2107" s="217"/>
      <c r="AE2107" s="217"/>
    </row>
    <row r="2108" spans="1:31" ht="12.75" customHeight="1" x14ac:dyDescent="0.2">
      <c r="A2108" s="217"/>
      <c r="B2108" s="217"/>
      <c r="C2108" s="217"/>
      <c r="D2108" s="217"/>
      <c r="E2108" s="217"/>
      <c r="F2108" s="217"/>
      <c r="G2108" s="217"/>
      <c r="H2108" s="217"/>
      <c r="I2108" s="217"/>
      <c r="J2108" s="217"/>
      <c r="K2108" s="217"/>
      <c r="L2108" s="217"/>
      <c r="M2108" s="217"/>
      <c r="N2108" s="217"/>
      <c r="O2108" s="234"/>
      <c r="P2108" s="234"/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17"/>
      <c r="AC2108" s="217"/>
      <c r="AD2108" s="217"/>
      <c r="AE2108" s="217"/>
    </row>
    <row r="2109" spans="1:31" ht="12.75" customHeight="1" x14ac:dyDescent="0.2">
      <c r="A2109" s="217"/>
      <c r="B2109" s="217"/>
      <c r="C2109" s="217"/>
      <c r="D2109" s="217"/>
      <c r="E2109" s="217"/>
      <c r="F2109" s="217"/>
      <c r="G2109" s="217"/>
      <c r="H2109" s="217"/>
      <c r="I2109" s="217"/>
      <c r="J2109" s="217"/>
      <c r="K2109" s="217"/>
      <c r="L2109" s="217"/>
      <c r="M2109" s="217"/>
      <c r="N2109" s="217"/>
      <c r="O2109" s="234"/>
      <c r="P2109" s="234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17"/>
      <c r="AC2109" s="217"/>
      <c r="AD2109" s="217"/>
      <c r="AE2109" s="217"/>
    </row>
    <row r="2110" spans="1:31" ht="12.75" customHeight="1" x14ac:dyDescent="0.2">
      <c r="A2110" s="217"/>
      <c r="B2110" s="217"/>
      <c r="C2110" s="217"/>
      <c r="D2110" s="217"/>
      <c r="E2110" s="217"/>
      <c r="F2110" s="217"/>
      <c r="G2110" s="217"/>
      <c r="H2110" s="217"/>
      <c r="I2110" s="217"/>
      <c r="J2110" s="217"/>
      <c r="K2110" s="217"/>
      <c r="L2110" s="217"/>
      <c r="M2110" s="217"/>
      <c r="N2110" s="217"/>
      <c r="O2110" s="234"/>
      <c r="P2110" s="234"/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17"/>
      <c r="AC2110" s="217"/>
      <c r="AD2110" s="217"/>
      <c r="AE2110" s="217"/>
    </row>
    <row r="2111" spans="1:31" ht="12.75" customHeight="1" x14ac:dyDescent="0.2">
      <c r="A2111" s="217"/>
      <c r="B2111" s="217"/>
      <c r="C2111" s="217"/>
      <c r="D2111" s="217"/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34"/>
      <c r="P2111" s="234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17"/>
      <c r="AC2111" s="217"/>
      <c r="AD2111" s="217"/>
      <c r="AE2111" s="217"/>
    </row>
    <row r="2112" spans="1:31" ht="12.75" customHeight="1" x14ac:dyDescent="0.2">
      <c r="A2112" s="217"/>
      <c r="B2112" s="217"/>
      <c r="C2112" s="217"/>
      <c r="D2112" s="217"/>
      <c r="E2112" s="217"/>
      <c r="F2112" s="217"/>
      <c r="G2112" s="217"/>
      <c r="H2112" s="217"/>
      <c r="I2112" s="217"/>
      <c r="J2112" s="217"/>
      <c r="K2112" s="217"/>
      <c r="L2112" s="217"/>
      <c r="M2112" s="217"/>
      <c r="N2112" s="217"/>
      <c r="O2112" s="234"/>
      <c r="P2112" s="234"/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17"/>
      <c r="AC2112" s="217"/>
      <c r="AD2112" s="217"/>
      <c r="AE2112" s="217"/>
    </row>
    <row r="2113" spans="1:31" ht="12.75" customHeight="1" x14ac:dyDescent="0.2">
      <c r="A2113" s="217"/>
      <c r="B2113" s="217"/>
      <c r="C2113" s="217"/>
      <c r="D2113" s="217"/>
      <c r="E2113" s="217"/>
      <c r="F2113" s="217"/>
      <c r="G2113" s="217"/>
      <c r="H2113" s="217"/>
      <c r="I2113" s="217"/>
      <c r="J2113" s="217"/>
      <c r="K2113" s="217"/>
      <c r="L2113" s="217"/>
      <c r="M2113" s="217"/>
      <c r="N2113" s="217"/>
      <c r="O2113" s="234"/>
      <c r="P2113" s="234"/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17"/>
      <c r="AC2113" s="217"/>
      <c r="AD2113" s="217"/>
      <c r="AE2113" s="217"/>
    </row>
    <row r="2114" spans="1:31" ht="12.75" customHeight="1" x14ac:dyDescent="0.2">
      <c r="A2114" s="217"/>
      <c r="B2114" s="217"/>
      <c r="C2114" s="217"/>
      <c r="D2114" s="217"/>
      <c r="E2114" s="217"/>
      <c r="F2114" s="217"/>
      <c r="G2114" s="217"/>
      <c r="H2114" s="217"/>
      <c r="I2114" s="217"/>
      <c r="J2114" s="217"/>
      <c r="K2114" s="217"/>
      <c r="L2114" s="217"/>
      <c r="M2114" s="217"/>
      <c r="N2114" s="217"/>
      <c r="O2114" s="234"/>
      <c r="P2114" s="234"/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17"/>
      <c r="AC2114" s="217"/>
      <c r="AD2114" s="217"/>
      <c r="AE2114" s="217"/>
    </row>
    <row r="2115" spans="1:31" ht="12.75" customHeight="1" x14ac:dyDescent="0.2">
      <c r="A2115" s="217"/>
      <c r="B2115" s="217"/>
      <c r="C2115" s="217"/>
      <c r="D2115" s="217"/>
      <c r="E2115" s="217"/>
      <c r="F2115" s="217"/>
      <c r="G2115" s="217"/>
      <c r="H2115" s="217"/>
      <c r="I2115" s="217"/>
      <c r="J2115" s="217"/>
      <c r="K2115" s="217"/>
      <c r="L2115" s="217"/>
      <c r="M2115" s="217"/>
      <c r="N2115" s="217"/>
      <c r="O2115" s="234"/>
      <c r="P2115" s="234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17"/>
      <c r="AC2115" s="217"/>
      <c r="AD2115" s="217"/>
      <c r="AE2115" s="217"/>
    </row>
    <row r="2116" spans="1:31" ht="12.75" customHeight="1" x14ac:dyDescent="0.2">
      <c r="A2116" s="217"/>
      <c r="B2116" s="217"/>
      <c r="C2116" s="217"/>
      <c r="D2116" s="217"/>
      <c r="E2116" s="217"/>
      <c r="F2116" s="217"/>
      <c r="G2116" s="217"/>
      <c r="H2116" s="217"/>
      <c r="I2116" s="217"/>
      <c r="J2116" s="217"/>
      <c r="K2116" s="217"/>
      <c r="L2116" s="217"/>
      <c r="M2116" s="217"/>
      <c r="N2116" s="217"/>
      <c r="O2116" s="234"/>
      <c r="P2116" s="234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17"/>
      <c r="AC2116" s="217"/>
      <c r="AD2116" s="217"/>
      <c r="AE2116" s="217"/>
    </row>
    <row r="2117" spans="1:31" ht="12.75" customHeight="1" x14ac:dyDescent="0.2">
      <c r="A2117" s="217"/>
      <c r="B2117" s="217"/>
      <c r="C2117" s="217"/>
      <c r="D2117" s="217"/>
      <c r="E2117" s="217"/>
      <c r="F2117" s="217"/>
      <c r="G2117" s="217"/>
      <c r="H2117" s="217"/>
      <c r="I2117" s="217"/>
      <c r="J2117" s="217"/>
      <c r="K2117" s="217"/>
      <c r="L2117" s="217"/>
      <c r="M2117" s="217"/>
      <c r="N2117" s="217"/>
      <c r="O2117" s="234"/>
      <c r="P2117" s="234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17"/>
      <c r="AC2117" s="217"/>
      <c r="AD2117" s="217"/>
      <c r="AE2117" s="217"/>
    </row>
    <row r="2118" spans="1:31" ht="12.75" customHeight="1" x14ac:dyDescent="0.2">
      <c r="A2118" s="217"/>
      <c r="B2118" s="217"/>
      <c r="C2118" s="217"/>
      <c r="D2118" s="217"/>
      <c r="E2118" s="217"/>
      <c r="F2118" s="217"/>
      <c r="G2118" s="217"/>
      <c r="H2118" s="217"/>
      <c r="I2118" s="217"/>
      <c r="J2118" s="217"/>
      <c r="K2118" s="217"/>
      <c r="L2118" s="217"/>
      <c r="M2118" s="217"/>
      <c r="N2118" s="217"/>
      <c r="O2118" s="234"/>
      <c r="P2118" s="234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17"/>
      <c r="AC2118" s="217"/>
      <c r="AD2118" s="217"/>
      <c r="AE2118" s="217"/>
    </row>
    <row r="2119" spans="1:31" ht="12.75" customHeight="1" x14ac:dyDescent="0.2">
      <c r="A2119" s="217"/>
      <c r="B2119" s="217"/>
      <c r="C2119" s="217"/>
      <c r="D2119" s="217"/>
      <c r="E2119" s="217"/>
      <c r="F2119" s="217"/>
      <c r="G2119" s="217"/>
      <c r="H2119" s="217"/>
      <c r="I2119" s="217"/>
      <c r="J2119" s="217"/>
      <c r="K2119" s="217"/>
      <c r="L2119" s="217"/>
      <c r="M2119" s="217"/>
      <c r="N2119" s="217"/>
      <c r="O2119" s="234"/>
      <c r="P2119" s="234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17"/>
      <c r="AC2119" s="217"/>
      <c r="AD2119" s="217"/>
      <c r="AE2119" s="217"/>
    </row>
    <row r="2120" spans="1:31" ht="12.75" customHeight="1" x14ac:dyDescent="0.2">
      <c r="A2120" s="217"/>
      <c r="B2120" s="217"/>
      <c r="C2120" s="217"/>
      <c r="D2120" s="217"/>
      <c r="E2120" s="217"/>
      <c r="F2120" s="217"/>
      <c r="G2120" s="217"/>
      <c r="H2120" s="217"/>
      <c r="I2120" s="217"/>
      <c r="J2120" s="217"/>
      <c r="K2120" s="217"/>
      <c r="L2120" s="217"/>
      <c r="M2120" s="217"/>
      <c r="N2120" s="217"/>
      <c r="O2120" s="234"/>
      <c r="P2120" s="234"/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17"/>
      <c r="AC2120" s="217"/>
      <c r="AD2120" s="217"/>
      <c r="AE2120" s="217"/>
    </row>
    <row r="2121" spans="1:31" ht="12.75" customHeight="1" x14ac:dyDescent="0.2">
      <c r="A2121" s="217"/>
      <c r="B2121" s="217"/>
      <c r="C2121" s="217"/>
      <c r="D2121" s="217"/>
      <c r="E2121" s="217"/>
      <c r="F2121" s="217"/>
      <c r="G2121" s="217"/>
      <c r="H2121" s="217"/>
      <c r="I2121" s="217"/>
      <c r="J2121" s="217"/>
      <c r="K2121" s="217"/>
      <c r="L2121" s="217"/>
      <c r="M2121" s="217"/>
      <c r="N2121" s="217"/>
      <c r="O2121" s="234"/>
      <c r="P2121" s="234"/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17"/>
      <c r="AC2121" s="217"/>
      <c r="AD2121" s="217"/>
      <c r="AE2121" s="217"/>
    </row>
    <row r="2122" spans="1:31" ht="12.75" customHeight="1" x14ac:dyDescent="0.2">
      <c r="A2122" s="217"/>
      <c r="B2122" s="217"/>
      <c r="C2122" s="217"/>
      <c r="D2122" s="217"/>
      <c r="E2122" s="217"/>
      <c r="F2122" s="217"/>
      <c r="G2122" s="217"/>
      <c r="H2122" s="217"/>
      <c r="I2122" s="217"/>
      <c r="J2122" s="217"/>
      <c r="K2122" s="217"/>
      <c r="L2122" s="217"/>
      <c r="M2122" s="217"/>
      <c r="N2122" s="217"/>
      <c r="O2122" s="234"/>
      <c r="P2122" s="234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17"/>
      <c r="AC2122" s="217"/>
      <c r="AD2122" s="217"/>
      <c r="AE2122" s="217"/>
    </row>
    <row r="2123" spans="1:31" ht="12.75" customHeight="1" x14ac:dyDescent="0.2">
      <c r="A2123" s="217"/>
      <c r="B2123" s="217"/>
      <c r="C2123" s="217"/>
      <c r="D2123" s="217"/>
      <c r="E2123" s="217"/>
      <c r="F2123" s="217"/>
      <c r="G2123" s="217"/>
      <c r="H2123" s="217"/>
      <c r="I2123" s="217"/>
      <c r="J2123" s="217"/>
      <c r="K2123" s="217"/>
      <c r="L2123" s="217"/>
      <c r="M2123" s="217"/>
      <c r="N2123" s="217"/>
      <c r="O2123" s="234"/>
      <c r="P2123" s="234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17"/>
      <c r="AC2123" s="217"/>
      <c r="AD2123" s="217"/>
      <c r="AE2123" s="217"/>
    </row>
    <row r="2124" spans="1:31" ht="12.75" customHeight="1" x14ac:dyDescent="0.2">
      <c r="A2124" s="217"/>
      <c r="B2124" s="217"/>
      <c r="C2124" s="217"/>
      <c r="D2124" s="217"/>
      <c r="E2124" s="217"/>
      <c r="F2124" s="217"/>
      <c r="G2124" s="217"/>
      <c r="H2124" s="217"/>
      <c r="I2124" s="217"/>
      <c r="J2124" s="217"/>
      <c r="K2124" s="217"/>
      <c r="L2124" s="217"/>
      <c r="M2124" s="217"/>
      <c r="N2124" s="217"/>
      <c r="O2124" s="234"/>
      <c r="P2124" s="234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17"/>
      <c r="AC2124" s="217"/>
      <c r="AD2124" s="217"/>
      <c r="AE2124" s="217"/>
    </row>
    <row r="2125" spans="1:31" ht="12.75" customHeight="1" x14ac:dyDescent="0.2">
      <c r="A2125" s="217"/>
      <c r="B2125" s="217"/>
      <c r="C2125" s="217"/>
      <c r="D2125" s="217"/>
      <c r="E2125" s="217"/>
      <c r="F2125" s="217"/>
      <c r="G2125" s="217"/>
      <c r="H2125" s="217"/>
      <c r="I2125" s="217"/>
      <c r="J2125" s="217"/>
      <c r="K2125" s="217"/>
      <c r="L2125" s="217"/>
      <c r="M2125" s="217"/>
      <c r="N2125" s="217"/>
      <c r="O2125" s="234"/>
      <c r="P2125" s="234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17"/>
      <c r="AC2125" s="217"/>
      <c r="AD2125" s="217"/>
      <c r="AE2125" s="217"/>
    </row>
    <row r="2126" spans="1:31" ht="12.75" customHeight="1" x14ac:dyDescent="0.2">
      <c r="A2126" s="217"/>
      <c r="B2126" s="217"/>
      <c r="C2126" s="217"/>
      <c r="D2126" s="217"/>
      <c r="E2126" s="217"/>
      <c r="F2126" s="217"/>
      <c r="G2126" s="217"/>
      <c r="H2126" s="217"/>
      <c r="I2126" s="217"/>
      <c r="J2126" s="217"/>
      <c r="K2126" s="217"/>
      <c r="L2126" s="217"/>
      <c r="M2126" s="217"/>
      <c r="N2126" s="217"/>
      <c r="O2126" s="234"/>
      <c r="P2126" s="234"/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17"/>
      <c r="AC2126" s="217"/>
      <c r="AD2126" s="217"/>
      <c r="AE2126" s="217"/>
    </row>
    <row r="2127" spans="1:31" ht="12.75" customHeight="1" x14ac:dyDescent="0.2">
      <c r="A2127" s="217"/>
      <c r="B2127" s="217"/>
      <c r="C2127" s="217"/>
      <c r="D2127" s="217"/>
      <c r="E2127" s="217"/>
      <c r="F2127" s="217"/>
      <c r="G2127" s="217"/>
      <c r="H2127" s="217"/>
      <c r="I2127" s="217"/>
      <c r="J2127" s="217"/>
      <c r="K2127" s="217"/>
      <c r="L2127" s="217"/>
      <c r="M2127" s="217"/>
      <c r="N2127" s="217"/>
      <c r="O2127" s="234"/>
      <c r="P2127" s="234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17"/>
      <c r="AC2127" s="217"/>
      <c r="AD2127" s="217"/>
      <c r="AE2127" s="217"/>
    </row>
    <row r="2128" spans="1:31" ht="12.75" customHeight="1" x14ac:dyDescent="0.2">
      <c r="A2128" s="217"/>
      <c r="B2128" s="217"/>
      <c r="C2128" s="217"/>
      <c r="D2128" s="217"/>
      <c r="E2128" s="217"/>
      <c r="F2128" s="217"/>
      <c r="G2128" s="217"/>
      <c r="H2128" s="217"/>
      <c r="I2128" s="217"/>
      <c r="J2128" s="217"/>
      <c r="K2128" s="217"/>
      <c r="L2128" s="217"/>
      <c r="M2128" s="217"/>
      <c r="N2128" s="217"/>
      <c r="O2128" s="234"/>
      <c r="P2128" s="234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17"/>
      <c r="AC2128" s="217"/>
      <c r="AD2128" s="217"/>
      <c r="AE2128" s="217"/>
    </row>
    <row r="2129" spans="1:31" ht="12.75" customHeight="1" x14ac:dyDescent="0.2">
      <c r="A2129" s="217"/>
      <c r="B2129" s="217"/>
      <c r="C2129" s="217"/>
      <c r="D2129" s="217"/>
      <c r="E2129" s="217"/>
      <c r="F2129" s="217"/>
      <c r="G2129" s="217"/>
      <c r="H2129" s="217"/>
      <c r="I2129" s="217"/>
      <c r="J2129" s="217"/>
      <c r="K2129" s="217"/>
      <c r="L2129" s="217"/>
      <c r="M2129" s="217"/>
      <c r="N2129" s="217"/>
      <c r="O2129" s="234"/>
      <c r="P2129" s="234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17"/>
      <c r="AC2129" s="217"/>
      <c r="AD2129" s="217"/>
      <c r="AE2129" s="217"/>
    </row>
    <row r="2130" spans="1:31" ht="12.75" customHeight="1" x14ac:dyDescent="0.2">
      <c r="A2130" s="217"/>
      <c r="B2130" s="217"/>
      <c r="C2130" s="217"/>
      <c r="D2130" s="217"/>
      <c r="E2130" s="217"/>
      <c r="F2130" s="217"/>
      <c r="G2130" s="217"/>
      <c r="H2130" s="217"/>
      <c r="I2130" s="217"/>
      <c r="J2130" s="217"/>
      <c r="K2130" s="217"/>
      <c r="L2130" s="217"/>
      <c r="M2130" s="217"/>
      <c r="N2130" s="217"/>
      <c r="O2130" s="234"/>
      <c r="P2130" s="234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17"/>
      <c r="AC2130" s="217"/>
      <c r="AD2130" s="217"/>
      <c r="AE2130" s="217"/>
    </row>
    <row r="2131" spans="1:31" ht="12.75" customHeight="1" x14ac:dyDescent="0.2">
      <c r="A2131" s="217"/>
      <c r="B2131" s="217"/>
      <c r="C2131" s="217"/>
      <c r="D2131" s="217"/>
      <c r="E2131" s="217"/>
      <c r="F2131" s="217"/>
      <c r="G2131" s="217"/>
      <c r="H2131" s="217"/>
      <c r="I2131" s="217"/>
      <c r="J2131" s="217"/>
      <c r="K2131" s="217"/>
      <c r="L2131" s="217"/>
      <c r="M2131" s="217"/>
      <c r="N2131" s="217"/>
      <c r="O2131" s="234"/>
      <c r="P2131" s="234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17"/>
      <c r="AC2131" s="217"/>
      <c r="AD2131" s="217"/>
      <c r="AE2131" s="217"/>
    </row>
    <row r="2132" spans="1:31" ht="12.75" customHeight="1" x14ac:dyDescent="0.2">
      <c r="A2132" s="217"/>
      <c r="B2132" s="217"/>
      <c r="C2132" s="217"/>
      <c r="D2132" s="217"/>
      <c r="E2132" s="217"/>
      <c r="F2132" s="217"/>
      <c r="G2132" s="217"/>
      <c r="H2132" s="217"/>
      <c r="I2132" s="217"/>
      <c r="J2132" s="217"/>
      <c r="K2132" s="217"/>
      <c r="L2132" s="217"/>
      <c r="M2132" s="217"/>
      <c r="N2132" s="217"/>
      <c r="O2132" s="234"/>
      <c r="P2132" s="234"/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17"/>
      <c r="AC2132" s="217"/>
      <c r="AD2132" s="217"/>
      <c r="AE2132" s="217"/>
    </row>
    <row r="2133" spans="1:31" ht="12.75" customHeight="1" x14ac:dyDescent="0.2">
      <c r="A2133" s="217"/>
      <c r="B2133" s="217"/>
      <c r="C2133" s="217"/>
      <c r="D2133" s="217"/>
      <c r="E2133" s="217"/>
      <c r="F2133" s="217"/>
      <c r="G2133" s="217"/>
      <c r="H2133" s="217"/>
      <c r="I2133" s="217"/>
      <c r="J2133" s="217"/>
      <c r="K2133" s="217"/>
      <c r="L2133" s="217"/>
      <c r="M2133" s="217"/>
      <c r="N2133" s="217"/>
      <c r="O2133" s="234"/>
      <c r="P2133" s="234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17"/>
      <c r="AC2133" s="217"/>
      <c r="AD2133" s="217"/>
      <c r="AE2133" s="217"/>
    </row>
    <row r="2134" spans="1:31" ht="12.75" customHeight="1" x14ac:dyDescent="0.2">
      <c r="A2134" s="217"/>
      <c r="B2134" s="217"/>
      <c r="C2134" s="217"/>
      <c r="D2134" s="217"/>
      <c r="E2134" s="217"/>
      <c r="F2134" s="217"/>
      <c r="G2134" s="217"/>
      <c r="H2134" s="217"/>
      <c r="I2134" s="217"/>
      <c r="J2134" s="217"/>
      <c r="K2134" s="217"/>
      <c r="L2134" s="217"/>
      <c r="M2134" s="217"/>
      <c r="N2134" s="217"/>
      <c r="O2134" s="234"/>
      <c r="P2134" s="234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17"/>
      <c r="AC2134" s="217"/>
      <c r="AD2134" s="217"/>
      <c r="AE2134" s="217"/>
    </row>
    <row r="2135" spans="1:31" ht="12.75" customHeight="1" x14ac:dyDescent="0.2">
      <c r="A2135" s="217"/>
      <c r="B2135" s="217"/>
      <c r="C2135" s="217"/>
      <c r="D2135" s="217"/>
      <c r="E2135" s="217"/>
      <c r="F2135" s="217"/>
      <c r="G2135" s="217"/>
      <c r="H2135" s="217"/>
      <c r="I2135" s="217"/>
      <c r="J2135" s="217"/>
      <c r="K2135" s="217"/>
      <c r="L2135" s="217"/>
      <c r="M2135" s="217"/>
      <c r="N2135" s="217"/>
      <c r="O2135" s="234"/>
      <c r="P2135" s="234"/>
      <c r="Q2135" s="217"/>
      <c r="R2135" s="217"/>
      <c r="S2135" s="217"/>
      <c r="T2135" s="217"/>
      <c r="U2135" s="217"/>
      <c r="V2135" s="217"/>
      <c r="W2135" s="217"/>
      <c r="X2135" s="217"/>
      <c r="Y2135" s="217"/>
      <c r="Z2135" s="217"/>
      <c r="AA2135" s="217"/>
      <c r="AB2135" s="217"/>
      <c r="AC2135" s="217"/>
      <c r="AD2135" s="217"/>
      <c r="AE2135" s="217"/>
    </row>
    <row r="2136" spans="1:31" ht="12.75" customHeight="1" x14ac:dyDescent="0.2">
      <c r="A2136" s="217"/>
      <c r="B2136" s="217"/>
      <c r="C2136" s="217"/>
      <c r="D2136" s="217"/>
      <c r="E2136" s="217"/>
      <c r="F2136" s="217"/>
      <c r="G2136" s="217"/>
      <c r="H2136" s="217"/>
      <c r="I2136" s="217"/>
      <c r="J2136" s="217"/>
      <c r="K2136" s="217"/>
      <c r="L2136" s="217"/>
      <c r="M2136" s="217"/>
      <c r="N2136" s="217"/>
      <c r="O2136" s="234"/>
      <c r="P2136" s="234"/>
      <c r="Q2136" s="217"/>
      <c r="R2136" s="217"/>
      <c r="S2136" s="217"/>
      <c r="T2136" s="217"/>
      <c r="U2136" s="217"/>
      <c r="V2136" s="217"/>
      <c r="W2136" s="217"/>
      <c r="X2136" s="217"/>
      <c r="Y2136" s="217"/>
      <c r="Z2136" s="217"/>
      <c r="AA2136" s="217"/>
      <c r="AB2136" s="217"/>
      <c r="AC2136" s="217"/>
      <c r="AD2136" s="217"/>
      <c r="AE2136" s="217"/>
    </row>
    <row r="2137" spans="1:31" ht="12.75" customHeight="1" x14ac:dyDescent="0.2">
      <c r="A2137" s="217"/>
      <c r="B2137" s="217"/>
      <c r="C2137" s="217"/>
      <c r="D2137" s="217"/>
      <c r="E2137" s="217"/>
      <c r="F2137" s="217"/>
      <c r="G2137" s="217"/>
      <c r="H2137" s="217"/>
      <c r="I2137" s="217"/>
      <c r="J2137" s="217"/>
      <c r="K2137" s="217"/>
      <c r="L2137" s="217"/>
      <c r="M2137" s="217"/>
      <c r="N2137" s="217"/>
      <c r="O2137" s="234"/>
      <c r="P2137" s="234"/>
      <c r="Q2137" s="217"/>
      <c r="R2137" s="217"/>
      <c r="S2137" s="217"/>
      <c r="T2137" s="217"/>
      <c r="U2137" s="217"/>
      <c r="V2137" s="217"/>
      <c r="W2137" s="217"/>
      <c r="X2137" s="217"/>
      <c r="Y2137" s="217"/>
      <c r="Z2137" s="217"/>
      <c r="AA2137" s="217"/>
      <c r="AB2137" s="217"/>
      <c r="AC2137" s="217"/>
      <c r="AD2137" s="217"/>
      <c r="AE2137" s="217"/>
    </row>
    <row r="2138" spans="1:31" ht="12.75" customHeight="1" x14ac:dyDescent="0.2">
      <c r="A2138" s="217"/>
      <c r="B2138" s="217"/>
      <c r="C2138" s="217"/>
      <c r="D2138" s="217"/>
      <c r="E2138" s="217"/>
      <c r="F2138" s="217"/>
      <c r="G2138" s="217"/>
      <c r="H2138" s="217"/>
      <c r="I2138" s="217"/>
      <c r="J2138" s="217"/>
      <c r="K2138" s="217"/>
      <c r="L2138" s="217"/>
      <c r="M2138" s="217"/>
      <c r="N2138" s="217"/>
      <c r="O2138" s="234"/>
      <c r="P2138" s="234"/>
      <c r="Q2138" s="217"/>
      <c r="R2138" s="217"/>
      <c r="S2138" s="217"/>
      <c r="T2138" s="217"/>
      <c r="U2138" s="217"/>
      <c r="V2138" s="217"/>
      <c r="W2138" s="217"/>
      <c r="X2138" s="217"/>
      <c r="Y2138" s="217"/>
      <c r="Z2138" s="217"/>
      <c r="AA2138" s="217"/>
      <c r="AB2138" s="217"/>
      <c r="AC2138" s="217"/>
      <c r="AD2138" s="217"/>
      <c r="AE2138" s="217"/>
    </row>
    <row r="2139" spans="1:31" ht="12.75" customHeight="1" x14ac:dyDescent="0.2">
      <c r="A2139" s="217"/>
      <c r="B2139" s="217"/>
      <c r="C2139" s="217"/>
      <c r="D2139" s="217"/>
      <c r="E2139" s="217"/>
      <c r="F2139" s="217"/>
      <c r="G2139" s="217"/>
      <c r="H2139" s="217"/>
      <c r="I2139" s="217"/>
      <c r="J2139" s="217"/>
      <c r="K2139" s="217"/>
      <c r="L2139" s="217"/>
      <c r="M2139" s="217"/>
      <c r="N2139" s="217"/>
      <c r="O2139" s="234"/>
      <c r="P2139" s="234"/>
      <c r="Q2139" s="217"/>
      <c r="R2139" s="217"/>
      <c r="S2139" s="217"/>
      <c r="T2139" s="217"/>
      <c r="U2139" s="217"/>
      <c r="V2139" s="217"/>
      <c r="W2139" s="217"/>
      <c r="X2139" s="217"/>
      <c r="Y2139" s="217"/>
      <c r="Z2139" s="217"/>
      <c r="AA2139" s="217"/>
      <c r="AB2139" s="217"/>
      <c r="AC2139" s="217"/>
      <c r="AD2139" s="217"/>
      <c r="AE2139" s="217"/>
    </row>
    <row r="2140" spans="1:31" ht="12.75" customHeight="1" x14ac:dyDescent="0.2">
      <c r="A2140" s="217"/>
      <c r="B2140" s="217"/>
      <c r="C2140" s="217"/>
      <c r="D2140" s="217"/>
      <c r="E2140" s="217"/>
      <c r="F2140" s="217"/>
      <c r="G2140" s="217"/>
      <c r="H2140" s="217"/>
      <c r="I2140" s="217"/>
      <c r="J2140" s="217"/>
      <c r="K2140" s="217"/>
      <c r="L2140" s="217"/>
      <c r="M2140" s="217"/>
      <c r="N2140" s="217"/>
      <c r="O2140" s="234"/>
      <c r="P2140" s="234"/>
      <c r="Q2140" s="217"/>
      <c r="R2140" s="217"/>
      <c r="S2140" s="217"/>
      <c r="T2140" s="217"/>
      <c r="U2140" s="217"/>
      <c r="V2140" s="217"/>
      <c r="W2140" s="217"/>
      <c r="X2140" s="217"/>
      <c r="Y2140" s="217"/>
      <c r="Z2140" s="217"/>
      <c r="AA2140" s="217"/>
      <c r="AB2140" s="217"/>
      <c r="AC2140" s="217"/>
      <c r="AD2140" s="217"/>
      <c r="AE2140" s="217"/>
    </row>
    <row r="2141" spans="1:31" ht="12.75" customHeight="1" x14ac:dyDescent="0.2">
      <c r="A2141" s="217"/>
      <c r="B2141" s="217"/>
      <c r="C2141" s="217"/>
      <c r="D2141" s="217"/>
      <c r="E2141" s="217"/>
      <c r="F2141" s="217"/>
      <c r="G2141" s="217"/>
      <c r="H2141" s="217"/>
      <c r="I2141" s="217"/>
      <c r="J2141" s="217"/>
      <c r="K2141" s="217"/>
      <c r="L2141" s="217"/>
      <c r="M2141" s="217"/>
      <c r="N2141" s="217"/>
      <c r="O2141" s="234"/>
      <c r="P2141" s="234"/>
      <c r="Q2141" s="217"/>
      <c r="R2141" s="217"/>
      <c r="S2141" s="217"/>
      <c r="T2141" s="217"/>
      <c r="U2141" s="217"/>
      <c r="V2141" s="217"/>
      <c r="W2141" s="217"/>
      <c r="X2141" s="217"/>
      <c r="Y2141" s="217"/>
      <c r="Z2141" s="217"/>
      <c r="AA2141" s="217"/>
      <c r="AB2141" s="217"/>
      <c r="AC2141" s="217"/>
      <c r="AD2141" s="217"/>
      <c r="AE2141" s="217"/>
    </row>
    <row r="2142" spans="1:31" ht="12.75" customHeight="1" x14ac:dyDescent="0.2">
      <c r="A2142" s="217"/>
      <c r="B2142" s="217"/>
      <c r="C2142" s="217"/>
      <c r="D2142" s="217"/>
      <c r="E2142" s="217"/>
      <c r="F2142" s="217"/>
      <c r="G2142" s="217"/>
      <c r="H2142" s="217"/>
      <c r="I2142" s="217"/>
      <c r="J2142" s="217"/>
      <c r="K2142" s="217"/>
      <c r="L2142" s="217"/>
      <c r="M2142" s="217"/>
      <c r="N2142" s="217"/>
      <c r="O2142" s="234"/>
      <c r="P2142" s="234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17"/>
      <c r="AC2142" s="217"/>
      <c r="AD2142" s="217"/>
      <c r="AE2142" s="217"/>
    </row>
    <row r="2143" spans="1:31" ht="12.75" customHeight="1" x14ac:dyDescent="0.2">
      <c r="A2143" s="217"/>
      <c r="B2143" s="217"/>
      <c r="C2143" s="217"/>
      <c r="D2143" s="217"/>
      <c r="E2143" s="217"/>
      <c r="F2143" s="217"/>
      <c r="G2143" s="217"/>
      <c r="H2143" s="217"/>
      <c r="I2143" s="217"/>
      <c r="J2143" s="217"/>
      <c r="K2143" s="217"/>
      <c r="L2143" s="217"/>
      <c r="M2143" s="217"/>
      <c r="N2143" s="217"/>
      <c r="O2143" s="234"/>
      <c r="P2143" s="234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17"/>
      <c r="AC2143" s="217"/>
      <c r="AD2143" s="217"/>
      <c r="AE2143" s="217"/>
    </row>
    <row r="2144" spans="1:31" ht="12.75" customHeight="1" x14ac:dyDescent="0.2">
      <c r="A2144" s="217"/>
      <c r="B2144" s="217"/>
      <c r="C2144" s="217"/>
      <c r="D2144" s="217"/>
      <c r="E2144" s="217"/>
      <c r="F2144" s="217"/>
      <c r="G2144" s="217"/>
      <c r="H2144" s="217"/>
      <c r="I2144" s="217"/>
      <c r="J2144" s="217"/>
      <c r="K2144" s="217"/>
      <c r="L2144" s="217"/>
      <c r="M2144" s="217"/>
      <c r="N2144" s="217"/>
      <c r="O2144" s="234"/>
      <c r="P2144" s="234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17"/>
      <c r="AC2144" s="217"/>
      <c r="AD2144" s="217"/>
      <c r="AE2144" s="217"/>
    </row>
    <row r="2145" spans="1:31" ht="12.75" customHeight="1" x14ac:dyDescent="0.2">
      <c r="A2145" s="217"/>
      <c r="B2145" s="217"/>
      <c r="C2145" s="217"/>
      <c r="D2145" s="217"/>
      <c r="E2145" s="217"/>
      <c r="F2145" s="217"/>
      <c r="G2145" s="217"/>
      <c r="H2145" s="217"/>
      <c r="I2145" s="217"/>
      <c r="J2145" s="217"/>
      <c r="K2145" s="217"/>
      <c r="L2145" s="217"/>
      <c r="M2145" s="217"/>
      <c r="N2145" s="217"/>
      <c r="O2145" s="234"/>
      <c r="P2145" s="234"/>
      <c r="Q2145" s="217"/>
      <c r="R2145" s="217"/>
      <c r="S2145" s="217"/>
      <c r="T2145" s="217"/>
      <c r="U2145" s="217"/>
      <c r="V2145" s="217"/>
      <c r="W2145" s="217"/>
      <c r="X2145" s="217"/>
      <c r="Y2145" s="217"/>
      <c r="Z2145" s="217"/>
      <c r="AA2145" s="217"/>
      <c r="AB2145" s="217"/>
      <c r="AC2145" s="217"/>
      <c r="AD2145" s="217"/>
      <c r="AE2145" s="217"/>
    </row>
    <row r="2146" spans="1:31" ht="12.75" customHeight="1" x14ac:dyDescent="0.2">
      <c r="A2146" s="217"/>
      <c r="B2146" s="217"/>
      <c r="C2146" s="217"/>
      <c r="D2146" s="217"/>
      <c r="E2146" s="217"/>
      <c r="F2146" s="217"/>
      <c r="G2146" s="217"/>
      <c r="H2146" s="217"/>
      <c r="I2146" s="217"/>
      <c r="J2146" s="217"/>
      <c r="K2146" s="217"/>
      <c r="L2146" s="217"/>
      <c r="M2146" s="217"/>
      <c r="N2146" s="217"/>
      <c r="O2146" s="234"/>
      <c r="P2146" s="234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17"/>
      <c r="AC2146" s="217"/>
      <c r="AD2146" s="217"/>
      <c r="AE2146" s="217"/>
    </row>
    <row r="2147" spans="1:31" ht="12.75" customHeight="1" x14ac:dyDescent="0.2">
      <c r="A2147" s="217"/>
      <c r="B2147" s="217"/>
      <c r="C2147" s="217"/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34"/>
      <c r="P2147" s="234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17"/>
      <c r="AC2147" s="217"/>
      <c r="AD2147" s="217"/>
      <c r="AE2147" s="217"/>
    </row>
    <row r="2148" spans="1:31" ht="12.75" customHeight="1" x14ac:dyDescent="0.2">
      <c r="A2148" s="217"/>
      <c r="B2148" s="217"/>
      <c r="C2148" s="217"/>
      <c r="D2148" s="217"/>
      <c r="E2148" s="217"/>
      <c r="F2148" s="217"/>
      <c r="G2148" s="217"/>
      <c r="H2148" s="217"/>
      <c r="I2148" s="217"/>
      <c r="J2148" s="217"/>
      <c r="K2148" s="217"/>
      <c r="L2148" s="217"/>
      <c r="M2148" s="217"/>
      <c r="N2148" s="217"/>
      <c r="O2148" s="234"/>
      <c r="P2148" s="234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17"/>
      <c r="AC2148" s="217"/>
      <c r="AD2148" s="217"/>
      <c r="AE2148" s="217"/>
    </row>
    <row r="2149" spans="1:31" ht="12.75" customHeight="1" x14ac:dyDescent="0.2">
      <c r="A2149" s="217"/>
      <c r="B2149" s="217"/>
      <c r="C2149" s="217"/>
      <c r="D2149" s="217"/>
      <c r="E2149" s="217"/>
      <c r="F2149" s="217"/>
      <c r="G2149" s="217"/>
      <c r="H2149" s="217"/>
      <c r="I2149" s="217"/>
      <c r="J2149" s="217"/>
      <c r="K2149" s="217"/>
      <c r="L2149" s="217"/>
      <c r="M2149" s="217"/>
      <c r="N2149" s="217"/>
      <c r="O2149" s="234"/>
      <c r="P2149" s="234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17"/>
      <c r="AC2149" s="217"/>
      <c r="AD2149" s="217"/>
      <c r="AE2149" s="217"/>
    </row>
    <row r="2150" spans="1:31" ht="12.75" customHeight="1" x14ac:dyDescent="0.2">
      <c r="A2150" s="217"/>
      <c r="B2150" s="217"/>
      <c r="C2150" s="217"/>
      <c r="D2150" s="217"/>
      <c r="E2150" s="217"/>
      <c r="F2150" s="217"/>
      <c r="G2150" s="217"/>
      <c r="H2150" s="217"/>
      <c r="I2150" s="217"/>
      <c r="J2150" s="217"/>
      <c r="K2150" s="217"/>
      <c r="L2150" s="217"/>
      <c r="M2150" s="217"/>
      <c r="N2150" s="217"/>
      <c r="O2150" s="234"/>
      <c r="P2150" s="234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17"/>
      <c r="AC2150" s="217"/>
      <c r="AD2150" s="217"/>
      <c r="AE2150" s="217"/>
    </row>
    <row r="2151" spans="1:31" ht="12.75" customHeight="1" x14ac:dyDescent="0.2">
      <c r="A2151" s="217"/>
      <c r="B2151" s="217"/>
      <c r="C2151" s="217"/>
      <c r="D2151" s="217"/>
      <c r="E2151" s="217"/>
      <c r="F2151" s="217"/>
      <c r="G2151" s="217"/>
      <c r="H2151" s="217"/>
      <c r="I2151" s="217"/>
      <c r="J2151" s="217"/>
      <c r="K2151" s="217"/>
      <c r="L2151" s="217"/>
      <c r="M2151" s="217"/>
      <c r="N2151" s="217"/>
      <c r="O2151" s="234"/>
      <c r="P2151" s="234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17"/>
      <c r="AC2151" s="217"/>
      <c r="AD2151" s="217"/>
      <c r="AE2151" s="217"/>
    </row>
    <row r="2152" spans="1:31" ht="12.75" customHeight="1" x14ac:dyDescent="0.2">
      <c r="A2152" s="217"/>
      <c r="B2152" s="217"/>
      <c r="C2152" s="217"/>
      <c r="D2152" s="217"/>
      <c r="E2152" s="217"/>
      <c r="F2152" s="217"/>
      <c r="G2152" s="217"/>
      <c r="H2152" s="217"/>
      <c r="I2152" s="217"/>
      <c r="J2152" s="217"/>
      <c r="K2152" s="217"/>
      <c r="L2152" s="217"/>
      <c r="M2152" s="217"/>
      <c r="N2152" s="217"/>
      <c r="O2152" s="234"/>
      <c r="P2152" s="234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17"/>
      <c r="AC2152" s="217"/>
      <c r="AD2152" s="217"/>
      <c r="AE2152" s="217"/>
    </row>
    <row r="2153" spans="1:31" ht="12.75" customHeight="1" x14ac:dyDescent="0.2">
      <c r="A2153" s="217"/>
      <c r="B2153" s="217"/>
      <c r="C2153" s="217"/>
      <c r="D2153" s="217"/>
      <c r="E2153" s="217"/>
      <c r="F2153" s="217"/>
      <c r="G2153" s="217"/>
      <c r="H2153" s="217"/>
      <c r="I2153" s="217"/>
      <c r="J2153" s="217"/>
      <c r="K2153" s="217"/>
      <c r="L2153" s="217"/>
      <c r="M2153" s="217"/>
      <c r="N2153" s="217"/>
      <c r="O2153" s="234"/>
      <c r="P2153" s="234"/>
      <c r="Q2153" s="217"/>
      <c r="R2153" s="217"/>
      <c r="S2153" s="217"/>
      <c r="T2153" s="217"/>
      <c r="U2153" s="217"/>
      <c r="V2153" s="217"/>
      <c r="W2153" s="217"/>
      <c r="X2153" s="217"/>
      <c r="Y2153" s="217"/>
      <c r="Z2153" s="217"/>
      <c r="AA2153" s="217"/>
      <c r="AB2153" s="217"/>
      <c r="AC2153" s="217"/>
      <c r="AD2153" s="217"/>
      <c r="AE2153" s="217"/>
    </row>
    <row r="2154" spans="1:31" ht="12.75" customHeight="1" x14ac:dyDescent="0.2">
      <c r="A2154" s="217"/>
      <c r="B2154" s="217"/>
      <c r="C2154" s="217"/>
      <c r="D2154" s="217"/>
      <c r="E2154" s="217"/>
      <c r="F2154" s="217"/>
      <c r="G2154" s="217"/>
      <c r="H2154" s="217"/>
      <c r="I2154" s="217"/>
      <c r="J2154" s="217"/>
      <c r="K2154" s="217"/>
      <c r="L2154" s="217"/>
      <c r="M2154" s="217"/>
      <c r="N2154" s="217"/>
      <c r="O2154" s="234"/>
      <c r="P2154" s="234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17"/>
      <c r="AC2154" s="217"/>
      <c r="AD2154" s="217"/>
      <c r="AE2154" s="217"/>
    </row>
    <row r="2155" spans="1:31" ht="12.75" customHeight="1" x14ac:dyDescent="0.2">
      <c r="A2155" s="217"/>
      <c r="B2155" s="217"/>
      <c r="C2155" s="217"/>
      <c r="D2155" s="217"/>
      <c r="E2155" s="217"/>
      <c r="F2155" s="217"/>
      <c r="G2155" s="217"/>
      <c r="H2155" s="217"/>
      <c r="I2155" s="217"/>
      <c r="J2155" s="217"/>
      <c r="K2155" s="217"/>
      <c r="L2155" s="217"/>
      <c r="M2155" s="217"/>
      <c r="N2155" s="217"/>
      <c r="O2155" s="234"/>
      <c r="P2155" s="234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17"/>
      <c r="AC2155" s="217"/>
      <c r="AD2155" s="217"/>
      <c r="AE2155" s="217"/>
    </row>
    <row r="2156" spans="1:31" ht="12.75" customHeight="1" x14ac:dyDescent="0.2">
      <c r="A2156" s="217"/>
      <c r="B2156" s="217"/>
      <c r="C2156" s="217"/>
      <c r="D2156" s="217"/>
      <c r="E2156" s="217"/>
      <c r="F2156" s="217"/>
      <c r="G2156" s="217"/>
      <c r="H2156" s="217"/>
      <c r="I2156" s="217"/>
      <c r="J2156" s="217"/>
      <c r="K2156" s="217"/>
      <c r="L2156" s="217"/>
      <c r="M2156" s="217"/>
      <c r="N2156" s="217"/>
      <c r="O2156" s="234"/>
      <c r="P2156" s="234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17"/>
      <c r="AC2156" s="217"/>
      <c r="AD2156" s="217"/>
      <c r="AE2156" s="217"/>
    </row>
    <row r="2157" spans="1:31" ht="12.75" customHeight="1" x14ac:dyDescent="0.2">
      <c r="A2157" s="217"/>
      <c r="B2157" s="217"/>
      <c r="C2157" s="217"/>
      <c r="D2157" s="217"/>
      <c r="E2157" s="217"/>
      <c r="F2157" s="217"/>
      <c r="G2157" s="217"/>
      <c r="H2157" s="217"/>
      <c r="I2157" s="217"/>
      <c r="J2157" s="217"/>
      <c r="K2157" s="217"/>
      <c r="L2157" s="217"/>
      <c r="M2157" s="217"/>
      <c r="N2157" s="217"/>
      <c r="O2157" s="234"/>
      <c r="P2157" s="234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17"/>
      <c r="AC2157" s="217"/>
      <c r="AD2157" s="217"/>
      <c r="AE2157" s="217"/>
    </row>
    <row r="2158" spans="1:31" ht="12.75" customHeight="1" x14ac:dyDescent="0.2">
      <c r="A2158" s="217"/>
      <c r="B2158" s="217"/>
      <c r="C2158" s="217"/>
      <c r="D2158" s="217"/>
      <c r="E2158" s="217"/>
      <c r="F2158" s="217"/>
      <c r="G2158" s="217"/>
      <c r="H2158" s="217"/>
      <c r="I2158" s="217"/>
      <c r="J2158" s="217"/>
      <c r="K2158" s="217"/>
      <c r="L2158" s="217"/>
      <c r="M2158" s="217"/>
      <c r="N2158" s="217"/>
      <c r="O2158" s="234"/>
      <c r="P2158" s="234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17"/>
      <c r="AC2158" s="217"/>
      <c r="AD2158" s="217"/>
      <c r="AE2158" s="217"/>
    </row>
    <row r="2159" spans="1:31" ht="12.75" customHeight="1" x14ac:dyDescent="0.2">
      <c r="A2159" s="217"/>
      <c r="B2159" s="217"/>
      <c r="C2159" s="217"/>
      <c r="D2159" s="217"/>
      <c r="E2159" s="217"/>
      <c r="F2159" s="217"/>
      <c r="G2159" s="217"/>
      <c r="H2159" s="217"/>
      <c r="I2159" s="217"/>
      <c r="J2159" s="217"/>
      <c r="K2159" s="217"/>
      <c r="L2159" s="217"/>
      <c r="M2159" s="217"/>
      <c r="N2159" s="217"/>
      <c r="O2159" s="234"/>
      <c r="P2159" s="234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17"/>
      <c r="AC2159" s="217"/>
      <c r="AD2159" s="217"/>
      <c r="AE2159" s="217"/>
    </row>
    <row r="2160" spans="1:31" ht="12.75" customHeight="1" x14ac:dyDescent="0.2">
      <c r="A2160" s="217"/>
      <c r="B2160" s="217"/>
      <c r="C2160" s="217"/>
      <c r="D2160" s="217"/>
      <c r="E2160" s="217"/>
      <c r="F2160" s="217"/>
      <c r="G2160" s="217"/>
      <c r="H2160" s="217"/>
      <c r="I2160" s="217"/>
      <c r="J2160" s="217"/>
      <c r="K2160" s="217"/>
      <c r="L2160" s="217"/>
      <c r="M2160" s="217"/>
      <c r="N2160" s="217"/>
      <c r="O2160" s="234"/>
      <c r="P2160" s="234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17"/>
      <c r="AC2160" s="217"/>
      <c r="AD2160" s="217"/>
      <c r="AE2160" s="217"/>
    </row>
    <row r="2161" spans="1:31" ht="12.75" customHeight="1" x14ac:dyDescent="0.2">
      <c r="A2161" s="217"/>
      <c r="B2161" s="217"/>
      <c r="C2161" s="217"/>
      <c r="D2161" s="217"/>
      <c r="E2161" s="217"/>
      <c r="F2161" s="217"/>
      <c r="G2161" s="217"/>
      <c r="H2161" s="217"/>
      <c r="I2161" s="217"/>
      <c r="J2161" s="217"/>
      <c r="K2161" s="217"/>
      <c r="L2161" s="217"/>
      <c r="M2161" s="217"/>
      <c r="N2161" s="217"/>
      <c r="O2161" s="234"/>
      <c r="P2161" s="234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17"/>
      <c r="AC2161" s="217"/>
      <c r="AD2161" s="217"/>
      <c r="AE2161" s="217"/>
    </row>
    <row r="2162" spans="1:31" ht="12.75" customHeight="1" x14ac:dyDescent="0.2">
      <c r="A2162" s="217"/>
      <c r="B2162" s="217"/>
      <c r="C2162" s="217"/>
      <c r="D2162" s="217"/>
      <c r="E2162" s="217"/>
      <c r="F2162" s="217"/>
      <c r="G2162" s="217"/>
      <c r="H2162" s="217"/>
      <c r="I2162" s="217"/>
      <c r="J2162" s="217"/>
      <c r="K2162" s="217"/>
      <c r="L2162" s="217"/>
      <c r="M2162" s="217"/>
      <c r="N2162" s="217"/>
      <c r="O2162" s="234"/>
      <c r="P2162" s="234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17"/>
      <c r="AC2162" s="217"/>
      <c r="AD2162" s="217"/>
      <c r="AE2162" s="217"/>
    </row>
    <row r="2163" spans="1:31" ht="12.75" customHeight="1" x14ac:dyDescent="0.2">
      <c r="A2163" s="217"/>
      <c r="B2163" s="217"/>
      <c r="C2163" s="217"/>
      <c r="D2163" s="217"/>
      <c r="E2163" s="217"/>
      <c r="F2163" s="217"/>
      <c r="G2163" s="217"/>
      <c r="H2163" s="217"/>
      <c r="I2163" s="217"/>
      <c r="J2163" s="217"/>
      <c r="K2163" s="217"/>
      <c r="L2163" s="217"/>
      <c r="M2163" s="217"/>
      <c r="N2163" s="217"/>
      <c r="O2163" s="234"/>
      <c r="P2163" s="234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17"/>
      <c r="AC2163" s="217"/>
      <c r="AD2163" s="217"/>
      <c r="AE2163" s="217"/>
    </row>
    <row r="2164" spans="1:31" ht="12.75" customHeight="1" x14ac:dyDescent="0.2">
      <c r="A2164" s="217"/>
      <c r="B2164" s="217"/>
      <c r="C2164" s="217"/>
      <c r="D2164" s="217"/>
      <c r="E2164" s="217"/>
      <c r="F2164" s="217"/>
      <c r="G2164" s="217"/>
      <c r="H2164" s="217"/>
      <c r="I2164" s="217"/>
      <c r="J2164" s="217"/>
      <c r="K2164" s="217"/>
      <c r="L2164" s="217"/>
      <c r="M2164" s="217"/>
      <c r="N2164" s="217"/>
      <c r="O2164" s="234"/>
      <c r="P2164" s="234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17"/>
      <c r="AC2164" s="217"/>
      <c r="AD2164" s="217"/>
      <c r="AE2164" s="217"/>
    </row>
    <row r="2165" spans="1:31" ht="12.75" customHeight="1" x14ac:dyDescent="0.2">
      <c r="A2165" s="217"/>
      <c r="B2165" s="217"/>
      <c r="C2165" s="217"/>
      <c r="D2165" s="217"/>
      <c r="E2165" s="217"/>
      <c r="F2165" s="217"/>
      <c r="G2165" s="217"/>
      <c r="H2165" s="217"/>
      <c r="I2165" s="217"/>
      <c r="J2165" s="217"/>
      <c r="K2165" s="217"/>
      <c r="L2165" s="217"/>
      <c r="M2165" s="217"/>
      <c r="N2165" s="217"/>
      <c r="O2165" s="234"/>
      <c r="P2165" s="234"/>
      <c r="Q2165" s="217"/>
      <c r="R2165" s="217"/>
      <c r="S2165" s="217"/>
      <c r="T2165" s="217"/>
      <c r="U2165" s="217"/>
      <c r="V2165" s="217"/>
      <c r="W2165" s="217"/>
      <c r="X2165" s="217"/>
      <c r="Y2165" s="217"/>
      <c r="Z2165" s="217"/>
      <c r="AA2165" s="217"/>
      <c r="AB2165" s="217"/>
      <c r="AC2165" s="217"/>
      <c r="AD2165" s="217"/>
      <c r="AE2165" s="217"/>
    </row>
    <row r="2166" spans="1:31" ht="12.75" customHeight="1" x14ac:dyDescent="0.2">
      <c r="A2166" s="217"/>
      <c r="B2166" s="217"/>
      <c r="C2166" s="217"/>
      <c r="D2166" s="217"/>
      <c r="E2166" s="217"/>
      <c r="F2166" s="217"/>
      <c r="G2166" s="217"/>
      <c r="H2166" s="217"/>
      <c r="I2166" s="217"/>
      <c r="J2166" s="217"/>
      <c r="K2166" s="217"/>
      <c r="L2166" s="217"/>
      <c r="M2166" s="217"/>
      <c r="N2166" s="217"/>
      <c r="O2166" s="234"/>
      <c r="P2166" s="234"/>
      <c r="Q2166" s="217"/>
      <c r="R2166" s="217"/>
      <c r="S2166" s="217"/>
      <c r="T2166" s="217"/>
      <c r="U2166" s="217"/>
      <c r="V2166" s="217"/>
      <c r="W2166" s="217"/>
      <c r="X2166" s="217"/>
      <c r="Y2166" s="217"/>
      <c r="Z2166" s="217"/>
      <c r="AA2166" s="217"/>
      <c r="AB2166" s="217"/>
      <c r="AC2166" s="217"/>
      <c r="AD2166" s="217"/>
      <c r="AE2166" s="217"/>
    </row>
  </sheetData>
  <mergeCells count="3437">
    <mergeCell ref="B1158:M1158"/>
    <mergeCell ref="S1158:V1158"/>
    <mergeCell ref="X1158:AD1158"/>
    <mergeCell ref="B1157:M1157"/>
    <mergeCell ref="S1157:V1157"/>
    <mergeCell ref="X1157:AD1157"/>
    <mergeCell ref="B1156:M1156"/>
    <mergeCell ref="B1147:M1147"/>
    <mergeCell ref="S1147:V1147"/>
    <mergeCell ref="X1147:AD1147"/>
    <mergeCell ref="B1151:M1151"/>
    <mergeCell ref="S1151:V1151"/>
    <mergeCell ref="X1151:AD1151"/>
    <mergeCell ref="B1148:M1148"/>
    <mergeCell ref="S1148:V1148"/>
    <mergeCell ref="X1148:AD1148"/>
    <mergeCell ref="B1146:M1146"/>
    <mergeCell ref="S1146:V1146"/>
    <mergeCell ref="X1146:AD1146"/>
    <mergeCell ref="S1156:V1156"/>
    <mergeCell ref="X1156:AD1156"/>
    <mergeCell ref="B1150:M1150"/>
    <mergeCell ref="S1150:V1150"/>
    <mergeCell ref="X1150:AD1150"/>
    <mergeCell ref="B1155:M1155"/>
    <mergeCell ref="S1155:V1155"/>
    <mergeCell ref="X1155:AD1155"/>
    <mergeCell ref="B1154:M1154"/>
    <mergeCell ref="S1154:V1154"/>
    <mergeCell ref="X1154:AD1154"/>
    <mergeCell ref="B1153:M1153"/>
    <mergeCell ref="S1153:V1153"/>
    <mergeCell ref="B1137:M1137"/>
    <mergeCell ref="S1138:V1138"/>
    <mergeCell ref="B1131:M1131"/>
    <mergeCell ref="S1131:V1131"/>
    <mergeCell ref="X1131:AD1131"/>
    <mergeCell ref="B1136:M1136"/>
    <mergeCell ref="S1136:V1136"/>
    <mergeCell ref="X1136:AD1136"/>
    <mergeCell ref="S1135:V1135"/>
    <mergeCell ref="X1135:AD1135"/>
    <mergeCell ref="B1132:M1132"/>
    <mergeCell ref="S1132:V1132"/>
    <mergeCell ref="B1152:M1152"/>
    <mergeCell ref="S1152:V1152"/>
    <mergeCell ref="X1152:AD1152"/>
    <mergeCell ref="B1067:M1067"/>
    <mergeCell ref="S1067:V1067"/>
    <mergeCell ref="B1105:M1105"/>
    <mergeCell ref="S1105:V1105"/>
    <mergeCell ref="X1105:AD1105"/>
    <mergeCell ref="B1111:M1111"/>
    <mergeCell ref="S1111:V1111"/>
    <mergeCell ref="X1111:AD1111"/>
    <mergeCell ref="B1107:M1107"/>
    <mergeCell ref="S1107:V1107"/>
    <mergeCell ref="X1107:AD1107"/>
    <mergeCell ref="B1100:M1100"/>
    <mergeCell ref="S1100:V1100"/>
    <mergeCell ref="X1100:AD1100"/>
    <mergeCell ref="B1101:M1101"/>
    <mergeCell ref="S1101:V1101"/>
    <mergeCell ref="X1101:AD1101"/>
    <mergeCell ref="X935:AD935"/>
    <mergeCell ref="B941:M941"/>
    <mergeCell ref="S941:V941"/>
    <mergeCell ref="X941:AD941"/>
    <mergeCell ref="B947:M947"/>
    <mergeCell ref="S947:V947"/>
    <mergeCell ref="B1010:M1010"/>
    <mergeCell ref="S1010:V1010"/>
    <mergeCell ref="S1029:V1029"/>
    <mergeCell ref="X1029:AD1029"/>
    <mergeCell ref="B1033:M1033"/>
    <mergeCell ref="S1033:V1033"/>
    <mergeCell ref="X1033:AD1033"/>
    <mergeCell ref="B1022:M1022"/>
    <mergeCell ref="S1022:V1022"/>
    <mergeCell ref="X1022:AD1022"/>
    <mergeCell ref="X1067:AD1067"/>
    <mergeCell ref="B1065:M1065"/>
    <mergeCell ref="S1065:V1065"/>
    <mergeCell ref="X1065:AD1065"/>
    <mergeCell ref="X1013:AD1013"/>
    <mergeCell ref="S1012:V1012"/>
    <mergeCell ref="X1012:AD1012"/>
    <mergeCell ref="B1039:M1039"/>
    <mergeCell ref="S1039:V1039"/>
    <mergeCell ref="X1039:AD1039"/>
    <mergeCell ref="S1046:V1046"/>
    <mergeCell ref="X1046:AD1046"/>
    <mergeCell ref="X1057:AD1057"/>
    <mergeCell ref="B1063:M1063"/>
    <mergeCell ref="S1063:V1063"/>
    <mergeCell ref="X1063:AD1063"/>
    <mergeCell ref="X866:AD866"/>
    <mergeCell ref="B872:M872"/>
    <mergeCell ref="B897:M897"/>
    <mergeCell ref="X914:AD914"/>
    <mergeCell ref="B923:M923"/>
    <mergeCell ref="S923:V923"/>
    <mergeCell ref="X923:AD923"/>
    <mergeCell ref="B929:M929"/>
    <mergeCell ref="S929:V929"/>
    <mergeCell ref="X929:AD929"/>
    <mergeCell ref="B927:M927"/>
    <mergeCell ref="S927:V927"/>
    <mergeCell ref="S899:V899"/>
    <mergeCell ref="X899:AD899"/>
    <mergeCell ref="B906:M906"/>
    <mergeCell ref="S906:V906"/>
    <mergeCell ref="X906:AD906"/>
    <mergeCell ref="S905:V905"/>
    <mergeCell ref="X905:AD905"/>
    <mergeCell ref="B905:M905"/>
    <mergeCell ref="B879:M879"/>
    <mergeCell ref="S879:V879"/>
    <mergeCell ref="X879:AD879"/>
    <mergeCell ref="B877:M877"/>
    <mergeCell ref="S877:V877"/>
    <mergeCell ref="X870:AD870"/>
    <mergeCell ref="B868:M868"/>
    <mergeCell ref="X873:AD873"/>
    <mergeCell ref="B870:M870"/>
    <mergeCell ref="X927:AD927"/>
    <mergeCell ref="B851:M851"/>
    <mergeCell ref="S851:V851"/>
    <mergeCell ref="X851:AD851"/>
    <mergeCell ref="B852:M852"/>
    <mergeCell ref="S852:V852"/>
    <mergeCell ref="X852:AD852"/>
    <mergeCell ref="S885:V885"/>
    <mergeCell ref="X885:AD885"/>
    <mergeCell ref="B892:M892"/>
    <mergeCell ref="S892:V892"/>
    <mergeCell ref="X892:AD892"/>
    <mergeCell ref="B898:M898"/>
    <mergeCell ref="X922:AD922"/>
    <mergeCell ref="B914:M914"/>
    <mergeCell ref="S914:V914"/>
    <mergeCell ref="X921:AD921"/>
    <mergeCell ref="B921:M921"/>
    <mergeCell ref="S921:V921"/>
    <mergeCell ref="X915:AD915"/>
    <mergeCell ref="S898:V898"/>
    <mergeCell ref="X858:AD858"/>
    <mergeCell ref="B859:M859"/>
    <mergeCell ref="S859:V859"/>
    <mergeCell ref="X859:AD859"/>
    <mergeCell ref="X865:AD865"/>
    <mergeCell ref="B866:M866"/>
    <mergeCell ref="S866:V866"/>
    <mergeCell ref="X824:AD824"/>
    <mergeCell ref="S745:V745"/>
    <mergeCell ref="X745:AD745"/>
    <mergeCell ref="B749:M749"/>
    <mergeCell ref="S749:V749"/>
    <mergeCell ref="X749:AD749"/>
    <mergeCell ref="X748:AD748"/>
    <mergeCell ref="S755:V755"/>
    <mergeCell ref="X755:AD755"/>
    <mergeCell ref="B761:M761"/>
    <mergeCell ref="B819:M819"/>
    <mergeCell ref="S819:V819"/>
    <mergeCell ref="X819:AD819"/>
    <mergeCell ref="B821:M821"/>
    <mergeCell ref="S821:V821"/>
    <mergeCell ref="X821:AD821"/>
    <mergeCell ref="S820:V820"/>
    <mergeCell ref="X820:AD820"/>
    <mergeCell ref="S778:V778"/>
    <mergeCell ref="X810:AD810"/>
    <mergeCell ref="B812:M812"/>
    <mergeCell ref="S812:V812"/>
    <mergeCell ref="X812:AD812"/>
    <mergeCell ref="B790:M790"/>
    <mergeCell ref="S790:V790"/>
    <mergeCell ref="X709:AD709"/>
    <mergeCell ref="B715:M715"/>
    <mergeCell ref="S715:V715"/>
    <mergeCell ref="X715:AD715"/>
    <mergeCell ref="B719:M719"/>
    <mergeCell ref="S719:V719"/>
    <mergeCell ref="X719:AD719"/>
    <mergeCell ref="B714:M714"/>
    <mergeCell ref="S714:V714"/>
    <mergeCell ref="X717:AD717"/>
    <mergeCell ref="S773:V773"/>
    <mergeCell ref="X773:AD773"/>
    <mergeCell ref="B796:M796"/>
    <mergeCell ref="S796:V796"/>
    <mergeCell ref="X796:AD796"/>
    <mergeCell ref="B791:M791"/>
    <mergeCell ref="S791:V791"/>
    <mergeCell ref="X791:AD791"/>
    <mergeCell ref="B793:M793"/>
    <mergeCell ref="X792:AD792"/>
    <mergeCell ref="B792:M792"/>
    <mergeCell ref="X772:AD772"/>
    <mergeCell ref="B772:M772"/>
    <mergeCell ref="X693:AD693"/>
    <mergeCell ref="B697:M697"/>
    <mergeCell ref="S697:V697"/>
    <mergeCell ref="X697:AD697"/>
    <mergeCell ref="B694:M694"/>
    <mergeCell ref="S694:V694"/>
    <mergeCell ref="X694:AD694"/>
    <mergeCell ref="S709:V709"/>
    <mergeCell ref="S761:V761"/>
    <mergeCell ref="X761:AD761"/>
    <mergeCell ref="B767:M767"/>
    <mergeCell ref="S767:V767"/>
    <mergeCell ref="X767:AD767"/>
    <mergeCell ref="X760:AD760"/>
    <mergeCell ref="B766:M766"/>
    <mergeCell ref="S762:V762"/>
    <mergeCell ref="X762:AD762"/>
    <mergeCell ref="X763:AD763"/>
    <mergeCell ref="B740:M740"/>
    <mergeCell ref="S740:V740"/>
    <mergeCell ref="X740:AD740"/>
    <mergeCell ref="B744:M744"/>
    <mergeCell ref="S744:V744"/>
    <mergeCell ref="B745:M745"/>
    <mergeCell ref="B748:M748"/>
    <mergeCell ref="S748:V748"/>
    <mergeCell ref="S759:V759"/>
    <mergeCell ref="S766:V766"/>
    <mergeCell ref="X766:AD766"/>
    <mergeCell ref="X747:AD747"/>
    <mergeCell ref="B735:M735"/>
    <mergeCell ref="S735:V735"/>
    <mergeCell ref="X609:AD609"/>
    <mergeCell ref="B627:M627"/>
    <mergeCell ref="S627:V627"/>
    <mergeCell ref="X627:AD627"/>
    <mergeCell ref="B631:M631"/>
    <mergeCell ref="S631:V631"/>
    <mergeCell ref="X631:AD631"/>
    <mergeCell ref="X629:AD629"/>
    <mergeCell ref="B610:M610"/>
    <mergeCell ref="B674:M674"/>
    <mergeCell ref="S674:V674"/>
    <mergeCell ref="X674:AD674"/>
    <mergeCell ref="S667:V667"/>
    <mergeCell ref="X667:AD667"/>
    <mergeCell ref="B619:M619"/>
    <mergeCell ref="S619:V619"/>
    <mergeCell ref="X619:AD619"/>
    <mergeCell ref="B639:M639"/>
    <mergeCell ref="S639:V639"/>
    <mergeCell ref="S653:V653"/>
    <mergeCell ref="S663:V663"/>
    <mergeCell ref="X663:AD663"/>
    <mergeCell ref="B669:M669"/>
    <mergeCell ref="S669:V669"/>
    <mergeCell ref="X669:AD669"/>
    <mergeCell ref="B663:M663"/>
    <mergeCell ref="B667:M667"/>
    <mergeCell ref="B666:M666"/>
    <mergeCell ref="S666:V666"/>
    <mergeCell ref="X646:AD646"/>
    <mergeCell ref="B551:M551"/>
    <mergeCell ref="S551:V551"/>
    <mergeCell ref="S552:V552"/>
    <mergeCell ref="X552:AD552"/>
    <mergeCell ref="B555:M555"/>
    <mergeCell ref="S610:V610"/>
    <mergeCell ref="X610:AD610"/>
    <mergeCell ref="B539:M539"/>
    <mergeCell ref="S539:V539"/>
    <mergeCell ref="X539:AD539"/>
    <mergeCell ref="B535:M535"/>
    <mergeCell ref="S535:V535"/>
    <mergeCell ref="S546:V546"/>
    <mergeCell ref="X546:AD546"/>
    <mergeCell ref="B553:M553"/>
    <mergeCell ref="S575:V575"/>
    <mergeCell ref="X575:AD575"/>
    <mergeCell ref="B588:M588"/>
    <mergeCell ref="S588:V588"/>
    <mergeCell ref="X588:AD588"/>
    <mergeCell ref="B594:M594"/>
    <mergeCell ref="S594:V594"/>
    <mergeCell ref="X594:AD594"/>
    <mergeCell ref="S593:V593"/>
    <mergeCell ref="X593:AD593"/>
    <mergeCell ref="S576:V576"/>
    <mergeCell ref="X576:AD576"/>
    <mergeCell ref="B591:M591"/>
    <mergeCell ref="S591:V591"/>
    <mergeCell ref="S603:V603"/>
    <mergeCell ref="X603:AD603"/>
    <mergeCell ref="S609:V609"/>
    <mergeCell ref="S477:V477"/>
    <mergeCell ref="B476:M476"/>
    <mergeCell ref="B489:M489"/>
    <mergeCell ref="S489:V489"/>
    <mergeCell ref="B493:M493"/>
    <mergeCell ref="S493:V493"/>
    <mergeCell ref="X493:AD493"/>
    <mergeCell ref="B501:M501"/>
    <mergeCell ref="S501:V501"/>
    <mergeCell ref="X501:AD501"/>
    <mergeCell ref="B500:M500"/>
    <mergeCell ref="S500:V500"/>
    <mergeCell ref="B491:M491"/>
    <mergeCell ref="S491:V491"/>
    <mergeCell ref="X491:AD491"/>
    <mergeCell ref="B492:M492"/>
    <mergeCell ref="S492:V492"/>
    <mergeCell ref="X492:AD492"/>
    <mergeCell ref="B495:M495"/>
    <mergeCell ref="S495:V495"/>
    <mergeCell ref="X499:AD499"/>
    <mergeCell ref="X477:AD477"/>
    <mergeCell ref="B484:M484"/>
    <mergeCell ref="S484:V484"/>
    <mergeCell ref="X482:AD482"/>
    <mergeCell ref="B388:M388"/>
    <mergeCell ref="S388:V388"/>
    <mergeCell ref="X388:AD388"/>
    <mergeCell ref="X385:AD385"/>
    <mergeCell ref="B386:M386"/>
    <mergeCell ref="B439:M439"/>
    <mergeCell ref="S439:V439"/>
    <mergeCell ref="X439:AD439"/>
    <mergeCell ref="S361:V361"/>
    <mergeCell ref="B369:M369"/>
    <mergeCell ref="S369:V369"/>
    <mergeCell ref="X369:AD369"/>
    <mergeCell ref="B370:M370"/>
    <mergeCell ref="S370:V370"/>
    <mergeCell ref="X370:AD370"/>
    <mergeCell ref="X425:AD425"/>
    <mergeCell ref="B433:M433"/>
    <mergeCell ref="S433:V433"/>
    <mergeCell ref="X433:AD433"/>
    <mergeCell ref="S430:V430"/>
    <mergeCell ref="X430:AD430"/>
    <mergeCell ref="B432:M432"/>
    <mergeCell ref="S432:V432"/>
    <mergeCell ref="X432:AD432"/>
    <mergeCell ref="X429:AD429"/>
    <mergeCell ref="X417:AD417"/>
    <mergeCell ref="B418:M418"/>
    <mergeCell ref="S418:V418"/>
    <mergeCell ref="X418:AD418"/>
    <mergeCell ref="S424:V424"/>
    <mergeCell ref="X424:AD424"/>
    <mergeCell ref="B425:M425"/>
    <mergeCell ref="B230:M230"/>
    <mergeCell ref="S230:V230"/>
    <mergeCell ref="X230:AD230"/>
    <mergeCell ref="B234:M234"/>
    <mergeCell ref="S234:V234"/>
    <mergeCell ref="X234:AD234"/>
    <mergeCell ref="B233:M233"/>
    <mergeCell ref="S233:V233"/>
    <mergeCell ref="X233:AD233"/>
    <mergeCell ref="B232:M232"/>
    <mergeCell ref="B340:M340"/>
    <mergeCell ref="S340:V340"/>
    <mergeCell ref="X340:AD340"/>
    <mergeCell ref="B346:M346"/>
    <mergeCell ref="S346:V346"/>
    <mergeCell ref="X346:AD346"/>
    <mergeCell ref="B343:M343"/>
    <mergeCell ref="S343:V343"/>
    <mergeCell ref="X343:AD343"/>
    <mergeCell ref="X342:AD342"/>
    <mergeCell ref="B331:M331"/>
    <mergeCell ref="S331:V331"/>
    <mergeCell ref="X331:AD331"/>
    <mergeCell ref="B337:M337"/>
    <mergeCell ref="S337:V337"/>
    <mergeCell ref="X337:AD337"/>
    <mergeCell ref="B334:M334"/>
    <mergeCell ref="S334:V334"/>
    <mergeCell ref="X334:AD334"/>
    <mergeCell ref="B335:M335"/>
    <mergeCell ref="B281:M281"/>
    <mergeCell ref="S281:V281"/>
    <mergeCell ref="X199:AD199"/>
    <mergeCell ref="B191:M191"/>
    <mergeCell ref="B229:M229"/>
    <mergeCell ref="S229:V229"/>
    <mergeCell ref="X229:AD229"/>
    <mergeCell ref="B192:M192"/>
    <mergeCell ref="S192:V192"/>
    <mergeCell ref="X192:AD192"/>
    <mergeCell ref="B193:M193"/>
    <mergeCell ref="S193:V193"/>
    <mergeCell ref="X193:AD193"/>
    <mergeCell ref="S208:V208"/>
    <mergeCell ref="B225:M225"/>
    <mergeCell ref="S225:V225"/>
    <mergeCell ref="X225:AD225"/>
    <mergeCell ref="B228:M228"/>
    <mergeCell ref="S228:V228"/>
    <mergeCell ref="X228:AD228"/>
    <mergeCell ref="B226:M226"/>
    <mergeCell ref="S226:V226"/>
    <mergeCell ref="X226:AD226"/>
    <mergeCell ref="B221:M221"/>
    <mergeCell ref="S221:V221"/>
    <mergeCell ref="X221:AD221"/>
    <mergeCell ref="B220:M220"/>
    <mergeCell ref="S220:V220"/>
    <mergeCell ref="B224:M224"/>
    <mergeCell ref="S224:V224"/>
    <mergeCell ref="X224:AD224"/>
    <mergeCell ref="X220:AD220"/>
    <mergeCell ref="S205:V205"/>
    <mergeCell ref="B181:M181"/>
    <mergeCell ref="S181:V181"/>
    <mergeCell ref="X181:AD181"/>
    <mergeCell ref="B179:M179"/>
    <mergeCell ref="S179:V179"/>
    <mergeCell ref="X179:AD179"/>
    <mergeCell ref="B167:M167"/>
    <mergeCell ref="S167:V167"/>
    <mergeCell ref="X177:AD177"/>
    <mergeCell ref="B180:M180"/>
    <mergeCell ref="S180:V180"/>
    <mergeCell ref="X180:AD180"/>
    <mergeCell ref="S171:V171"/>
    <mergeCell ref="X171:AD171"/>
    <mergeCell ref="B174:M174"/>
    <mergeCell ref="S174:V174"/>
    <mergeCell ref="X208:AD208"/>
    <mergeCell ref="X167:AD167"/>
    <mergeCell ref="B173:M173"/>
    <mergeCell ref="S173:V173"/>
    <mergeCell ref="X173:AD173"/>
    <mergeCell ref="B176:M176"/>
    <mergeCell ref="S176:V176"/>
    <mergeCell ref="X176:AD176"/>
    <mergeCell ref="X175:AD175"/>
    <mergeCell ref="S189:V189"/>
    <mergeCell ref="X189:AD189"/>
    <mergeCell ref="B198:M198"/>
    <mergeCell ref="S198:V198"/>
    <mergeCell ref="X198:AD198"/>
    <mergeCell ref="B203:M203"/>
    <mergeCell ref="S203:V203"/>
    <mergeCell ref="B127:M127"/>
    <mergeCell ref="S127:V127"/>
    <mergeCell ref="X127:AD127"/>
    <mergeCell ref="X125:AD125"/>
    <mergeCell ref="B122:M122"/>
    <mergeCell ref="X133:AD133"/>
    <mergeCell ref="S133:V133"/>
    <mergeCell ref="B129:M129"/>
    <mergeCell ref="X131:AD131"/>
    <mergeCell ref="B132:M132"/>
    <mergeCell ref="X107:AD107"/>
    <mergeCell ref="S119:V119"/>
    <mergeCell ref="X119:AD119"/>
    <mergeCell ref="B123:M123"/>
    <mergeCell ref="S123:V123"/>
    <mergeCell ref="X123:AD123"/>
    <mergeCell ref="B111:M111"/>
    <mergeCell ref="S111:V111"/>
    <mergeCell ref="B22:M22"/>
    <mergeCell ref="S22:V22"/>
    <mergeCell ref="X22:AD22"/>
    <mergeCell ref="B25:M25"/>
    <mergeCell ref="S25:V25"/>
    <mergeCell ref="X25:AD25"/>
    <mergeCell ref="X23:AD23"/>
    <mergeCell ref="B1145:M1145"/>
    <mergeCell ref="S1145:V1145"/>
    <mergeCell ref="X1145:AD1145"/>
    <mergeCell ref="B1122:M1122"/>
    <mergeCell ref="S1122:V1122"/>
    <mergeCell ref="X1122:AD1122"/>
    <mergeCell ref="B1130:M1130"/>
    <mergeCell ref="S1130:V1130"/>
    <mergeCell ref="X1130:AD1130"/>
    <mergeCell ref="B1123:M1123"/>
    <mergeCell ref="B71:M71"/>
    <mergeCell ref="S71:V71"/>
    <mergeCell ref="X71:AD71"/>
    <mergeCell ref="B65:M65"/>
    <mergeCell ref="X69:AD69"/>
    <mergeCell ref="B1140:M1140"/>
    <mergeCell ref="S1140:V1140"/>
    <mergeCell ref="X1140:AD1140"/>
    <mergeCell ref="X1104:AD1104"/>
    <mergeCell ref="S51:V51"/>
    <mergeCell ref="X51:AD51"/>
    <mergeCell ref="B52:M52"/>
    <mergeCell ref="S52:V52"/>
    <mergeCell ref="X52:AD52"/>
    <mergeCell ref="B140:M140"/>
    <mergeCell ref="B1110:M1110"/>
    <mergeCell ref="S1110:V1110"/>
    <mergeCell ref="X1110:AD1110"/>
    <mergeCell ref="B1113:M1113"/>
    <mergeCell ref="S1113:V1113"/>
    <mergeCell ref="X1113:AD1113"/>
    <mergeCell ref="B1104:M1104"/>
    <mergeCell ref="S1104:V1104"/>
    <mergeCell ref="B31:M31"/>
    <mergeCell ref="S31:V31"/>
    <mergeCell ref="X31:AD31"/>
    <mergeCell ref="B37:M37"/>
    <mergeCell ref="S37:V37"/>
    <mergeCell ref="X37:AD37"/>
    <mergeCell ref="S36:V36"/>
    <mergeCell ref="X36:AD36"/>
    <mergeCell ref="S35:V35"/>
    <mergeCell ref="X35:AD35"/>
    <mergeCell ref="B61:M61"/>
    <mergeCell ref="S61:V61"/>
    <mergeCell ref="X61:AD61"/>
    <mergeCell ref="B59:M59"/>
    <mergeCell ref="S59:V59"/>
    <mergeCell ref="S65:V65"/>
    <mergeCell ref="X65:AD65"/>
    <mergeCell ref="S138:V138"/>
    <mergeCell ref="X138:AD138"/>
    <mergeCell ref="B143:M143"/>
    <mergeCell ref="S43:V43"/>
    <mergeCell ref="X43:AD43"/>
    <mergeCell ref="S140:V140"/>
    <mergeCell ref="X140:AD140"/>
    <mergeCell ref="B1088:M1088"/>
    <mergeCell ref="S1088:V1088"/>
    <mergeCell ref="X1088:AD1088"/>
    <mergeCell ref="S1087:V1087"/>
    <mergeCell ref="X1087:AD1087"/>
    <mergeCell ref="X1092:AD1092"/>
    <mergeCell ref="B1099:M1099"/>
    <mergeCell ref="S1099:V1099"/>
    <mergeCell ref="X1099:AD1099"/>
    <mergeCell ref="B1093:M1093"/>
    <mergeCell ref="S1093:V1093"/>
    <mergeCell ref="S1098:V1098"/>
    <mergeCell ref="X1098:AD1098"/>
    <mergeCell ref="B1097:M1097"/>
    <mergeCell ref="S1097:V1097"/>
    <mergeCell ref="X1115:AD1115"/>
    <mergeCell ref="B1076:M1076"/>
    <mergeCell ref="S1076:V1076"/>
    <mergeCell ref="X1076:AD1076"/>
    <mergeCell ref="B1092:M1092"/>
    <mergeCell ref="S1092:V1092"/>
    <mergeCell ref="B1114:M1114"/>
    <mergeCell ref="S1114:V1114"/>
    <mergeCell ref="X1114:AD1114"/>
    <mergeCell ref="B1115:M1115"/>
    <mergeCell ref="S1115:V1115"/>
    <mergeCell ref="S1112:V1112"/>
    <mergeCell ref="X1112:AD1112"/>
    <mergeCell ref="X1097:AD1097"/>
    <mergeCell ref="B1091:M1091"/>
    <mergeCell ref="S1091:V1091"/>
    <mergeCell ref="X1103:AD1103"/>
    <mergeCell ref="B1008:M1008"/>
    <mergeCell ref="S1008:V1008"/>
    <mergeCell ref="X1008:AD1008"/>
    <mergeCell ref="B984:M984"/>
    <mergeCell ref="S984:V984"/>
    <mergeCell ref="X984:AD984"/>
    <mergeCell ref="B989:M989"/>
    <mergeCell ref="S989:V989"/>
    <mergeCell ref="X989:AD989"/>
    <mergeCell ref="B985:M985"/>
    <mergeCell ref="S985:V985"/>
    <mergeCell ref="X985:AD985"/>
    <mergeCell ref="X959:AD959"/>
    <mergeCell ref="B967:M967"/>
    <mergeCell ref="S967:V967"/>
    <mergeCell ref="X967:AD967"/>
    <mergeCell ref="B972:M972"/>
    <mergeCell ref="S972:V972"/>
    <mergeCell ref="B961:M961"/>
    <mergeCell ref="S961:V961"/>
    <mergeCell ref="X961:AD961"/>
    <mergeCell ref="B959:M959"/>
    <mergeCell ref="S959:V959"/>
    <mergeCell ref="B969:M969"/>
    <mergeCell ref="S969:V969"/>
    <mergeCell ref="X969:AD969"/>
    <mergeCell ref="B973:M973"/>
    <mergeCell ref="B962:M962"/>
    <mergeCell ref="S962:V962"/>
    <mergeCell ref="X962:AD962"/>
    <mergeCell ref="B968:M968"/>
    <mergeCell ref="S968:V968"/>
    <mergeCell ref="X968:AD968"/>
    <mergeCell ref="S1002:V1002"/>
    <mergeCell ref="X1002:AD1002"/>
    <mergeCell ref="B957:M957"/>
    <mergeCell ref="S957:V957"/>
    <mergeCell ref="X957:AD957"/>
    <mergeCell ref="B958:M958"/>
    <mergeCell ref="S958:V958"/>
    <mergeCell ref="X947:AD947"/>
    <mergeCell ref="X946:AD946"/>
    <mergeCell ref="B935:M935"/>
    <mergeCell ref="S935:V935"/>
    <mergeCell ref="B956:M956"/>
    <mergeCell ref="S956:V956"/>
    <mergeCell ref="X956:AD956"/>
    <mergeCell ref="S955:V955"/>
    <mergeCell ref="X955:AD955"/>
    <mergeCell ref="S973:V973"/>
    <mergeCell ref="X973:AD973"/>
    <mergeCell ref="B970:M970"/>
    <mergeCell ref="B1001:M1001"/>
    <mergeCell ref="S1001:V1001"/>
    <mergeCell ref="X1001:AD1001"/>
    <mergeCell ref="S954:V954"/>
    <mergeCell ref="X954:AD954"/>
    <mergeCell ref="S946:V946"/>
    <mergeCell ref="B952:M952"/>
    <mergeCell ref="S952:V952"/>
    <mergeCell ref="X952:AD952"/>
    <mergeCell ref="B999:M999"/>
    <mergeCell ref="B996:M996"/>
    <mergeCell ref="S996:V996"/>
    <mergeCell ref="X898:AD898"/>
    <mergeCell ref="B886:M886"/>
    <mergeCell ref="S886:V886"/>
    <mergeCell ref="B913:M913"/>
    <mergeCell ref="S913:V913"/>
    <mergeCell ref="X913:AD913"/>
    <mergeCell ref="X886:AD886"/>
    <mergeCell ref="B887:M887"/>
    <mergeCell ref="S887:V887"/>
    <mergeCell ref="S830:V830"/>
    <mergeCell ref="X830:AD830"/>
    <mergeCell ref="B834:M834"/>
    <mergeCell ref="B833:M833"/>
    <mergeCell ref="S833:V833"/>
    <mergeCell ref="X833:AD833"/>
    <mergeCell ref="B839:M839"/>
    <mergeCell ref="S839:V839"/>
    <mergeCell ref="X839:AD839"/>
    <mergeCell ref="S834:V834"/>
    <mergeCell ref="X834:AD834"/>
    <mergeCell ref="S838:V838"/>
    <mergeCell ref="X894:AD894"/>
    <mergeCell ref="B899:M899"/>
    <mergeCell ref="B912:M912"/>
    <mergeCell ref="S912:V912"/>
    <mergeCell ref="S860:V860"/>
    <mergeCell ref="X860:AD860"/>
    <mergeCell ref="B867:M867"/>
    <mergeCell ref="S867:V867"/>
    <mergeCell ref="X867:AD867"/>
    <mergeCell ref="B862:M862"/>
    <mergeCell ref="S862:V862"/>
    <mergeCell ref="X887:AD887"/>
    <mergeCell ref="B893:M893"/>
    <mergeCell ref="S893:V893"/>
    <mergeCell ref="X893:AD893"/>
    <mergeCell ref="S891:V891"/>
    <mergeCell ref="X891:AD891"/>
    <mergeCell ref="B891:M891"/>
    <mergeCell ref="B888:M888"/>
    <mergeCell ref="S888:V888"/>
    <mergeCell ref="X888:AD888"/>
    <mergeCell ref="X831:AD831"/>
    <mergeCell ref="B837:M837"/>
    <mergeCell ref="S837:V837"/>
    <mergeCell ref="X837:AD837"/>
    <mergeCell ref="B842:M842"/>
    <mergeCell ref="B873:M873"/>
    <mergeCell ref="S873:V873"/>
    <mergeCell ref="S849:V849"/>
    <mergeCell ref="S855:V855"/>
    <mergeCell ref="B863:M863"/>
    <mergeCell ref="S863:V863"/>
    <mergeCell ref="X863:AD863"/>
    <mergeCell ref="S842:V842"/>
    <mergeCell ref="B860:M860"/>
    <mergeCell ref="B850:M850"/>
    <mergeCell ref="S850:V850"/>
    <mergeCell ref="X850:AD850"/>
    <mergeCell ref="X832:AD832"/>
    <mergeCell ref="B838:M838"/>
    <mergeCell ref="B841:M841"/>
    <mergeCell ref="S841:V841"/>
    <mergeCell ref="X841:AD841"/>
    <mergeCell ref="B688:M688"/>
    <mergeCell ref="S688:V688"/>
    <mergeCell ref="X688:AD688"/>
    <mergeCell ref="B645:M645"/>
    <mergeCell ref="S645:V645"/>
    <mergeCell ref="X645:AD645"/>
    <mergeCell ref="B647:M647"/>
    <mergeCell ref="S647:V647"/>
    <mergeCell ref="X647:AD647"/>
    <mergeCell ref="S648:V648"/>
    <mergeCell ref="B689:M689"/>
    <mergeCell ref="S689:V689"/>
    <mergeCell ref="X689:AD689"/>
    <mergeCell ref="X668:AD668"/>
    <mergeCell ref="B673:M673"/>
    <mergeCell ref="S673:V673"/>
    <mergeCell ref="X673:AD673"/>
    <mergeCell ref="B680:M680"/>
    <mergeCell ref="S680:V680"/>
    <mergeCell ref="B650:M650"/>
    <mergeCell ref="S650:V650"/>
    <mergeCell ref="X650:AD650"/>
    <mergeCell ref="B651:M651"/>
    <mergeCell ref="S651:V651"/>
    <mergeCell ref="X651:AD651"/>
    <mergeCell ref="B657:M657"/>
    <mergeCell ref="S657:V657"/>
    <mergeCell ref="X657:AD657"/>
    <mergeCell ref="S656:V656"/>
    <mergeCell ref="X656:AD656"/>
    <mergeCell ref="B653:M653"/>
    <mergeCell ref="S532:V532"/>
    <mergeCell ref="X532:AD532"/>
    <mergeCell ref="B536:M536"/>
    <mergeCell ref="S536:V536"/>
    <mergeCell ref="X529:AD529"/>
    <mergeCell ref="B534:M534"/>
    <mergeCell ref="S534:V534"/>
    <mergeCell ref="X534:AD534"/>
    <mergeCell ref="B597:M597"/>
    <mergeCell ref="S597:V597"/>
    <mergeCell ref="X597:AD597"/>
    <mergeCell ref="B520:M520"/>
    <mergeCell ref="S520:V520"/>
    <mergeCell ref="X520:AD520"/>
    <mergeCell ref="B525:M525"/>
    <mergeCell ref="S525:V525"/>
    <mergeCell ref="X525:AD525"/>
    <mergeCell ref="B522:M522"/>
    <mergeCell ref="B583:M583"/>
    <mergeCell ref="S583:V583"/>
    <mergeCell ref="X583:AD583"/>
    <mergeCell ref="B587:M587"/>
    <mergeCell ref="S587:V587"/>
    <mergeCell ref="X587:AD587"/>
    <mergeCell ref="B584:M584"/>
    <mergeCell ref="S584:V584"/>
    <mergeCell ref="S538:V538"/>
    <mergeCell ref="X538:AD538"/>
    <mergeCell ref="B524:M524"/>
    <mergeCell ref="S524:V524"/>
    <mergeCell ref="X524:AD524"/>
    <mergeCell ref="B530:M530"/>
    <mergeCell ref="X438:AD438"/>
    <mergeCell ref="S508:V508"/>
    <mergeCell ref="X508:AD508"/>
    <mergeCell ref="B475:M475"/>
    <mergeCell ref="S475:V475"/>
    <mergeCell ref="X475:AD475"/>
    <mergeCell ref="B479:M479"/>
    <mergeCell ref="S479:V479"/>
    <mergeCell ref="X479:AD479"/>
    <mergeCell ref="S499:V499"/>
    <mergeCell ref="S522:V522"/>
    <mergeCell ref="X522:AD522"/>
    <mergeCell ref="S519:V519"/>
    <mergeCell ref="X519:AD519"/>
    <mergeCell ref="S488:V488"/>
    <mergeCell ref="X488:AD488"/>
    <mergeCell ref="B481:M481"/>
    <mergeCell ref="S481:V481"/>
    <mergeCell ref="X481:AD481"/>
    <mergeCell ref="B487:M487"/>
    <mergeCell ref="S487:V487"/>
    <mergeCell ref="X487:AD487"/>
    <mergeCell ref="B485:M485"/>
    <mergeCell ref="S485:V485"/>
    <mergeCell ref="X485:AD485"/>
    <mergeCell ref="B483:M483"/>
    <mergeCell ref="S476:V476"/>
    <mergeCell ref="X476:AD476"/>
    <mergeCell ref="B480:M480"/>
    <mergeCell ref="S480:V480"/>
    <mergeCell ref="X480:AD480"/>
    <mergeCell ref="X478:AD478"/>
    <mergeCell ref="S395:V395"/>
    <mergeCell ref="X395:AD395"/>
    <mergeCell ref="B391:M391"/>
    <mergeCell ref="S391:V391"/>
    <mergeCell ref="X391:AD391"/>
    <mergeCell ref="B394:M394"/>
    <mergeCell ref="S394:V394"/>
    <mergeCell ref="X394:AD394"/>
    <mergeCell ref="S454:V454"/>
    <mergeCell ref="X454:AD454"/>
    <mergeCell ref="B336:M336"/>
    <mergeCell ref="S336:V336"/>
    <mergeCell ref="X336:AD336"/>
    <mergeCell ref="B339:M339"/>
    <mergeCell ref="S339:V339"/>
    <mergeCell ref="X339:AD339"/>
    <mergeCell ref="B390:M390"/>
    <mergeCell ref="S390:V390"/>
    <mergeCell ref="B442:M442"/>
    <mergeCell ref="S442:V442"/>
    <mergeCell ref="X442:AD442"/>
    <mergeCell ref="B441:M441"/>
    <mergeCell ref="S441:V441"/>
    <mergeCell ref="X441:AD441"/>
    <mergeCell ref="S448:V448"/>
    <mergeCell ref="X448:AD448"/>
    <mergeCell ref="B454:M454"/>
    <mergeCell ref="S376:V376"/>
    <mergeCell ref="X376:AD376"/>
    <mergeCell ref="B387:M387"/>
    <mergeCell ref="S387:V387"/>
    <mergeCell ref="X387:AD387"/>
    <mergeCell ref="B301:M301"/>
    <mergeCell ref="S301:V301"/>
    <mergeCell ref="X301:AD301"/>
    <mergeCell ref="B290:M290"/>
    <mergeCell ref="S290:V290"/>
    <mergeCell ref="S350:V350"/>
    <mergeCell ref="X350:AD350"/>
    <mergeCell ref="B351:M351"/>
    <mergeCell ref="S351:V351"/>
    <mergeCell ref="X351:AD351"/>
    <mergeCell ref="B357:M357"/>
    <mergeCell ref="S357:V357"/>
    <mergeCell ref="X357:AD357"/>
    <mergeCell ref="X356:AD356"/>
    <mergeCell ref="B352:M352"/>
    <mergeCell ref="B306:M306"/>
    <mergeCell ref="S306:V306"/>
    <mergeCell ref="X306:AD306"/>
    <mergeCell ref="B330:M330"/>
    <mergeCell ref="S330:V330"/>
    <mergeCell ref="X330:AD330"/>
    <mergeCell ref="S318:V318"/>
    <mergeCell ref="X318:AD318"/>
    <mergeCell ref="B321:M321"/>
    <mergeCell ref="S321:V321"/>
    <mergeCell ref="X329:AD329"/>
    <mergeCell ref="B300:M300"/>
    <mergeCell ref="S300:V300"/>
    <mergeCell ref="X300:AD300"/>
    <mergeCell ref="X305:AD305"/>
    <mergeCell ref="S316:V316"/>
    <mergeCell ref="X290:AD290"/>
    <mergeCell ref="B296:M296"/>
    <mergeCell ref="S296:V296"/>
    <mergeCell ref="X296:AD296"/>
    <mergeCell ref="B295:M295"/>
    <mergeCell ref="X321:AD321"/>
    <mergeCell ref="S295:V295"/>
    <mergeCell ref="X295:AD295"/>
    <mergeCell ref="B299:M299"/>
    <mergeCell ref="S299:V299"/>
    <mergeCell ref="B245:M245"/>
    <mergeCell ref="S245:V245"/>
    <mergeCell ref="X245:AD245"/>
    <mergeCell ref="B249:M249"/>
    <mergeCell ref="S249:V249"/>
    <mergeCell ref="X249:AD249"/>
    <mergeCell ref="B247:M247"/>
    <mergeCell ref="S247:V247"/>
    <mergeCell ref="X247:AD247"/>
    <mergeCell ref="B246:M246"/>
    <mergeCell ref="B266:M266"/>
    <mergeCell ref="S266:V266"/>
    <mergeCell ref="X266:AD266"/>
    <mergeCell ref="B289:M289"/>
    <mergeCell ref="S289:V289"/>
    <mergeCell ref="X289:AD289"/>
    <mergeCell ref="B283:M283"/>
    <mergeCell ref="S283:V283"/>
    <mergeCell ref="X281:AD281"/>
    <mergeCell ref="S276:V276"/>
    <mergeCell ref="X239:AD239"/>
    <mergeCell ref="B235:M235"/>
    <mergeCell ref="S235:V235"/>
    <mergeCell ref="X235:AD235"/>
    <mergeCell ref="B238:M238"/>
    <mergeCell ref="S238:V238"/>
    <mergeCell ref="X238:AD238"/>
    <mergeCell ref="X236:AD236"/>
    <mergeCell ref="B64:M64"/>
    <mergeCell ref="S64:V64"/>
    <mergeCell ref="X64:AD64"/>
    <mergeCell ref="S97:V97"/>
    <mergeCell ref="X97:AD97"/>
    <mergeCell ref="B87:M87"/>
    <mergeCell ref="S191:V191"/>
    <mergeCell ref="X191:AD191"/>
    <mergeCell ref="B197:M197"/>
    <mergeCell ref="S197:V197"/>
    <mergeCell ref="X197:AD197"/>
    <mergeCell ref="B154:M154"/>
    <mergeCell ref="S154:V154"/>
    <mergeCell ref="X154:AD154"/>
    <mergeCell ref="B161:M161"/>
    <mergeCell ref="S161:V161"/>
    <mergeCell ref="B186:M186"/>
    <mergeCell ref="S186:V186"/>
    <mergeCell ref="X186:AD186"/>
    <mergeCell ref="S166:V166"/>
    <mergeCell ref="X166:AD166"/>
    <mergeCell ref="B172:M172"/>
    <mergeCell ref="S172:V172"/>
    <mergeCell ref="X172:AD172"/>
    <mergeCell ref="X26:AD26"/>
    <mergeCell ref="B50:M50"/>
    <mergeCell ref="S50:V50"/>
    <mergeCell ref="X50:AD50"/>
    <mergeCell ref="B101:M101"/>
    <mergeCell ref="S101:V101"/>
    <mergeCell ref="X101:AD101"/>
    <mergeCell ref="S63:V63"/>
    <mergeCell ref="X63:AD63"/>
    <mergeCell ref="B70:M70"/>
    <mergeCell ref="S70:V70"/>
    <mergeCell ref="X174:AD174"/>
    <mergeCell ref="S158:V158"/>
    <mergeCell ref="S132:V132"/>
    <mergeCell ref="X132:AD132"/>
    <mergeCell ref="B139:M139"/>
    <mergeCell ref="S139:V139"/>
    <mergeCell ref="X139:AD139"/>
    <mergeCell ref="B144:M144"/>
    <mergeCell ref="S144:V144"/>
    <mergeCell ref="X144:AD144"/>
    <mergeCell ref="X38:AD38"/>
    <mergeCell ref="B29:M29"/>
    <mergeCell ref="S29:V29"/>
    <mergeCell ref="X29:AD29"/>
    <mergeCell ref="B30:M30"/>
    <mergeCell ref="S30:V30"/>
    <mergeCell ref="X30:AD30"/>
    <mergeCell ref="B145:M145"/>
    <mergeCell ref="S145:V145"/>
    <mergeCell ref="X145:AD145"/>
    <mergeCell ref="B142:M142"/>
    <mergeCell ref="B1134:M1134"/>
    <mergeCell ref="S1134:V1134"/>
    <mergeCell ref="B72:M72"/>
    <mergeCell ref="S72:V72"/>
    <mergeCell ref="X72:AD72"/>
    <mergeCell ref="B100:M100"/>
    <mergeCell ref="S100:V100"/>
    <mergeCell ref="X100:AD100"/>
    <mergeCell ref="S79:V79"/>
    <mergeCell ref="X79:AD79"/>
    <mergeCell ref="B86:M86"/>
    <mergeCell ref="S86:V86"/>
    <mergeCell ref="B96:M96"/>
    <mergeCell ref="S96:V96"/>
    <mergeCell ref="X96:AD96"/>
    <mergeCell ref="B99:M99"/>
    <mergeCell ref="S99:V99"/>
    <mergeCell ref="B79:M79"/>
    <mergeCell ref="S87:V87"/>
    <mergeCell ref="X87:AD87"/>
    <mergeCell ref="B90:M90"/>
    <mergeCell ref="S90:V90"/>
    <mergeCell ref="X90:AD90"/>
    <mergeCell ref="B88:M88"/>
    <mergeCell ref="S88:V88"/>
    <mergeCell ref="X1071:AD1071"/>
    <mergeCell ref="B1045:M1045"/>
    <mergeCell ref="S1045:V1045"/>
    <mergeCell ref="X1045:AD1045"/>
    <mergeCell ref="B1049:M1049"/>
    <mergeCell ref="S1049:V1049"/>
    <mergeCell ref="X1049:AD1049"/>
    <mergeCell ref="X1144:AD1144"/>
    <mergeCell ref="B1149:M1149"/>
    <mergeCell ref="S1149:V1149"/>
    <mergeCell ref="X1149:AD1149"/>
    <mergeCell ref="X1139:AD1139"/>
    <mergeCell ref="B1135:M1135"/>
    <mergeCell ref="X1138:AD1138"/>
    <mergeCell ref="B1143:M1143"/>
    <mergeCell ref="S1143:V1143"/>
    <mergeCell ref="X1143:AD1143"/>
    <mergeCell ref="X1134:AD1134"/>
    <mergeCell ref="B1139:M1139"/>
    <mergeCell ref="S1139:V1139"/>
    <mergeCell ref="X99:AD99"/>
    <mergeCell ref="B97:M97"/>
    <mergeCell ref="B98:M98"/>
    <mergeCell ref="S98:V98"/>
    <mergeCell ref="X161:AD161"/>
    <mergeCell ref="X158:AD158"/>
    <mergeCell ref="X160:AD160"/>
    <mergeCell ref="B1081:M1081"/>
    <mergeCell ref="S1081:V1081"/>
    <mergeCell ref="X1081:AD1081"/>
    <mergeCell ref="B1086:M1086"/>
    <mergeCell ref="S1086:V1086"/>
    <mergeCell ref="X1086:AD1086"/>
    <mergeCell ref="B1082:M1082"/>
    <mergeCell ref="S1082:V1082"/>
    <mergeCell ref="X1082:AD1082"/>
    <mergeCell ref="B1084:M1084"/>
    <mergeCell ref="B1071:M1071"/>
    <mergeCell ref="S1071:V1071"/>
    <mergeCell ref="S1077:V1077"/>
    <mergeCell ref="X1077:AD1077"/>
    <mergeCell ref="B1083:M1083"/>
    <mergeCell ref="S1083:V1083"/>
    <mergeCell ref="X1083:AD1083"/>
    <mergeCell ref="B1073:M1073"/>
    <mergeCell ref="S1073:V1073"/>
    <mergeCell ref="X1073:AD1073"/>
    <mergeCell ref="B1074:M1074"/>
    <mergeCell ref="S1056:V1056"/>
    <mergeCell ref="X1056:AD1056"/>
    <mergeCell ref="B1062:M1062"/>
    <mergeCell ref="B1021:M1021"/>
    <mergeCell ref="S1021:V1021"/>
    <mergeCell ref="B1027:M1027"/>
    <mergeCell ref="S1027:V1027"/>
    <mergeCell ref="X1027:AD1027"/>
    <mergeCell ref="B1031:M1031"/>
    <mergeCell ref="S1031:V1031"/>
    <mergeCell ref="X1031:AD1031"/>
    <mergeCell ref="B1028:M1028"/>
    <mergeCell ref="S1028:V1028"/>
    <mergeCell ref="X1028:AD1028"/>
    <mergeCell ref="B1029:M1029"/>
    <mergeCell ref="B1072:M1072"/>
    <mergeCell ref="S1072:V1072"/>
    <mergeCell ref="X1072:AD1072"/>
    <mergeCell ref="X1054:AD1054"/>
    <mergeCell ref="B1050:M1050"/>
    <mergeCell ref="S1050:V1050"/>
    <mergeCell ref="X1050:AD1050"/>
    <mergeCell ref="B1066:M1066"/>
    <mergeCell ref="S1066:V1066"/>
    <mergeCell ref="X1066:AD1066"/>
    <mergeCell ref="B1057:M1057"/>
    <mergeCell ref="S1057:V1057"/>
    <mergeCell ref="B1060:M1060"/>
    <mergeCell ref="S1060:V1060"/>
    <mergeCell ref="X1060:AD1060"/>
    <mergeCell ref="B1064:M1064"/>
    <mergeCell ref="S1064:V1064"/>
    <mergeCell ref="X1064:AD1064"/>
    <mergeCell ref="B1061:M1061"/>
    <mergeCell ref="S1061:V1061"/>
    <mergeCell ref="X1061:AD1061"/>
    <mergeCell ref="B1026:M1026"/>
    <mergeCell ref="S1026:V1026"/>
    <mergeCell ref="X1026:AD1026"/>
    <mergeCell ref="B1036:M1036"/>
    <mergeCell ref="S1036:V1036"/>
    <mergeCell ref="B1048:M1048"/>
    <mergeCell ref="S1048:V1048"/>
    <mergeCell ref="X1048:AD1048"/>
    <mergeCell ref="B1054:M1054"/>
    <mergeCell ref="S1054:V1054"/>
    <mergeCell ref="B1046:M1046"/>
    <mergeCell ref="B1007:M1007"/>
    <mergeCell ref="S1007:V1007"/>
    <mergeCell ref="X1007:AD1007"/>
    <mergeCell ref="X1005:AD1005"/>
    <mergeCell ref="S1005:V1005"/>
    <mergeCell ref="X971:AD971"/>
    <mergeCell ref="B977:M977"/>
    <mergeCell ref="S977:V977"/>
    <mergeCell ref="X977:AD977"/>
    <mergeCell ref="B983:M983"/>
    <mergeCell ref="S983:V983"/>
    <mergeCell ref="X983:AD983"/>
    <mergeCell ref="B978:M978"/>
    <mergeCell ref="S978:V978"/>
    <mergeCell ref="X978:AD978"/>
    <mergeCell ref="X795:AD795"/>
    <mergeCell ref="B802:M802"/>
    <mergeCell ref="S802:V802"/>
    <mergeCell ref="X958:AD958"/>
    <mergeCell ref="B953:M953"/>
    <mergeCell ref="S953:V953"/>
    <mergeCell ref="X953:AD953"/>
    <mergeCell ref="S934:V934"/>
    <mergeCell ref="X934:AD934"/>
    <mergeCell ref="B940:M940"/>
    <mergeCell ref="S940:V940"/>
    <mergeCell ref="X940:AD940"/>
    <mergeCell ref="B946:M946"/>
    <mergeCell ref="S951:V951"/>
    <mergeCell ref="X951:AD951"/>
    <mergeCell ref="B943:M943"/>
    <mergeCell ref="S943:V943"/>
    <mergeCell ref="S811:V811"/>
    <mergeCell ref="X811:AD811"/>
    <mergeCell ref="B804:M804"/>
    <mergeCell ref="X739:AD739"/>
    <mergeCell ref="B734:M734"/>
    <mergeCell ref="S734:V734"/>
    <mergeCell ref="X734:AD734"/>
    <mergeCell ref="B753:M753"/>
    <mergeCell ref="S753:V753"/>
    <mergeCell ref="X753:AD753"/>
    <mergeCell ref="X822:AD822"/>
    <mergeCell ref="B826:M826"/>
    <mergeCell ref="S826:V826"/>
    <mergeCell ref="X826:AD826"/>
    <mergeCell ref="S803:V803"/>
    <mergeCell ref="X803:AD803"/>
    <mergeCell ref="B809:M809"/>
    <mergeCell ref="S809:V809"/>
    <mergeCell ref="X809:AD809"/>
    <mergeCell ref="B811:M811"/>
    <mergeCell ref="X802:AD802"/>
    <mergeCell ref="B817:M817"/>
    <mergeCell ref="S817:V817"/>
    <mergeCell ref="S772:V772"/>
    <mergeCell ref="B823:M823"/>
    <mergeCell ref="S823:V823"/>
    <mergeCell ref="X823:AD823"/>
    <mergeCell ref="B824:M824"/>
    <mergeCell ref="S824:V824"/>
    <mergeCell ref="X804:AD804"/>
    <mergeCell ref="B810:M810"/>
    <mergeCell ref="S810:V810"/>
    <mergeCell ref="S705:V705"/>
    <mergeCell ref="X701:AD701"/>
    <mergeCell ref="B707:M707"/>
    <mergeCell ref="S707:V707"/>
    <mergeCell ref="X707:AD707"/>
    <mergeCell ref="B713:M713"/>
    <mergeCell ref="S713:V713"/>
    <mergeCell ref="X817:AD817"/>
    <mergeCell ref="B822:M822"/>
    <mergeCell ref="S822:V822"/>
    <mergeCell ref="B818:M818"/>
    <mergeCell ref="S818:V818"/>
    <mergeCell ref="X818:AD818"/>
    <mergeCell ref="B820:M820"/>
    <mergeCell ref="B795:M795"/>
    <mergeCell ref="S795:V795"/>
    <mergeCell ref="X699:AD699"/>
    <mergeCell ref="B703:M703"/>
    <mergeCell ref="S703:V703"/>
    <mergeCell ref="X703:AD703"/>
    <mergeCell ref="X759:AD759"/>
    <mergeCell ref="B760:M760"/>
    <mergeCell ref="B718:M718"/>
    <mergeCell ref="S718:V718"/>
    <mergeCell ref="X718:AD718"/>
    <mergeCell ref="X744:AD744"/>
    <mergeCell ref="B726:M726"/>
    <mergeCell ref="S726:V726"/>
    <mergeCell ref="X726:AD726"/>
    <mergeCell ref="B730:M730"/>
    <mergeCell ref="B721:M721"/>
    <mergeCell ref="S721:V721"/>
    <mergeCell ref="X655:AD655"/>
    <mergeCell ref="B661:M661"/>
    <mergeCell ref="S661:V661"/>
    <mergeCell ref="X661:AD661"/>
    <mergeCell ref="B656:M656"/>
    <mergeCell ref="B652:M652"/>
    <mergeCell ref="S652:V652"/>
    <mergeCell ref="B646:M646"/>
    <mergeCell ref="X735:AD735"/>
    <mergeCell ref="B741:M741"/>
    <mergeCell ref="S741:V741"/>
    <mergeCell ref="X741:AD741"/>
    <mergeCell ref="B739:M739"/>
    <mergeCell ref="S739:V739"/>
    <mergeCell ref="B700:M700"/>
    <mergeCell ref="S700:V700"/>
    <mergeCell ref="X700:AD700"/>
    <mergeCell ref="B704:M704"/>
    <mergeCell ref="B668:M668"/>
    <mergeCell ref="S668:V668"/>
    <mergeCell ref="B672:M672"/>
    <mergeCell ref="S672:V672"/>
    <mergeCell ref="X672:AD672"/>
    <mergeCell ref="B679:M679"/>
    <mergeCell ref="B708:M708"/>
    <mergeCell ref="S704:V704"/>
    <mergeCell ref="X704:AD704"/>
    <mergeCell ref="B701:M701"/>
    <mergeCell ref="S701:V701"/>
    <mergeCell ref="X714:AD714"/>
    <mergeCell ref="S706:V706"/>
    <mergeCell ref="X706:AD706"/>
    <mergeCell ref="S637:V637"/>
    <mergeCell ref="X637:AD637"/>
    <mergeCell ref="B624:M624"/>
    <mergeCell ref="S624:V624"/>
    <mergeCell ref="X624:AD624"/>
    <mergeCell ref="X639:AD639"/>
    <mergeCell ref="B641:M641"/>
    <mergeCell ref="S641:V641"/>
    <mergeCell ref="X713:AD713"/>
    <mergeCell ref="S708:V708"/>
    <mergeCell ref="X708:AD708"/>
    <mergeCell ref="B709:M709"/>
    <mergeCell ref="B699:M699"/>
    <mergeCell ref="S699:V699"/>
    <mergeCell ref="B617:M617"/>
    <mergeCell ref="S617:V617"/>
    <mergeCell ref="X617:AD617"/>
    <mergeCell ref="B623:M623"/>
    <mergeCell ref="S623:V623"/>
    <mergeCell ref="S679:V679"/>
    <mergeCell ref="X679:AD679"/>
    <mergeCell ref="B687:M687"/>
    <mergeCell ref="S687:V687"/>
    <mergeCell ref="X687:AD687"/>
    <mergeCell ref="B681:M681"/>
    <mergeCell ref="S681:V681"/>
    <mergeCell ref="X681:AD681"/>
    <mergeCell ref="B685:M685"/>
    <mergeCell ref="S685:V685"/>
    <mergeCell ref="X649:AD649"/>
    <mergeCell ref="B655:M655"/>
    <mergeCell ref="S655:V655"/>
    <mergeCell ref="S556:V556"/>
    <mergeCell ref="X556:AD556"/>
    <mergeCell ref="B552:M552"/>
    <mergeCell ref="B596:M596"/>
    <mergeCell ref="S596:V596"/>
    <mergeCell ref="X596:AD596"/>
    <mergeCell ref="B599:M599"/>
    <mergeCell ref="S599:V599"/>
    <mergeCell ref="X599:AD599"/>
    <mergeCell ref="X598:AD598"/>
    <mergeCell ref="S563:V563"/>
    <mergeCell ref="X563:AD563"/>
    <mergeCell ref="S553:V553"/>
    <mergeCell ref="X553:AD553"/>
    <mergeCell ref="S646:V646"/>
    <mergeCell ref="X680:AD680"/>
    <mergeCell ref="B637:M637"/>
    <mergeCell ref="B640:M640"/>
    <mergeCell ref="S640:V640"/>
    <mergeCell ref="X640:AD640"/>
    <mergeCell ref="B620:M620"/>
    <mergeCell ref="S620:V620"/>
    <mergeCell ref="X620:AD620"/>
    <mergeCell ref="B643:M643"/>
    <mergeCell ref="S643:V643"/>
    <mergeCell ref="X643:AD643"/>
    <mergeCell ref="B630:M630"/>
    <mergeCell ref="S630:V630"/>
    <mergeCell ref="X630:AD630"/>
    <mergeCell ref="S635:V635"/>
    <mergeCell ref="X635:AD635"/>
    <mergeCell ref="B638:M638"/>
    <mergeCell ref="B531:M531"/>
    <mergeCell ref="S531:V531"/>
    <mergeCell ref="X531:AD531"/>
    <mergeCell ref="B532:M532"/>
    <mergeCell ref="X535:AD535"/>
    <mergeCell ref="B506:M506"/>
    <mergeCell ref="S506:V506"/>
    <mergeCell ref="X506:AD506"/>
    <mergeCell ref="B511:M511"/>
    <mergeCell ref="S511:V511"/>
    <mergeCell ref="X511:AD511"/>
    <mergeCell ref="B529:M529"/>
    <mergeCell ref="S529:V529"/>
    <mergeCell ref="B508:M508"/>
    <mergeCell ref="X641:AD641"/>
    <mergeCell ref="S555:V555"/>
    <mergeCell ref="X555:AD555"/>
    <mergeCell ref="B561:M561"/>
    <mergeCell ref="S561:V561"/>
    <mergeCell ref="X561:AD561"/>
    <mergeCell ref="B568:M568"/>
    <mergeCell ref="S568:V568"/>
    <mergeCell ref="X568:AD568"/>
    <mergeCell ref="B562:M562"/>
    <mergeCell ref="S562:V562"/>
    <mergeCell ref="B600:M600"/>
    <mergeCell ref="S600:V600"/>
    <mergeCell ref="X600:AD600"/>
    <mergeCell ref="B598:M598"/>
    <mergeCell ref="S598:V598"/>
    <mergeCell ref="X551:AD551"/>
    <mergeCell ref="B556:M556"/>
    <mergeCell ref="S469:V469"/>
    <mergeCell ref="X469:AD469"/>
    <mergeCell ref="B474:M474"/>
    <mergeCell ref="S474:V474"/>
    <mergeCell ref="X474:AD474"/>
    <mergeCell ref="S471:V471"/>
    <mergeCell ref="X471:AD471"/>
    <mergeCell ref="B473:M473"/>
    <mergeCell ref="S473:V473"/>
    <mergeCell ref="S464:V464"/>
    <mergeCell ref="X464:AD464"/>
    <mergeCell ref="S472:V472"/>
    <mergeCell ref="X472:AD472"/>
    <mergeCell ref="X460:AD460"/>
    <mergeCell ref="B558:M558"/>
    <mergeCell ref="B452:M452"/>
    <mergeCell ref="S452:V452"/>
    <mergeCell ref="X452:AD452"/>
    <mergeCell ref="B457:M457"/>
    <mergeCell ref="S457:V457"/>
    <mergeCell ref="X457:AD457"/>
    <mergeCell ref="X453:AD453"/>
    <mergeCell ref="X513:AD513"/>
    <mergeCell ref="X536:AD536"/>
    <mergeCell ref="B470:M470"/>
    <mergeCell ref="S470:V470"/>
    <mergeCell ref="X470:AD470"/>
    <mergeCell ref="B471:M471"/>
    <mergeCell ref="X489:AD489"/>
    <mergeCell ref="B486:M486"/>
    <mergeCell ref="S486:V486"/>
    <mergeCell ref="X486:AD486"/>
    <mergeCell ref="X390:AD390"/>
    <mergeCell ref="B395:M395"/>
    <mergeCell ref="B422:M422"/>
    <mergeCell ref="S422:V422"/>
    <mergeCell ref="X422:AD422"/>
    <mergeCell ref="B431:M431"/>
    <mergeCell ref="S431:V431"/>
    <mergeCell ref="X431:AD431"/>
    <mergeCell ref="B423:M423"/>
    <mergeCell ref="S423:V423"/>
    <mergeCell ref="X423:AD423"/>
    <mergeCell ref="B424:M424"/>
    <mergeCell ref="B401:M401"/>
    <mergeCell ref="S401:V401"/>
    <mergeCell ref="X401:AD401"/>
    <mergeCell ref="B409:M409"/>
    <mergeCell ref="S409:V409"/>
    <mergeCell ref="X409:AD409"/>
    <mergeCell ref="B402:M402"/>
    <mergeCell ref="S402:V402"/>
    <mergeCell ref="X402:AD402"/>
    <mergeCell ref="B403:M403"/>
    <mergeCell ref="X410:AD410"/>
    <mergeCell ref="B416:M416"/>
    <mergeCell ref="S416:V416"/>
    <mergeCell ref="X416:AD416"/>
    <mergeCell ref="B412:M412"/>
    <mergeCell ref="S412:V412"/>
    <mergeCell ref="X412:AD412"/>
    <mergeCell ref="S425:V425"/>
    <mergeCell ref="X419:AD419"/>
    <mergeCell ref="B427:M427"/>
    <mergeCell ref="S353:V353"/>
    <mergeCell ref="X353:AD353"/>
    <mergeCell ref="X374:AD374"/>
    <mergeCell ref="B380:M380"/>
    <mergeCell ref="S380:V380"/>
    <mergeCell ref="X380:AD380"/>
    <mergeCell ref="B375:M375"/>
    <mergeCell ref="B389:M389"/>
    <mergeCell ref="S389:V389"/>
    <mergeCell ref="X389:AD389"/>
    <mergeCell ref="S384:V384"/>
    <mergeCell ref="X384:AD384"/>
    <mergeCell ref="B417:M417"/>
    <mergeCell ref="S417:V417"/>
    <mergeCell ref="X360:AD360"/>
    <mergeCell ref="B356:M356"/>
    <mergeCell ref="S356:V356"/>
    <mergeCell ref="S386:V386"/>
    <mergeCell ref="X386:AD386"/>
    <mergeCell ref="X367:AD367"/>
    <mergeCell ref="B374:M374"/>
    <mergeCell ref="S374:V374"/>
    <mergeCell ref="S403:V403"/>
    <mergeCell ref="X403:AD403"/>
    <mergeCell ref="B404:M404"/>
    <mergeCell ref="S404:V404"/>
    <mergeCell ref="X404:AD404"/>
    <mergeCell ref="B411:M411"/>
    <mergeCell ref="S411:V411"/>
    <mergeCell ref="X411:AD411"/>
    <mergeCell ref="B410:M410"/>
    <mergeCell ref="S410:V410"/>
    <mergeCell ref="X196:AD196"/>
    <mergeCell ref="B201:M201"/>
    <mergeCell ref="S201:V201"/>
    <mergeCell ref="X201:AD201"/>
    <mergeCell ref="B206:M206"/>
    <mergeCell ref="S206:V206"/>
    <mergeCell ref="B205:M205"/>
    <mergeCell ref="X282:AD282"/>
    <mergeCell ref="S286:V286"/>
    <mergeCell ref="X285:AD285"/>
    <mergeCell ref="B286:M286"/>
    <mergeCell ref="B284:M284"/>
    <mergeCell ref="S363:V363"/>
    <mergeCell ref="X363:AD363"/>
    <mergeCell ref="B361:M361"/>
    <mergeCell ref="B255:M255"/>
    <mergeCell ref="S255:V255"/>
    <mergeCell ref="X255:AD255"/>
    <mergeCell ref="X259:AD259"/>
    <mergeCell ref="B280:M280"/>
    <mergeCell ref="S280:V280"/>
    <mergeCell ref="X280:AD280"/>
    <mergeCell ref="X361:AD361"/>
    <mergeCell ref="S358:V358"/>
    <mergeCell ref="X358:AD358"/>
    <mergeCell ref="B362:M362"/>
    <mergeCell ref="S362:V362"/>
    <mergeCell ref="X362:AD362"/>
    <mergeCell ref="B363:M363"/>
    <mergeCell ref="B329:M329"/>
    <mergeCell ref="S329:V329"/>
    <mergeCell ref="S319:V319"/>
    <mergeCell ref="B211:M211"/>
    <mergeCell ref="S211:V211"/>
    <mergeCell ref="X211:AD211"/>
    <mergeCell ref="S218:V218"/>
    <mergeCell ref="B212:M212"/>
    <mergeCell ref="S212:V212"/>
    <mergeCell ref="X212:AD212"/>
    <mergeCell ref="X206:AD206"/>
    <mergeCell ref="B202:M202"/>
    <mergeCell ref="S202:V202"/>
    <mergeCell ref="X202:AD202"/>
    <mergeCell ref="B210:M210"/>
    <mergeCell ref="S210:V210"/>
    <mergeCell ref="X210:AD210"/>
    <mergeCell ref="B208:M208"/>
    <mergeCell ref="B204:M204"/>
    <mergeCell ref="S204:V204"/>
    <mergeCell ref="X203:AD203"/>
    <mergeCell ref="B147:M147"/>
    <mergeCell ref="S147:V147"/>
    <mergeCell ref="X147:AD147"/>
    <mergeCell ref="S143:V143"/>
    <mergeCell ref="X143:AD143"/>
    <mergeCell ref="X135:AD135"/>
    <mergeCell ref="B141:M141"/>
    <mergeCell ref="S141:V141"/>
    <mergeCell ref="X141:AD141"/>
    <mergeCell ref="B137:M137"/>
    <mergeCell ref="S137:V137"/>
    <mergeCell ref="X137:AD137"/>
    <mergeCell ref="B178:M178"/>
    <mergeCell ref="S178:V178"/>
    <mergeCell ref="X178:AD178"/>
    <mergeCell ref="B177:M177"/>
    <mergeCell ref="S177:V177"/>
    <mergeCell ref="B175:M175"/>
    <mergeCell ref="S175:V175"/>
    <mergeCell ref="S153:V153"/>
    <mergeCell ref="X153:AD153"/>
    <mergeCell ref="B150:M150"/>
    <mergeCell ref="S150:V150"/>
    <mergeCell ref="X150:AD150"/>
    <mergeCell ref="S152:V152"/>
    <mergeCell ref="S142:V142"/>
    <mergeCell ref="X142:AD142"/>
    <mergeCell ref="X159:AD159"/>
    <mergeCell ref="B165:M165"/>
    <mergeCell ref="S165:V165"/>
    <mergeCell ref="X165:AD165"/>
    <mergeCell ref="B160:M160"/>
    <mergeCell ref="S160:V160"/>
    <mergeCell ref="S164:V164"/>
    <mergeCell ref="X164:AD164"/>
    <mergeCell ref="B148:M148"/>
    <mergeCell ref="S148:V148"/>
    <mergeCell ref="X148:AD148"/>
    <mergeCell ref="S155:V155"/>
    <mergeCell ref="X152:AD152"/>
    <mergeCell ref="S151:V151"/>
    <mergeCell ref="X151:AD151"/>
    <mergeCell ref="B152:M152"/>
    <mergeCell ref="X155:AD155"/>
    <mergeCell ref="B23:M23"/>
    <mergeCell ref="S23:V23"/>
    <mergeCell ref="B118:M118"/>
    <mergeCell ref="S118:V118"/>
    <mergeCell ref="X118:AD118"/>
    <mergeCell ref="B115:M115"/>
    <mergeCell ref="S115:V115"/>
    <mergeCell ref="X115:AD115"/>
    <mergeCell ref="B116:M116"/>
    <mergeCell ref="S117:V117"/>
    <mergeCell ref="X117:AD117"/>
    <mergeCell ref="X113:AD113"/>
    <mergeCell ref="B112:M112"/>
    <mergeCell ref="S112:V112"/>
    <mergeCell ref="B114:M114"/>
    <mergeCell ref="S114:V114"/>
    <mergeCell ref="X114:AD114"/>
    <mergeCell ref="S106:V106"/>
    <mergeCell ref="X106:AD106"/>
    <mergeCell ref="B104:M104"/>
    <mergeCell ref="S104:V104"/>
    <mergeCell ref="X112:AD112"/>
    <mergeCell ref="X98:AD98"/>
    <mergeCell ref="B103:M103"/>
    <mergeCell ref="S103:V103"/>
    <mergeCell ref="X103:AD103"/>
    <mergeCell ref="S68:V68"/>
    <mergeCell ref="X68:AD68"/>
    <mergeCell ref="B78:M78"/>
    <mergeCell ref="S28:V28"/>
    <mergeCell ref="X28:AD28"/>
    <mergeCell ref="S26:V26"/>
    <mergeCell ref="S110:V110"/>
    <mergeCell ref="X110:AD110"/>
    <mergeCell ref="X1091:AD1091"/>
    <mergeCell ref="X1093:AD1093"/>
    <mergeCell ref="X1120:AD1120"/>
    <mergeCell ref="B1128:M1128"/>
    <mergeCell ref="S1128:V1128"/>
    <mergeCell ref="X1128:AD1128"/>
    <mergeCell ref="X1121:AD1121"/>
    <mergeCell ref="B1103:M1103"/>
    <mergeCell ref="S1103:V1103"/>
    <mergeCell ref="B1119:M1119"/>
    <mergeCell ref="X86:AD86"/>
    <mergeCell ref="B80:M80"/>
    <mergeCell ref="S80:V80"/>
    <mergeCell ref="X80:AD80"/>
    <mergeCell ref="S83:V83"/>
    <mergeCell ref="X104:AD104"/>
    <mergeCell ref="B89:M89"/>
    <mergeCell ref="S89:V89"/>
    <mergeCell ref="X89:AD89"/>
    <mergeCell ref="B95:M95"/>
    <mergeCell ref="B105:M105"/>
    <mergeCell ref="S105:V105"/>
    <mergeCell ref="B113:M113"/>
    <mergeCell ref="B149:M149"/>
    <mergeCell ref="S149:V149"/>
    <mergeCell ref="X149:AD149"/>
    <mergeCell ref="B153:M153"/>
    <mergeCell ref="B133:M133"/>
    <mergeCell ref="B159:M159"/>
    <mergeCell ref="S159:V159"/>
    <mergeCell ref="B1144:M1144"/>
    <mergeCell ref="S1144:V1144"/>
    <mergeCell ref="B1138:M1138"/>
    <mergeCell ref="S1102:V1102"/>
    <mergeCell ref="X1102:AD1102"/>
    <mergeCell ref="B1109:M1109"/>
    <mergeCell ref="S1109:V1109"/>
    <mergeCell ref="X1109:AD1109"/>
    <mergeCell ref="B1121:M1121"/>
    <mergeCell ref="S1121:V1121"/>
    <mergeCell ref="B1133:M1133"/>
    <mergeCell ref="S1133:V1133"/>
    <mergeCell ref="X1133:AD1133"/>
    <mergeCell ref="B1129:M1129"/>
    <mergeCell ref="S1129:V1129"/>
    <mergeCell ref="X1129:AD1129"/>
    <mergeCell ref="X1132:AD1132"/>
    <mergeCell ref="X1123:AD1123"/>
    <mergeCell ref="B1127:M1127"/>
    <mergeCell ref="S1127:V1127"/>
    <mergeCell ref="X1127:AD1127"/>
    <mergeCell ref="B1124:M1124"/>
    <mergeCell ref="S1123:V1123"/>
    <mergeCell ref="S1137:V1137"/>
    <mergeCell ref="X1137:AD1137"/>
    <mergeCell ref="B1141:M1141"/>
    <mergeCell ref="S1141:V1141"/>
    <mergeCell ref="X1141:AD1141"/>
    <mergeCell ref="B1126:M1126"/>
    <mergeCell ref="S1126:V1126"/>
    <mergeCell ref="X1126:AD1126"/>
    <mergeCell ref="S1124:V1124"/>
    <mergeCell ref="B1053:M1053"/>
    <mergeCell ref="B1037:M1037"/>
    <mergeCell ref="S1037:V1037"/>
    <mergeCell ref="S1043:V1043"/>
    <mergeCell ref="X1043:AD1043"/>
    <mergeCell ref="S1062:V1062"/>
    <mergeCell ref="B1047:M1047"/>
    <mergeCell ref="S1047:V1047"/>
    <mergeCell ref="X1047:AD1047"/>
    <mergeCell ref="B1051:M1051"/>
    <mergeCell ref="S1051:V1051"/>
    <mergeCell ref="X1051:AD1051"/>
    <mergeCell ref="B1043:M1043"/>
    <mergeCell ref="X1037:AD1037"/>
    <mergeCell ref="B1041:M1041"/>
    <mergeCell ref="S1041:V1041"/>
    <mergeCell ref="X1041:AD1041"/>
    <mergeCell ref="B1038:M1038"/>
    <mergeCell ref="S1038:V1038"/>
    <mergeCell ref="X1038:AD1038"/>
    <mergeCell ref="B1040:M1040"/>
    <mergeCell ref="S1040:V1040"/>
    <mergeCell ref="B1055:M1055"/>
    <mergeCell ref="S1055:V1055"/>
    <mergeCell ref="X1055:AD1055"/>
    <mergeCell ref="B1056:M1056"/>
    <mergeCell ref="X1062:AD1062"/>
    <mergeCell ref="X1036:AD1036"/>
    <mergeCell ref="B1032:M1032"/>
    <mergeCell ref="S1032:V1032"/>
    <mergeCell ref="X1032:AD1032"/>
    <mergeCell ref="B1044:M1044"/>
    <mergeCell ref="S1044:V1044"/>
    <mergeCell ref="X1044:AD1044"/>
    <mergeCell ref="B1042:M1042"/>
    <mergeCell ref="S1042:V1042"/>
    <mergeCell ref="X1042:AD1042"/>
    <mergeCell ref="B1014:M1014"/>
    <mergeCell ref="S1014:V1014"/>
    <mergeCell ref="X1014:AD1014"/>
    <mergeCell ref="B1011:M1011"/>
    <mergeCell ref="S1011:V1011"/>
    <mergeCell ref="X1011:AD1011"/>
    <mergeCell ref="B1012:M1012"/>
    <mergeCell ref="X1040:AD1040"/>
    <mergeCell ref="B1020:M1020"/>
    <mergeCell ref="S1020:V1020"/>
    <mergeCell ref="X1020:AD1020"/>
    <mergeCell ref="B1034:M1034"/>
    <mergeCell ref="B1015:M1015"/>
    <mergeCell ref="S1015:V1015"/>
    <mergeCell ref="X1015:AD1015"/>
    <mergeCell ref="B1023:M1023"/>
    <mergeCell ref="S1023:V1023"/>
    <mergeCell ref="X1023:AD1023"/>
    <mergeCell ref="X1017:AD1017"/>
    <mergeCell ref="X996:AD996"/>
    <mergeCell ref="B1000:M1000"/>
    <mergeCell ref="S1000:V1000"/>
    <mergeCell ref="X1000:AD1000"/>
    <mergeCell ref="B997:M997"/>
    <mergeCell ref="S997:V997"/>
    <mergeCell ref="X997:AD997"/>
    <mergeCell ref="B1025:M1025"/>
    <mergeCell ref="S1025:V1025"/>
    <mergeCell ref="X1025:AD1025"/>
    <mergeCell ref="B1030:M1030"/>
    <mergeCell ref="S1030:V1030"/>
    <mergeCell ref="X1030:AD1030"/>
    <mergeCell ref="B1016:M1016"/>
    <mergeCell ref="S1016:V1016"/>
    <mergeCell ref="X1016:AD1016"/>
    <mergeCell ref="B1024:M1024"/>
    <mergeCell ref="S1024:V1024"/>
    <mergeCell ref="X1024:AD1024"/>
    <mergeCell ref="B1017:M1017"/>
    <mergeCell ref="S1017:V1017"/>
    <mergeCell ref="B1009:M1009"/>
    <mergeCell ref="S1009:V1009"/>
    <mergeCell ref="X1009:AD1009"/>
    <mergeCell ref="B1013:M1013"/>
    <mergeCell ref="S1013:V1013"/>
    <mergeCell ref="S999:V999"/>
    <mergeCell ref="X999:AD999"/>
    <mergeCell ref="B1003:M1003"/>
    <mergeCell ref="S1003:V1003"/>
    <mergeCell ref="X1003:AD1003"/>
    <mergeCell ref="S998:V998"/>
    <mergeCell ref="B979:M979"/>
    <mergeCell ref="S979:V979"/>
    <mergeCell ref="X979:AD979"/>
    <mergeCell ref="B974:M974"/>
    <mergeCell ref="S974:V974"/>
    <mergeCell ref="X974:AD974"/>
    <mergeCell ref="B976:M976"/>
    <mergeCell ref="S976:V976"/>
    <mergeCell ref="X976:AD976"/>
    <mergeCell ref="X972:AD972"/>
    <mergeCell ref="B884:M884"/>
    <mergeCell ref="S884:V884"/>
    <mergeCell ref="X912:AD912"/>
    <mergeCell ref="S970:V970"/>
    <mergeCell ref="X970:AD970"/>
    <mergeCell ref="X884:AD884"/>
    <mergeCell ref="B965:M965"/>
    <mergeCell ref="S965:V965"/>
    <mergeCell ref="X965:AD965"/>
    <mergeCell ref="X911:AD911"/>
    <mergeCell ref="B920:M920"/>
    <mergeCell ref="S920:V920"/>
    <mergeCell ref="X920:AD920"/>
    <mergeCell ref="B926:M926"/>
    <mergeCell ref="S926:V926"/>
    <mergeCell ref="X926:AD926"/>
    <mergeCell ref="S931:V931"/>
    <mergeCell ref="X931:AD931"/>
    <mergeCell ref="X930:AD930"/>
    <mergeCell ref="S939:V939"/>
    <mergeCell ref="X939:AD939"/>
    <mergeCell ref="B945:M945"/>
    <mergeCell ref="B922:M922"/>
    <mergeCell ref="S922:V922"/>
    <mergeCell ref="B765:M765"/>
    <mergeCell ref="S765:V765"/>
    <mergeCell ref="X765:AD765"/>
    <mergeCell ref="B771:M771"/>
    <mergeCell ref="S771:V771"/>
    <mergeCell ref="X771:AD771"/>
    <mergeCell ref="B777:M777"/>
    <mergeCell ref="S777:V777"/>
    <mergeCell ref="X777:AD777"/>
    <mergeCell ref="S743:V743"/>
    <mergeCell ref="B788:M788"/>
    <mergeCell ref="S788:V788"/>
    <mergeCell ref="X788:AD788"/>
    <mergeCell ref="B794:M794"/>
    <mergeCell ref="S794:V794"/>
    <mergeCell ref="X794:AD794"/>
    <mergeCell ref="B789:M789"/>
    <mergeCell ref="S789:V789"/>
    <mergeCell ref="X789:AD789"/>
    <mergeCell ref="B746:M746"/>
    <mergeCell ref="S746:V746"/>
    <mergeCell ref="X746:AD746"/>
    <mergeCell ref="B752:M752"/>
    <mergeCell ref="S752:V752"/>
    <mergeCell ref="X752:AD752"/>
    <mergeCell ref="B743:M743"/>
    <mergeCell ref="S760:V760"/>
    <mergeCell ref="X743:AD743"/>
    <mergeCell ref="B747:M747"/>
    <mergeCell ref="S747:V747"/>
    <mergeCell ref="X790:AD790"/>
    <mergeCell ref="B706:M706"/>
    <mergeCell ref="X729:AD729"/>
    <mergeCell ref="B731:M731"/>
    <mergeCell ref="X730:AD730"/>
    <mergeCell ref="B723:M723"/>
    <mergeCell ref="S723:V723"/>
    <mergeCell ref="X723:AD723"/>
    <mergeCell ref="B727:M727"/>
    <mergeCell ref="S727:V727"/>
    <mergeCell ref="X727:AD727"/>
    <mergeCell ref="X725:AD725"/>
    <mergeCell ref="B717:M717"/>
    <mergeCell ref="S717:V717"/>
    <mergeCell ref="B728:M728"/>
    <mergeCell ref="S728:V728"/>
    <mergeCell ref="X728:AD728"/>
    <mergeCell ref="B732:M732"/>
    <mergeCell ref="S732:V732"/>
    <mergeCell ref="X732:AD732"/>
    <mergeCell ref="B729:M729"/>
    <mergeCell ref="S729:V729"/>
    <mergeCell ref="S716:V716"/>
    <mergeCell ref="X716:AD716"/>
    <mergeCell ref="B720:M720"/>
    <mergeCell ref="S720:V720"/>
    <mergeCell ref="X720:AD720"/>
    <mergeCell ref="B724:M724"/>
    <mergeCell ref="S724:V724"/>
    <mergeCell ref="X724:AD724"/>
    <mergeCell ref="B722:M722"/>
    <mergeCell ref="S722:V722"/>
    <mergeCell ref="X705:AD705"/>
    <mergeCell ref="B691:M691"/>
    <mergeCell ref="S691:V691"/>
    <mergeCell ref="X691:AD691"/>
    <mergeCell ref="B692:M692"/>
    <mergeCell ref="S692:V692"/>
    <mergeCell ref="X692:AD692"/>
    <mergeCell ref="S696:V696"/>
    <mergeCell ref="X696:AD696"/>
    <mergeCell ref="B693:M693"/>
    <mergeCell ref="B683:M683"/>
    <mergeCell ref="S683:V683"/>
    <mergeCell ref="B698:M698"/>
    <mergeCell ref="S698:V698"/>
    <mergeCell ref="X698:AD698"/>
    <mergeCell ref="B695:M695"/>
    <mergeCell ref="S695:V695"/>
    <mergeCell ref="X695:AD695"/>
    <mergeCell ref="B696:M696"/>
    <mergeCell ref="S693:V693"/>
    <mergeCell ref="X686:AD686"/>
    <mergeCell ref="B690:M690"/>
    <mergeCell ref="S690:V690"/>
    <mergeCell ref="X690:AD690"/>
    <mergeCell ref="B702:M702"/>
    <mergeCell ref="S702:V702"/>
    <mergeCell ref="X702:AD702"/>
    <mergeCell ref="X685:AD685"/>
    <mergeCell ref="X683:AD683"/>
    <mergeCell ref="B684:M684"/>
    <mergeCell ref="S684:V684"/>
    <mergeCell ref="B705:M705"/>
    <mergeCell ref="X684:AD684"/>
    <mergeCell ref="B654:M654"/>
    <mergeCell ref="S654:V654"/>
    <mergeCell ref="X654:AD654"/>
    <mergeCell ref="B660:M660"/>
    <mergeCell ref="S660:V660"/>
    <mergeCell ref="X660:AD660"/>
    <mergeCell ref="B649:M649"/>
    <mergeCell ref="S649:V649"/>
    <mergeCell ref="B659:M659"/>
    <mergeCell ref="X622:AD622"/>
    <mergeCell ref="B628:M628"/>
    <mergeCell ref="S628:V628"/>
    <mergeCell ref="X628:AD628"/>
    <mergeCell ref="B636:M636"/>
    <mergeCell ref="S636:V636"/>
    <mergeCell ref="X636:AD636"/>
    <mergeCell ref="B629:M629"/>
    <mergeCell ref="S629:V629"/>
    <mergeCell ref="B635:M635"/>
    <mergeCell ref="B626:M626"/>
    <mergeCell ref="S626:V626"/>
    <mergeCell ref="X626:AD626"/>
    <mergeCell ref="B644:M644"/>
    <mergeCell ref="S644:V644"/>
    <mergeCell ref="X644:AD644"/>
    <mergeCell ref="X638:AD638"/>
    <mergeCell ref="B633:M633"/>
    <mergeCell ref="S633:V633"/>
    <mergeCell ref="X633:AD633"/>
    <mergeCell ref="X662:AD662"/>
    <mergeCell ref="X652:AD652"/>
    <mergeCell ref="B625:M625"/>
    <mergeCell ref="S625:V625"/>
    <mergeCell ref="X625:AD625"/>
    <mergeCell ref="B632:M632"/>
    <mergeCell ref="S632:V632"/>
    <mergeCell ref="X632:AD632"/>
    <mergeCell ref="X648:AD648"/>
    <mergeCell ref="X562:AD562"/>
    <mergeCell ref="B563:M563"/>
    <mergeCell ref="B601:M601"/>
    <mergeCell ref="S601:V601"/>
    <mergeCell ref="X601:AD601"/>
    <mergeCell ref="B608:M608"/>
    <mergeCell ref="S608:V608"/>
    <mergeCell ref="X608:AD608"/>
    <mergeCell ref="B602:M602"/>
    <mergeCell ref="S602:V602"/>
    <mergeCell ref="X602:AD602"/>
    <mergeCell ref="B603:M603"/>
    <mergeCell ref="B618:M618"/>
    <mergeCell ref="S618:V618"/>
    <mergeCell ref="X618:AD618"/>
    <mergeCell ref="X586:AD586"/>
    <mergeCell ref="X584:AD584"/>
    <mergeCell ref="S585:V585"/>
    <mergeCell ref="X585:AD585"/>
    <mergeCell ref="S638:V638"/>
    <mergeCell ref="X623:AD623"/>
    <mergeCell ref="B621:M621"/>
    <mergeCell ref="S621:V621"/>
    <mergeCell ref="X621:AD621"/>
    <mergeCell ref="S622:V622"/>
    <mergeCell ref="X592:AD592"/>
    <mergeCell ref="B593:M593"/>
    <mergeCell ref="B581:M581"/>
    <mergeCell ref="S581:V581"/>
    <mergeCell ref="X581:AD581"/>
    <mergeCell ref="B574:M574"/>
    <mergeCell ref="S574:V574"/>
    <mergeCell ref="X574:AD574"/>
    <mergeCell ref="B575:M575"/>
    <mergeCell ref="S577:V577"/>
    <mergeCell ref="X577:AD577"/>
    <mergeCell ref="X557:AD557"/>
    <mergeCell ref="S559:V559"/>
    <mergeCell ref="X559:AD559"/>
    <mergeCell ref="B573:M573"/>
    <mergeCell ref="S573:V573"/>
    <mergeCell ref="X573:AD573"/>
    <mergeCell ref="S558:V558"/>
    <mergeCell ref="X558:AD558"/>
    <mergeCell ref="B415:M415"/>
    <mergeCell ref="S415:V415"/>
    <mergeCell ref="X415:AD415"/>
    <mergeCell ref="B436:M436"/>
    <mergeCell ref="S436:V436"/>
    <mergeCell ref="X436:AD436"/>
    <mergeCell ref="B445:M445"/>
    <mergeCell ref="S445:V445"/>
    <mergeCell ref="X445:AD445"/>
    <mergeCell ref="B513:M513"/>
    <mergeCell ref="S513:V513"/>
    <mergeCell ref="B523:M523"/>
    <mergeCell ref="S523:V523"/>
    <mergeCell ref="X523:AD523"/>
    <mergeCell ref="S526:V526"/>
    <mergeCell ref="B510:M510"/>
    <mergeCell ref="S510:V510"/>
    <mergeCell ref="X510:AD510"/>
    <mergeCell ref="B517:M517"/>
    <mergeCell ref="S427:V427"/>
    <mergeCell ref="X427:AD427"/>
    <mergeCell ref="X458:AD458"/>
    <mergeCell ref="B465:M465"/>
    <mergeCell ref="S465:V465"/>
    <mergeCell ref="X465:AD465"/>
    <mergeCell ref="B459:M459"/>
    <mergeCell ref="S459:V459"/>
    <mergeCell ref="X459:AD459"/>
    <mergeCell ref="B458:M458"/>
    <mergeCell ref="S458:V458"/>
    <mergeCell ref="B464:M464"/>
    <mergeCell ref="B469:M469"/>
    <mergeCell ref="B385:M385"/>
    <mergeCell ref="S385:V385"/>
    <mergeCell ref="S375:V375"/>
    <mergeCell ref="X375:AD375"/>
    <mergeCell ref="B396:M396"/>
    <mergeCell ref="S396:V396"/>
    <mergeCell ref="X396:AD396"/>
    <mergeCell ref="S392:V392"/>
    <mergeCell ref="X392:AD392"/>
    <mergeCell ref="X383:AD383"/>
    <mergeCell ref="B393:M393"/>
    <mergeCell ref="S393:V393"/>
    <mergeCell ref="X393:AD393"/>
    <mergeCell ref="B366:M366"/>
    <mergeCell ref="S366:V366"/>
    <mergeCell ref="X366:AD366"/>
    <mergeCell ref="B373:M373"/>
    <mergeCell ref="S373:V373"/>
    <mergeCell ref="X373:AD373"/>
    <mergeCell ref="B367:M367"/>
    <mergeCell ref="S367:V367"/>
    <mergeCell ref="B371:M371"/>
    <mergeCell ref="S371:V371"/>
    <mergeCell ref="B368:M368"/>
    <mergeCell ref="S368:V368"/>
    <mergeCell ref="X368:AD368"/>
    <mergeCell ref="B379:M379"/>
    <mergeCell ref="S379:V379"/>
    <mergeCell ref="X379:AD379"/>
    <mergeCell ref="B384:M384"/>
    <mergeCell ref="B378:M378"/>
    <mergeCell ref="S378:V378"/>
    <mergeCell ref="B344:M344"/>
    <mergeCell ref="S344:V344"/>
    <mergeCell ref="X344:AD344"/>
    <mergeCell ref="B348:M348"/>
    <mergeCell ref="B253:M253"/>
    <mergeCell ref="S253:V253"/>
    <mergeCell ref="X253:AD253"/>
    <mergeCell ref="B268:M268"/>
    <mergeCell ref="S268:V268"/>
    <mergeCell ref="X268:AD268"/>
    <mergeCell ref="B320:M320"/>
    <mergeCell ref="S320:V320"/>
    <mergeCell ref="X320:AD320"/>
    <mergeCell ref="B328:M328"/>
    <mergeCell ref="S328:V328"/>
    <mergeCell ref="X328:AD328"/>
    <mergeCell ref="S327:V327"/>
    <mergeCell ref="X327:AD327"/>
    <mergeCell ref="B324:M324"/>
    <mergeCell ref="S324:V324"/>
    <mergeCell ref="B347:M347"/>
    <mergeCell ref="S347:V347"/>
    <mergeCell ref="X347:AD347"/>
    <mergeCell ref="X316:AD316"/>
    <mergeCell ref="B319:M319"/>
    <mergeCell ref="X319:AD319"/>
    <mergeCell ref="B317:M317"/>
    <mergeCell ref="S317:V317"/>
    <mergeCell ref="X317:AD317"/>
    <mergeCell ref="B318:M318"/>
    <mergeCell ref="B305:M305"/>
    <mergeCell ref="S305:V305"/>
    <mergeCell ref="X205:AD205"/>
    <mergeCell ref="B209:M209"/>
    <mergeCell ref="S209:V209"/>
    <mergeCell ref="X209:AD209"/>
    <mergeCell ref="B207:M207"/>
    <mergeCell ref="S207:V207"/>
    <mergeCell ref="X207:AD207"/>
    <mergeCell ref="S303:V303"/>
    <mergeCell ref="X303:AD303"/>
    <mergeCell ref="B304:M304"/>
    <mergeCell ref="B254:M254"/>
    <mergeCell ref="S254:V254"/>
    <mergeCell ref="X254:AD254"/>
    <mergeCell ref="X287:AD287"/>
    <mergeCell ref="S287:V287"/>
    <mergeCell ref="B292:M292"/>
    <mergeCell ref="B294:M294"/>
    <mergeCell ref="S304:V304"/>
    <mergeCell ref="B279:M279"/>
    <mergeCell ref="S279:V279"/>
    <mergeCell ref="X279:AD279"/>
    <mergeCell ref="B288:M288"/>
    <mergeCell ref="S288:V288"/>
    <mergeCell ref="X288:AD288"/>
    <mergeCell ref="X283:AD283"/>
    <mergeCell ref="B282:M282"/>
    <mergeCell ref="S282:V282"/>
    <mergeCell ref="B248:M248"/>
    <mergeCell ref="S248:V248"/>
    <mergeCell ref="X248:AD248"/>
    <mergeCell ref="S258:V258"/>
    <mergeCell ref="X258:AD258"/>
    <mergeCell ref="B119:M119"/>
    <mergeCell ref="B124:M124"/>
    <mergeCell ref="S124:V124"/>
    <mergeCell ref="X124:AD124"/>
    <mergeCell ref="B130:M130"/>
    <mergeCell ref="S130:V130"/>
    <mergeCell ref="X130:AD130"/>
    <mergeCell ref="B126:M126"/>
    <mergeCell ref="S126:V126"/>
    <mergeCell ref="X126:AD126"/>
    <mergeCell ref="B106:M106"/>
    <mergeCell ref="B121:M121"/>
    <mergeCell ref="S121:V121"/>
    <mergeCell ref="X121:AD121"/>
    <mergeCell ref="B125:M125"/>
    <mergeCell ref="S125:V125"/>
    <mergeCell ref="X88:AD88"/>
    <mergeCell ref="X111:AD111"/>
    <mergeCell ref="S113:V113"/>
    <mergeCell ref="B102:M102"/>
    <mergeCell ref="S102:V102"/>
    <mergeCell ref="X102:AD102"/>
    <mergeCell ref="B109:M109"/>
    <mergeCell ref="S109:V109"/>
    <mergeCell ref="X109:AD109"/>
    <mergeCell ref="X105:AD105"/>
    <mergeCell ref="B108:M108"/>
    <mergeCell ref="S108:V108"/>
    <mergeCell ref="X108:AD108"/>
    <mergeCell ref="S122:V122"/>
    <mergeCell ref="X122:AD122"/>
    <mergeCell ref="B110:M110"/>
    <mergeCell ref="B74:M74"/>
    <mergeCell ref="S85:V85"/>
    <mergeCell ref="X85:AD85"/>
    <mergeCell ref="B69:M69"/>
    <mergeCell ref="S69:V69"/>
    <mergeCell ref="S94:V94"/>
    <mergeCell ref="X94:AD94"/>
    <mergeCell ref="S93:V93"/>
    <mergeCell ref="X93:AD93"/>
    <mergeCell ref="B94:M94"/>
    <mergeCell ref="B19:M19"/>
    <mergeCell ref="S19:V19"/>
    <mergeCell ref="X19:AD19"/>
    <mergeCell ref="B34:M34"/>
    <mergeCell ref="S34:V34"/>
    <mergeCell ref="X34:AD34"/>
    <mergeCell ref="S27:V27"/>
    <mergeCell ref="X27:AD27"/>
    <mergeCell ref="B35:M35"/>
    <mergeCell ref="B49:M49"/>
    <mergeCell ref="B66:M66"/>
    <mergeCell ref="S66:V66"/>
    <mergeCell ref="X66:AD66"/>
    <mergeCell ref="B73:M73"/>
    <mergeCell ref="S73:V73"/>
    <mergeCell ref="X73:AD73"/>
    <mergeCell ref="S78:V78"/>
    <mergeCell ref="X78:AD78"/>
    <mergeCell ref="B85:M85"/>
    <mergeCell ref="B20:M20"/>
    <mergeCell ref="S20:V20"/>
    <mergeCell ref="X20:AD20"/>
    <mergeCell ref="B27:M27"/>
    <mergeCell ref="X59:AD59"/>
    <mergeCell ref="B62:M62"/>
    <mergeCell ref="S62:V62"/>
    <mergeCell ref="X62:AD62"/>
    <mergeCell ref="B60:M60"/>
    <mergeCell ref="S60:V60"/>
    <mergeCell ref="X60:AD60"/>
    <mergeCell ref="B58:M58"/>
    <mergeCell ref="S58:V58"/>
    <mergeCell ref="B38:M38"/>
    <mergeCell ref="S38:V38"/>
    <mergeCell ref="B28:M28"/>
    <mergeCell ref="B63:M63"/>
    <mergeCell ref="X45:AD45"/>
    <mergeCell ref="B43:M43"/>
    <mergeCell ref="B67:M67"/>
    <mergeCell ref="B39:M39"/>
    <mergeCell ref="S39:V39"/>
    <mergeCell ref="X39:AD39"/>
    <mergeCell ref="B36:M36"/>
    <mergeCell ref="X964:AD964"/>
    <mergeCell ref="B975:M975"/>
    <mergeCell ref="S975:V975"/>
    <mergeCell ref="X975:AD975"/>
    <mergeCell ref="X58:AD58"/>
    <mergeCell ref="B42:M42"/>
    <mergeCell ref="S42:V42"/>
    <mergeCell ref="X42:AD42"/>
    <mergeCell ref="X21:AD21"/>
    <mergeCell ref="B24:M24"/>
    <mergeCell ref="S24:V24"/>
    <mergeCell ref="X24:AD24"/>
    <mergeCell ref="B26:M26"/>
    <mergeCell ref="B44:M44"/>
    <mergeCell ref="B21:M21"/>
    <mergeCell ref="S21:V21"/>
    <mergeCell ref="X41:AD41"/>
    <mergeCell ref="B48:M48"/>
    <mergeCell ref="S48:V48"/>
    <mergeCell ref="X48:AD48"/>
    <mergeCell ref="S44:V44"/>
    <mergeCell ref="X44:AD44"/>
    <mergeCell ref="B45:M45"/>
    <mergeCell ref="S45:V45"/>
    <mergeCell ref="B107:M107"/>
    <mergeCell ref="S107:V107"/>
    <mergeCell ref="B904:M904"/>
    <mergeCell ref="S904:V904"/>
    <mergeCell ref="B885:M885"/>
    <mergeCell ref="S910:V910"/>
    <mergeCell ref="X910:AD910"/>
    <mergeCell ref="B919:M919"/>
    <mergeCell ref="B987:M987"/>
    <mergeCell ref="S987:V987"/>
    <mergeCell ref="X987:AD987"/>
    <mergeCell ref="B988:M988"/>
    <mergeCell ref="S1074:V1074"/>
    <mergeCell ref="X1074:AD1074"/>
    <mergeCell ref="B1080:M1080"/>
    <mergeCell ref="S1080:V1080"/>
    <mergeCell ref="X1080:AD1080"/>
    <mergeCell ref="B1075:M1075"/>
    <mergeCell ref="S1075:V1075"/>
    <mergeCell ref="X1075:AD1075"/>
    <mergeCell ref="S1119:V1119"/>
    <mergeCell ref="X1119:AD1119"/>
    <mergeCell ref="B1108:M1108"/>
    <mergeCell ref="S1108:V1108"/>
    <mergeCell ref="X1108:AD1108"/>
    <mergeCell ref="B1112:M1112"/>
    <mergeCell ref="S1118:V1118"/>
    <mergeCell ref="X1118:AD1118"/>
    <mergeCell ref="B1118:M1118"/>
    <mergeCell ref="B1116:M1116"/>
    <mergeCell ref="X1069:AD1069"/>
    <mergeCell ref="B1079:M1079"/>
    <mergeCell ref="S1079:V1079"/>
    <mergeCell ref="X1079:AD1079"/>
    <mergeCell ref="B1096:M1096"/>
    <mergeCell ref="S1096:V1096"/>
    <mergeCell ref="X1096:AD1096"/>
    <mergeCell ref="B1070:M1070"/>
    <mergeCell ref="S1070:V1070"/>
    <mergeCell ref="X1070:AD1070"/>
    <mergeCell ref="S919:V919"/>
    <mergeCell ref="X919:AD919"/>
    <mergeCell ref="S897:V897"/>
    <mergeCell ref="X897:AD897"/>
    <mergeCell ref="X904:AD904"/>
    <mergeCell ref="B894:M894"/>
    <mergeCell ref="X990:AD990"/>
    <mergeCell ref="B882:M882"/>
    <mergeCell ref="S882:V882"/>
    <mergeCell ref="X882:AD882"/>
    <mergeCell ref="B889:M889"/>
    <mergeCell ref="S889:V889"/>
    <mergeCell ref="X889:AD889"/>
    <mergeCell ref="B883:M883"/>
    <mergeCell ref="S883:V883"/>
    <mergeCell ref="X883:AD883"/>
    <mergeCell ref="B982:M982"/>
    <mergeCell ref="S982:V982"/>
    <mergeCell ref="X982:AD982"/>
    <mergeCell ref="B971:M971"/>
    <mergeCell ref="S971:V971"/>
    <mergeCell ref="B966:M966"/>
    <mergeCell ref="S966:V966"/>
    <mergeCell ref="X966:AD966"/>
    <mergeCell ref="B981:M981"/>
    <mergeCell ref="S981:V981"/>
    <mergeCell ref="B986:M986"/>
    <mergeCell ref="S986:V986"/>
    <mergeCell ref="X986:AD986"/>
    <mergeCell ref="B980:M980"/>
    <mergeCell ref="S980:V980"/>
    <mergeCell ref="X980:AD980"/>
    <mergeCell ref="B801:M801"/>
    <mergeCell ref="S801:V801"/>
    <mergeCell ref="X801:AD801"/>
    <mergeCell ref="B803:M803"/>
    <mergeCell ref="S805:V805"/>
    <mergeCell ref="X805:AD805"/>
    <mergeCell ref="B776:M776"/>
    <mergeCell ref="S776:V776"/>
    <mergeCell ref="X776:AD776"/>
    <mergeCell ref="B781:M781"/>
    <mergeCell ref="B800:M800"/>
    <mergeCell ref="S800:V800"/>
    <mergeCell ref="X800:AD800"/>
    <mergeCell ref="B797:M797"/>
    <mergeCell ref="S797:V797"/>
    <mergeCell ref="X797:AD797"/>
    <mergeCell ref="S865:V865"/>
    <mergeCell ref="B858:M858"/>
    <mergeCell ref="S858:V858"/>
    <mergeCell ref="B787:M787"/>
    <mergeCell ref="S787:V787"/>
    <mergeCell ref="X787:AD787"/>
    <mergeCell ref="B856:M856"/>
    <mergeCell ref="S856:V856"/>
    <mergeCell ref="X856:AD856"/>
    <mergeCell ref="S864:V864"/>
    <mergeCell ref="X864:AD864"/>
    <mergeCell ref="B865:M865"/>
    <mergeCell ref="X855:AD855"/>
    <mergeCell ref="X857:AD857"/>
    <mergeCell ref="B854:M854"/>
    <mergeCell ref="S854:V854"/>
    <mergeCell ref="B755:M755"/>
    <mergeCell ref="B711:M711"/>
    <mergeCell ref="S711:V711"/>
    <mergeCell ref="X711:AD711"/>
    <mergeCell ref="B737:M737"/>
    <mergeCell ref="S737:V737"/>
    <mergeCell ref="X737:AD737"/>
    <mergeCell ref="B712:M712"/>
    <mergeCell ref="S712:V712"/>
    <mergeCell ref="X712:AD712"/>
    <mergeCell ref="B716:M716"/>
    <mergeCell ref="S731:V731"/>
    <mergeCell ref="X731:AD731"/>
    <mergeCell ref="S742:V742"/>
    <mergeCell ref="X742:AD742"/>
    <mergeCell ref="S730:V730"/>
    <mergeCell ref="B733:M733"/>
    <mergeCell ref="S733:V733"/>
    <mergeCell ref="X733:AD733"/>
    <mergeCell ref="X722:AD722"/>
    <mergeCell ref="X721:AD721"/>
    <mergeCell ref="B725:M725"/>
    <mergeCell ref="S725:V725"/>
    <mergeCell ref="S615:V615"/>
    <mergeCell ref="X615:AD615"/>
    <mergeCell ref="B585:M585"/>
    <mergeCell ref="B671:M671"/>
    <mergeCell ref="S671:V671"/>
    <mergeCell ref="X671:AD671"/>
    <mergeCell ref="B678:M678"/>
    <mergeCell ref="S678:V678"/>
    <mergeCell ref="X678:AD678"/>
    <mergeCell ref="X677:AD677"/>
    <mergeCell ref="B675:M675"/>
    <mergeCell ref="S675:V675"/>
    <mergeCell ref="X675:AD675"/>
    <mergeCell ref="B528:M528"/>
    <mergeCell ref="S528:V528"/>
    <mergeCell ref="X528:AD528"/>
    <mergeCell ref="X527:AD527"/>
    <mergeCell ref="B570:M570"/>
    <mergeCell ref="S570:V570"/>
    <mergeCell ref="X570:AD570"/>
    <mergeCell ref="B576:M576"/>
    <mergeCell ref="B582:M582"/>
    <mergeCell ref="S582:V582"/>
    <mergeCell ref="X582:AD582"/>
    <mergeCell ref="B586:M586"/>
    <mergeCell ref="S586:V586"/>
    <mergeCell ref="X591:AD591"/>
    <mergeCell ref="B595:M595"/>
    <mergeCell ref="S595:V595"/>
    <mergeCell ref="X595:AD595"/>
    <mergeCell ref="B592:M592"/>
    <mergeCell ref="S592:V592"/>
    <mergeCell ref="B590:M590"/>
    <mergeCell ref="S590:V590"/>
    <mergeCell ref="X590:AD590"/>
    <mergeCell ref="B615:M615"/>
    <mergeCell ref="B468:M468"/>
    <mergeCell ref="S468:V468"/>
    <mergeCell ref="X468:AD468"/>
    <mergeCell ref="S580:V580"/>
    <mergeCell ref="B614:M614"/>
    <mergeCell ref="S614:V614"/>
    <mergeCell ref="S483:V483"/>
    <mergeCell ref="X483:AD483"/>
    <mergeCell ref="B497:M497"/>
    <mergeCell ref="S497:V497"/>
    <mergeCell ref="X580:AD580"/>
    <mergeCell ref="B400:M400"/>
    <mergeCell ref="S400:V400"/>
    <mergeCell ref="X400:AD400"/>
    <mergeCell ref="B451:M451"/>
    <mergeCell ref="S451:V451"/>
    <mergeCell ref="X451:AD451"/>
    <mergeCell ref="X437:AD437"/>
    <mergeCell ref="B440:M440"/>
    <mergeCell ref="S440:V440"/>
    <mergeCell ref="X440:AD440"/>
    <mergeCell ref="B446:M446"/>
    <mergeCell ref="B545:M545"/>
    <mergeCell ref="S545:V545"/>
    <mergeCell ref="X545:AD545"/>
    <mergeCell ref="B546:M546"/>
    <mergeCell ref="B544:M544"/>
    <mergeCell ref="B462:M462"/>
    <mergeCell ref="B397:M397"/>
    <mergeCell ref="S397:V397"/>
    <mergeCell ref="X397:AD397"/>
    <mergeCell ref="B398:M398"/>
    <mergeCell ref="X365:AD365"/>
    <mergeCell ref="B399:M399"/>
    <mergeCell ref="S399:V399"/>
    <mergeCell ref="X399:AD399"/>
    <mergeCell ref="B435:M435"/>
    <mergeCell ref="S435:V435"/>
    <mergeCell ref="X435:AD435"/>
    <mergeCell ref="B413:M413"/>
    <mergeCell ref="S413:V413"/>
    <mergeCell ref="X413:AD413"/>
    <mergeCell ref="B326:M326"/>
    <mergeCell ref="S326:V326"/>
    <mergeCell ref="X326:AD326"/>
    <mergeCell ref="B342:M342"/>
    <mergeCell ref="S342:V342"/>
    <mergeCell ref="B365:M365"/>
    <mergeCell ref="S365:V365"/>
    <mergeCell ref="B354:M354"/>
    <mergeCell ref="S354:V354"/>
    <mergeCell ref="X354:AD354"/>
    <mergeCell ref="B349:M349"/>
    <mergeCell ref="S349:V349"/>
    <mergeCell ref="X349:AD349"/>
    <mergeCell ref="B350:M350"/>
    <mergeCell ref="B364:M364"/>
    <mergeCell ref="S364:V364"/>
    <mergeCell ref="X364:AD364"/>
    <mergeCell ref="B353:M353"/>
    <mergeCell ref="S335:V335"/>
    <mergeCell ref="B316:M316"/>
    <mergeCell ref="B83:M83"/>
    <mergeCell ref="S129:V129"/>
    <mergeCell ref="S1069:V1069"/>
    <mergeCell ref="S1004:V1004"/>
    <mergeCell ref="X1004:AD1004"/>
    <mergeCell ref="B18:M18"/>
    <mergeCell ref="S18:V18"/>
    <mergeCell ref="X18:AD18"/>
    <mergeCell ref="B33:M33"/>
    <mergeCell ref="S33:V33"/>
    <mergeCell ref="X33:AD33"/>
    <mergeCell ref="B40:M40"/>
    <mergeCell ref="B1120:M1120"/>
    <mergeCell ref="S1120:V1120"/>
    <mergeCell ref="B1095:M1095"/>
    <mergeCell ref="S1095:V1095"/>
    <mergeCell ref="X1095:AD1095"/>
    <mergeCell ref="B1106:M1106"/>
    <mergeCell ref="S1106:V1106"/>
    <mergeCell ref="X1106:AD1106"/>
    <mergeCell ref="B1098:M1098"/>
    <mergeCell ref="B1102:M1102"/>
    <mergeCell ref="B169:M169"/>
    <mergeCell ref="S169:V169"/>
    <mergeCell ref="X169:AD169"/>
    <mergeCell ref="B170:M170"/>
    <mergeCell ref="S116:V116"/>
    <mergeCell ref="X116:AD116"/>
    <mergeCell ref="B120:M120"/>
    <mergeCell ref="S120:V120"/>
    <mergeCell ref="S40:V40"/>
    <mergeCell ref="X40:AD40"/>
    <mergeCell ref="B47:M47"/>
    <mergeCell ref="S47:V47"/>
    <mergeCell ref="X47:AD47"/>
    <mergeCell ref="B57:M57"/>
    <mergeCell ref="S57:V57"/>
    <mergeCell ref="X57:AD57"/>
    <mergeCell ref="B41:M41"/>
    <mergeCell ref="S41:V41"/>
    <mergeCell ref="B171:M171"/>
    <mergeCell ref="B157:M157"/>
    <mergeCell ref="S157:V157"/>
    <mergeCell ref="X157:AD157"/>
    <mergeCell ref="B163:M163"/>
    <mergeCell ref="S163:V163"/>
    <mergeCell ref="X163:AD163"/>
    <mergeCell ref="B158:M158"/>
    <mergeCell ref="X120:AD120"/>
    <mergeCell ref="B117:M117"/>
    <mergeCell ref="S170:V170"/>
    <mergeCell ref="X170:AD170"/>
    <mergeCell ref="S95:V95"/>
    <mergeCell ref="X95:AD95"/>
    <mergeCell ref="B91:M91"/>
    <mergeCell ref="S91:V91"/>
    <mergeCell ref="X91:AD91"/>
    <mergeCell ref="X70:AD70"/>
    <mergeCell ref="B77:M77"/>
    <mergeCell ref="S77:V77"/>
    <mergeCell ref="B93:M93"/>
    <mergeCell ref="X81:AD81"/>
    <mergeCell ref="S988:V988"/>
    <mergeCell ref="B1059:M1059"/>
    <mergeCell ref="S1059:V1059"/>
    <mergeCell ref="X1059:AD1059"/>
    <mergeCell ref="B1077:M1077"/>
    <mergeCell ref="B1090:M1090"/>
    <mergeCell ref="S1090:V1090"/>
    <mergeCell ref="X1090:AD1090"/>
    <mergeCell ref="S1084:V1084"/>
    <mergeCell ref="X1084:AD1084"/>
    <mergeCell ref="B1089:M1089"/>
    <mergeCell ref="S1089:V1089"/>
    <mergeCell ref="X1089:AD1089"/>
    <mergeCell ref="B1085:M1085"/>
    <mergeCell ref="S1085:V1085"/>
    <mergeCell ref="X1085:AD1085"/>
    <mergeCell ref="S991:V991"/>
    <mergeCell ref="X991:AD991"/>
    <mergeCell ref="B1068:M1068"/>
    <mergeCell ref="S1068:V1068"/>
    <mergeCell ref="X1068:AD1068"/>
    <mergeCell ref="B1078:M1078"/>
    <mergeCell ref="S1078:V1078"/>
    <mergeCell ref="X1078:AD1078"/>
    <mergeCell ref="B1069:M1069"/>
    <mergeCell ref="B1087:M1087"/>
    <mergeCell ref="S1058:V1058"/>
    <mergeCell ref="X1058:AD1058"/>
    <mergeCell ref="X998:AD998"/>
    <mergeCell ref="B1002:M1002"/>
    <mergeCell ref="B998:M998"/>
    <mergeCell ref="X1010:AD1010"/>
    <mergeCell ref="B1019:M1019"/>
    <mergeCell ref="S1019:V1019"/>
    <mergeCell ref="X1019:AD1019"/>
    <mergeCell ref="S1053:V1053"/>
    <mergeCell ref="X1053:AD1053"/>
    <mergeCell ref="S950:V950"/>
    <mergeCell ref="X950:AD950"/>
    <mergeCell ref="B954:M954"/>
    <mergeCell ref="B1018:M1018"/>
    <mergeCell ref="S1018:V1018"/>
    <mergeCell ref="S1034:V1034"/>
    <mergeCell ref="X1034:AD1034"/>
    <mergeCell ref="B1005:M1005"/>
    <mergeCell ref="X1021:AD1021"/>
    <mergeCell ref="B1035:M1035"/>
    <mergeCell ref="S1035:V1035"/>
    <mergeCell ref="X1035:AD1035"/>
    <mergeCell ref="B1006:M1006"/>
    <mergeCell ref="S1006:V1006"/>
    <mergeCell ref="X1006:AD1006"/>
    <mergeCell ref="X988:AD988"/>
    <mergeCell ref="B990:M990"/>
    <mergeCell ref="S990:V990"/>
    <mergeCell ref="X981:AD981"/>
    <mergeCell ref="B995:M995"/>
    <mergeCell ref="S995:V995"/>
    <mergeCell ref="X995:AD995"/>
    <mergeCell ref="B964:M964"/>
    <mergeCell ref="S964:V964"/>
    <mergeCell ref="B994:M994"/>
    <mergeCell ref="S994:V994"/>
    <mergeCell ref="X994:AD994"/>
    <mergeCell ref="B963:M963"/>
    <mergeCell ref="S963:V963"/>
    <mergeCell ref="X963:AD963"/>
    <mergeCell ref="B950:M950"/>
    <mergeCell ref="B937:M937"/>
    <mergeCell ref="S937:V937"/>
    <mergeCell ref="X937:AD937"/>
    <mergeCell ref="X943:AD943"/>
    <mergeCell ref="B949:M949"/>
    <mergeCell ref="X936:AD936"/>
    <mergeCell ref="B942:M942"/>
    <mergeCell ref="S942:V942"/>
    <mergeCell ref="X942:AD942"/>
    <mergeCell ref="B938:M938"/>
    <mergeCell ref="B951:M951"/>
    <mergeCell ref="S938:V938"/>
    <mergeCell ref="X938:AD938"/>
    <mergeCell ref="B939:M939"/>
    <mergeCell ref="B948:M948"/>
    <mergeCell ref="S948:V948"/>
    <mergeCell ref="X948:AD948"/>
    <mergeCell ref="B960:M960"/>
    <mergeCell ref="S960:V960"/>
    <mergeCell ref="X960:AD960"/>
    <mergeCell ref="B955:M955"/>
    <mergeCell ref="S936:V936"/>
    <mergeCell ref="S945:V945"/>
    <mergeCell ref="X945:AD945"/>
    <mergeCell ref="B936:M936"/>
    <mergeCell ref="S918:V918"/>
    <mergeCell ref="X918:AD918"/>
    <mergeCell ref="B924:M924"/>
    <mergeCell ref="S924:V924"/>
    <mergeCell ref="X924:AD924"/>
    <mergeCell ref="B930:M930"/>
    <mergeCell ref="S930:V930"/>
    <mergeCell ref="B895:M895"/>
    <mergeCell ref="S895:V895"/>
    <mergeCell ref="X895:AD895"/>
    <mergeCell ref="B890:M890"/>
    <mergeCell ref="S890:V890"/>
    <mergeCell ref="X890:AD890"/>
    <mergeCell ref="S949:V949"/>
    <mergeCell ref="X949:AD949"/>
    <mergeCell ref="B944:M944"/>
    <mergeCell ref="S944:V944"/>
    <mergeCell ref="X944:AD944"/>
    <mergeCell ref="S894:V894"/>
    <mergeCell ref="B896:M896"/>
    <mergeCell ref="S896:V896"/>
    <mergeCell ref="B925:M925"/>
    <mergeCell ref="S925:V925"/>
    <mergeCell ref="X925:AD925"/>
    <mergeCell ref="B911:M911"/>
    <mergeCell ref="S911:V911"/>
    <mergeCell ref="B903:M903"/>
    <mergeCell ref="S903:V903"/>
    <mergeCell ref="X903:AD903"/>
    <mergeCell ref="X928:AD928"/>
    <mergeCell ref="B931:M931"/>
    <mergeCell ref="B932:M932"/>
    <mergeCell ref="S932:V932"/>
    <mergeCell ref="X932:AD932"/>
    <mergeCell ref="B934:M934"/>
    <mergeCell ref="X896:AD896"/>
    <mergeCell ref="B933:M933"/>
    <mergeCell ref="S933:V933"/>
    <mergeCell ref="X933:AD933"/>
    <mergeCell ref="B928:M928"/>
    <mergeCell ref="S928:V928"/>
    <mergeCell ref="B874:M874"/>
    <mergeCell ref="B871:M871"/>
    <mergeCell ref="S871:V871"/>
    <mergeCell ref="X871:AD871"/>
    <mergeCell ref="S868:V868"/>
    <mergeCell ref="X868:AD868"/>
    <mergeCell ref="B875:M875"/>
    <mergeCell ref="S875:V875"/>
    <mergeCell ref="X875:AD875"/>
    <mergeCell ref="B869:M869"/>
    <mergeCell ref="S869:V869"/>
    <mergeCell ref="X869:AD869"/>
    <mergeCell ref="B880:M880"/>
    <mergeCell ref="S880:V880"/>
    <mergeCell ref="X880:AD880"/>
    <mergeCell ref="B908:M908"/>
    <mergeCell ref="S908:V908"/>
    <mergeCell ref="X908:AD908"/>
    <mergeCell ref="B902:M902"/>
    <mergeCell ref="S902:V902"/>
    <mergeCell ref="X902:AD902"/>
    <mergeCell ref="B907:M907"/>
    <mergeCell ref="S907:V907"/>
    <mergeCell ref="B853:M853"/>
    <mergeCell ref="S853:V853"/>
    <mergeCell ref="X853:AD853"/>
    <mergeCell ref="B848:M848"/>
    <mergeCell ref="X862:AD862"/>
    <mergeCell ref="B864:M864"/>
    <mergeCell ref="S874:V874"/>
    <mergeCell ref="X874:AD874"/>
    <mergeCell ref="B881:M881"/>
    <mergeCell ref="S881:V881"/>
    <mergeCell ref="X881:AD881"/>
    <mergeCell ref="B876:M876"/>
    <mergeCell ref="S876:V876"/>
    <mergeCell ref="X876:AD876"/>
    <mergeCell ref="X854:AD854"/>
    <mergeCell ref="B861:M861"/>
    <mergeCell ref="S861:V861"/>
    <mergeCell ref="X861:AD861"/>
    <mergeCell ref="B855:M855"/>
    <mergeCell ref="X849:AD849"/>
    <mergeCell ref="B857:M857"/>
    <mergeCell ref="S857:V857"/>
    <mergeCell ref="S848:V848"/>
    <mergeCell ref="X848:AD848"/>
    <mergeCell ref="B849:M849"/>
    <mergeCell ref="X877:AD877"/>
    <mergeCell ref="B878:M878"/>
    <mergeCell ref="S878:V878"/>
    <mergeCell ref="X878:AD878"/>
    <mergeCell ref="S872:V872"/>
    <mergeCell ref="X872:AD872"/>
    <mergeCell ref="S870:V870"/>
    <mergeCell ref="X846:AD846"/>
    <mergeCell ref="B843:M843"/>
    <mergeCell ref="S843:V843"/>
    <mergeCell ref="X843:AD843"/>
    <mergeCell ref="B832:M832"/>
    <mergeCell ref="S832:V832"/>
    <mergeCell ref="B829:M829"/>
    <mergeCell ref="S829:V829"/>
    <mergeCell ref="X829:AD829"/>
    <mergeCell ref="B830:M830"/>
    <mergeCell ref="B825:M825"/>
    <mergeCell ref="S825:V825"/>
    <mergeCell ref="X825:AD825"/>
    <mergeCell ref="B828:M828"/>
    <mergeCell ref="S828:V828"/>
    <mergeCell ref="X828:AD828"/>
    <mergeCell ref="B835:M835"/>
    <mergeCell ref="S835:V835"/>
    <mergeCell ref="X835:AD835"/>
    <mergeCell ref="B840:M840"/>
    <mergeCell ref="S840:V840"/>
    <mergeCell ref="X840:AD840"/>
    <mergeCell ref="X844:AD844"/>
    <mergeCell ref="X842:AD842"/>
    <mergeCell ref="B827:M827"/>
    <mergeCell ref="S827:V827"/>
    <mergeCell ref="X827:AD827"/>
    <mergeCell ref="B845:M845"/>
    <mergeCell ref="S845:V845"/>
    <mergeCell ref="X845:AD845"/>
    <mergeCell ref="B844:M844"/>
    <mergeCell ref="S844:V844"/>
    <mergeCell ref="X780:AD780"/>
    <mergeCell ref="B786:M786"/>
    <mergeCell ref="S786:V786"/>
    <mergeCell ref="X786:AD786"/>
    <mergeCell ref="S781:V781"/>
    <mergeCell ref="X781:AD781"/>
    <mergeCell ref="X784:AD784"/>
    <mergeCell ref="X783:AD783"/>
    <mergeCell ref="S785:V785"/>
    <mergeCell ref="X785:AD785"/>
    <mergeCell ref="B816:M816"/>
    <mergeCell ref="S816:V816"/>
    <mergeCell ref="X816:AD816"/>
    <mergeCell ref="S831:V831"/>
    <mergeCell ref="S793:V793"/>
    <mergeCell ref="X793:AD793"/>
    <mergeCell ref="B799:M799"/>
    <mergeCell ref="S799:V799"/>
    <mergeCell ref="X799:AD799"/>
    <mergeCell ref="B805:M805"/>
    <mergeCell ref="X782:AD782"/>
    <mergeCell ref="S804:V804"/>
    <mergeCell ref="B784:M784"/>
    <mergeCell ref="S784:V784"/>
    <mergeCell ref="B780:M780"/>
    <mergeCell ref="S780:V780"/>
    <mergeCell ref="B806:M806"/>
    <mergeCell ref="S806:V806"/>
    <mergeCell ref="X806:AD806"/>
    <mergeCell ref="B815:M815"/>
    <mergeCell ref="S815:V815"/>
    <mergeCell ref="X815:AD815"/>
    <mergeCell ref="B774:M774"/>
    <mergeCell ref="S774:V774"/>
    <mergeCell ref="X774:AD774"/>
    <mergeCell ref="B770:M770"/>
    <mergeCell ref="S770:V770"/>
    <mergeCell ref="B769:M769"/>
    <mergeCell ref="S769:V769"/>
    <mergeCell ref="X769:AD769"/>
    <mergeCell ref="B758:M758"/>
    <mergeCell ref="S758:V758"/>
    <mergeCell ref="B783:M783"/>
    <mergeCell ref="S783:V783"/>
    <mergeCell ref="B768:M768"/>
    <mergeCell ref="S768:V768"/>
    <mergeCell ref="B763:M763"/>
    <mergeCell ref="S763:V763"/>
    <mergeCell ref="B764:M764"/>
    <mergeCell ref="S764:V764"/>
    <mergeCell ref="X770:AD770"/>
    <mergeCell ref="B773:M773"/>
    <mergeCell ref="B762:M762"/>
    <mergeCell ref="B778:M778"/>
    <mergeCell ref="B779:M779"/>
    <mergeCell ref="S779:V779"/>
    <mergeCell ref="X779:AD779"/>
    <mergeCell ref="X764:AD764"/>
    <mergeCell ref="B775:M775"/>
    <mergeCell ref="S775:V775"/>
    <mergeCell ref="X775:AD775"/>
    <mergeCell ref="B782:M782"/>
    <mergeCell ref="S782:V782"/>
    <mergeCell ref="X778:AD778"/>
    <mergeCell ref="S634:V634"/>
    <mergeCell ref="X634:AD634"/>
    <mergeCell ref="B616:M616"/>
    <mergeCell ref="S616:V616"/>
    <mergeCell ref="X616:AD616"/>
    <mergeCell ref="B622:M622"/>
    <mergeCell ref="X768:AD768"/>
    <mergeCell ref="S750:V750"/>
    <mergeCell ref="X750:AD750"/>
    <mergeCell ref="B738:M738"/>
    <mergeCell ref="S738:V738"/>
    <mergeCell ref="B756:M756"/>
    <mergeCell ref="S756:V756"/>
    <mergeCell ref="X756:AD756"/>
    <mergeCell ref="X653:AD653"/>
    <mergeCell ref="B642:M642"/>
    <mergeCell ref="S642:V642"/>
    <mergeCell ref="X642:AD642"/>
    <mergeCell ref="B648:M648"/>
    <mergeCell ref="S682:V682"/>
    <mergeCell ref="X682:AD682"/>
    <mergeCell ref="B686:M686"/>
    <mergeCell ref="S686:V686"/>
    <mergeCell ref="B751:M751"/>
    <mergeCell ref="S751:V751"/>
    <mergeCell ref="X751:AD751"/>
    <mergeCell ref="B757:M757"/>
    <mergeCell ref="S757:V757"/>
    <mergeCell ref="X757:AD757"/>
    <mergeCell ref="B754:M754"/>
    <mergeCell ref="S754:V754"/>
    <mergeCell ref="X754:AD754"/>
    <mergeCell ref="S544:V544"/>
    <mergeCell ref="X544:AD544"/>
    <mergeCell ref="S542:V542"/>
    <mergeCell ref="X542:AD542"/>
    <mergeCell ref="B549:M549"/>
    <mergeCell ref="S549:V549"/>
    <mergeCell ref="X549:AD549"/>
    <mergeCell ref="B533:M533"/>
    <mergeCell ref="S533:V533"/>
    <mergeCell ref="X533:AD533"/>
    <mergeCell ref="B541:M541"/>
    <mergeCell ref="S541:V541"/>
    <mergeCell ref="B537:M537"/>
    <mergeCell ref="S537:V537"/>
    <mergeCell ref="X537:AD537"/>
    <mergeCell ref="X473:AD473"/>
    <mergeCell ref="B477:M477"/>
    <mergeCell ref="B503:M503"/>
    <mergeCell ref="S503:V503"/>
    <mergeCell ref="X503:AD503"/>
    <mergeCell ref="B509:M509"/>
    <mergeCell ref="S509:V509"/>
    <mergeCell ref="X509:AD509"/>
    <mergeCell ref="B504:M504"/>
    <mergeCell ref="S504:V504"/>
    <mergeCell ref="B543:M543"/>
    <mergeCell ref="S543:V543"/>
    <mergeCell ref="X543:AD543"/>
    <mergeCell ref="B542:M542"/>
    <mergeCell ref="B538:M538"/>
    <mergeCell ref="B482:M482"/>
    <mergeCell ref="S482:V482"/>
    <mergeCell ref="X530:AD530"/>
    <mergeCell ref="X484:AD484"/>
    <mergeCell ref="B498:M498"/>
    <mergeCell ref="S498:V498"/>
    <mergeCell ref="X498:AD498"/>
    <mergeCell ref="B478:M478"/>
    <mergeCell ref="S478:V478"/>
    <mergeCell ref="X497:AD497"/>
    <mergeCell ref="B496:M496"/>
    <mergeCell ref="S496:V496"/>
    <mergeCell ref="X496:AD496"/>
    <mergeCell ref="X504:AD504"/>
    <mergeCell ref="B505:M505"/>
    <mergeCell ref="B490:M490"/>
    <mergeCell ref="S490:V490"/>
    <mergeCell ref="X490:AD490"/>
    <mergeCell ref="B488:M488"/>
    <mergeCell ref="S505:V505"/>
    <mergeCell ref="X505:AD505"/>
    <mergeCell ref="B499:M499"/>
    <mergeCell ref="X500:AD500"/>
    <mergeCell ref="S517:V517"/>
    <mergeCell ref="X517:AD517"/>
    <mergeCell ref="X526:AD526"/>
    <mergeCell ref="B507:M507"/>
    <mergeCell ref="S507:V507"/>
    <mergeCell ref="X507:AD507"/>
    <mergeCell ref="B512:M512"/>
    <mergeCell ref="S512:V512"/>
    <mergeCell ref="X512:AD512"/>
    <mergeCell ref="B434:M434"/>
    <mergeCell ref="S434:V434"/>
    <mergeCell ref="X434:AD434"/>
    <mergeCell ref="B429:M429"/>
    <mergeCell ref="S429:V429"/>
    <mergeCell ref="S446:V446"/>
    <mergeCell ref="X446:AD446"/>
    <mergeCell ref="B516:M516"/>
    <mergeCell ref="S516:V516"/>
    <mergeCell ref="X516:AD516"/>
    <mergeCell ref="B521:M521"/>
    <mergeCell ref="S521:V521"/>
    <mergeCell ref="X521:AD521"/>
    <mergeCell ref="B518:M518"/>
    <mergeCell ref="S518:V518"/>
    <mergeCell ref="X518:AD518"/>
    <mergeCell ref="B519:M519"/>
    <mergeCell ref="B456:M456"/>
    <mergeCell ref="S462:V462"/>
    <mergeCell ref="X462:AD462"/>
    <mergeCell ref="B438:M438"/>
    <mergeCell ref="S438:V438"/>
    <mergeCell ref="B437:M437"/>
    <mergeCell ref="S437:V437"/>
    <mergeCell ref="B444:M444"/>
    <mergeCell ref="S444:V444"/>
    <mergeCell ref="X456:AD456"/>
    <mergeCell ref="B463:M463"/>
    <mergeCell ref="S463:V463"/>
    <mergeCell ref="X463:AD463"/>
    <mergeCell ref="B453:M453"/>
    <mergeCell ref="S453:V453"/>
    <mergeCell ref="B333:M333"/>
    <mergeCell ref="S333:V333"/>
    <mergeCell ref="X333:AD333"/>
    <mergeCell ref="B341:M341"/>
    <mergeCell ref="S341:V341"/>
    <mergeCell ref="X341:AD341"/>
    <mergeCell ref="X335:AD335"/>
    <mergeCell ref="B338:M338"/>
    <mergeCell ref="S338:V338"/>
    <mergeCell ref="X338:AD338"/>
    <mergeCell ref="B315:M315"/>
    <mergeCell ref="S315:V315"/>
    <mergeCell ref="X315:AD315"/>
    <mergeCell ref="B314:M314"/>
    <mergeCell ref="S314:V314"/>
    <mergeCell ref="X314:AD314"/>
    <mergeCell ref="S449:V449"/>
    <mergeCell ref="X408:AD408"/>
    <mergeCell ref="B414:M414"/>
    <mergeCell ref="S414:V414"/>
    <mergeCell ref="X414:AD414"/>
    <mergeCell ref="B421:M421"/>
    <mergeCell ref="S421:V421"/>
    <mergeCell ref="X421:AD421"/>
    <mergeCell ref="B420:M420"/>
    <mergeCell ref="S420:V420"/>
    <mergeCell ref="B430:M430"/>
    <mergeCell ref="X444:AD444"/>
    <mergeCell ref="B447:M447"/>
    <mergeCell ref="S447:V447"/>
    <mergeCell ref="X447:AD447"/>
    <mergeCell ref="B448:M448"/>
    <mergeCell ref="B313:M313"/>
    <mergeCell ref="B360:M360"/>
    <mergeCell ref="S360:V360"/>
    <mergeCell ref="X286:AD286"/>
    <mergeCell ref="B293:M293"/>
    <mergeCell ref="S293:V293"/>
    <mergeCell ref="X293:AD293"/>
    <mergeCell ref="B302:M302"/>
    <mergeCell ref="S302:V302"/>
    <mergeCell ref="X302:AD302"/>
    <mergeCell ref="B287:M287"/>
    <mergeCell ref="X359:AD359"/>
    <mergeCell ref="B358:M358"/>
    <mergeCell ref="S348:V348"/>
    <mergeCell ref="X348:AD348"/>
    <mergeCell ref="B345:M345"/>
    <mergeCell ref="S345:V345"/>
    <mergeCell ref="X345:AD345"/>
    <mergeCell ref="B355:M355"/>
    <mergeCell ref="S355:V355"/>
    <mergeCell ref="X355:AD355"/>
    <mergeCell ref="S352:V352"/>
    <mergeCell ref="X352:AD352"/>
    <mergeCell ref="B309:M309"/>
    <mergeCell ref="S309:V309"/>
    <mergeCell ref="X309:AD309"/>
    <mergeCell ref="X313:AD313"/>
    <mergeCell ref="B311:M311"/>
    <mergeCell ref="S311:V311"/>
    <mergeCell ref="X311:AD311"/>
    <mergeCell ref="B359:M359"/>
    <mergeCell ref="S359:V359"/>
    <mergeCell ref="S294:V294"/>
    <mergeCell ref="X294:AD294"/>
    <mergeCell ref="X304:AD304"/>
    <mergeCell ref="B310:M310"/>
    <mergeCell ref="S310:V310"/>
    <mergeCell ref="X310:AD310"/>
    <mergeCell ref="B308:M308"/>
    <mergeCell ref="S308:V308"/>
    <mergeCell ref="X308:AD308"/>
    <mergeCell ref="B312:M312"/>
    <mergeCell ref="S312:V312"/>
    <mergeCell ref="X312:AD312"/>
    <mergeCell ref="B264:M264"/>
    <mergeCell ref="S264:V264"/>
    <mergeCell ref="X264:AD264"/>
    <mergeCell ref="S272:V272"/>
    <mergeCell ref="X299:AD299"/>
    <mergeCell ref="B297:M297"/>
    <mergeCell ref="S297:V297"/>
    <mergeCell ref="X297:AD297"/>
    <mergeCell ref="S307:V307"/>
    <mergeCell ref="X307:AD307"/>
    <mergeCell ref="B298:M298"/>
    <mergeCell ref="S298:V298"/>
    <mergeCell ref="X298:AD298"/>
    <mergeCell ref="B303:M303"/>
    <mergeCell ref="B273:M273"/>
    <mergeCell ref="S273:V273"/>
    <mergeCell ref="X273:AD273"/>
    <mergeCell ref="B270:M270"/>
    <mergeCell ref="S270:V270"/>
    <mergeCell ref="X270:AD270"/>
    <mergeCell ref="B278:M278"/>
    <mergeCell ref="S278:V278"/>
    <mergeCell ref="X278:AD278"/>
    <mergeCell ref="B275:M275"/>
    <mergeCell ref="S275:V275"/>
    <mergeCell ref="X275:AD275"/>
    <mergeCell ref="B276:M276"/>
    <mergeCell ref="B269:M269"/>
    <mergeCell ref="S269:V269"/>
    <mergeCell ref="X269:AD269"/>
    <mergeCell ref="B259:M259"/>
    <mergeCell ref="S259:V259"/>
    <mergeCell ref="B274:M274"/>
    <mergeCell ref="S274:V274"/>
    <mergeCell ref="X274:AD274"/>
    <mergeCell ref="B260:M260"/>
    <mergeCell ref="S260:V260"/>
    <mergeCell ref="B263:M263"/>
    <mergeCell ref="S263:V263"/>
    <mergeCell ref="X263:AD263"/>
    <mergeCell ref="B265:M265"/>
    <mergeCell ref="S265:V265"/>
    <mergeCell ref="X265:AD265"/>
    <mergeCell ref="X276:AD276"/>
    <mergeCell ref="X223:AD223"/>
    <mergeCell ref="B239:M239"/>
    <mergeCell ref="S239:V239"/>
    <mergeCell ref="B252:M252"/>
    <mergeCell ref="S252:V252"/>
    <mergeCell ref="X252:AD252"/>
    <mergeCell ref="B243:M243"/>
    <mergeCell ref="S243:V243"/>
    <mergeCell ref="X243:AD243"/>
    <mergeCell ref="B251:M251"/>
    <mergeCell ref="S251:V251"/>
    <mergeCell ref="B244:M244"/>
    <mergeCell ref="S244:V244"/>
    <mergeCell ref="B261:M261"/>
    <mergeCell ref="S261:V261"/>
    <mergeCell ref="X261:AD261"/>
    <mergeCell ref="B216:M216"/>
    <mergeCell ref="S216:V216"/>
    <mergeCell ref="X216:AD216"/>
    <mergeCell ref="B236:M236"/>
    <mergeCell ref="S236:V236"/>
    <mergeCell ref="S232:V232"/>
    <mergeCell ref="X232:AD232"/>
    <mergeCell ref="B227:M227"/>
    <mergeCell ref="S227:V227"/>
    <mergeCell ref="X227:AD227"/>
    <mergeCell ref="B223:M223"/>
    <mergeCell ref="S223:V223"/>
    <mergeCell ref="X251:AD251"/>
    <mergeCell ref="B219:M219"/>
    <mergeCell ref="S219:V219"/>
    <mergeCell ref="X219:AD219"/>
    <mergeCell ref="B185:M185"/>
    <mergeCell ref="S185:V185"/>
    <mergeCell ref="X185:AD185"/>
    <mergeCell ref="B190:M190"/>
    <mergeCell ref="S190:V190"/>
    <mergeCell ref="X190:AD190"/>
    <mergeCell ref="B187:M187"/>
    <mergeCell ref="S187:V187"/>
    <mergeCell ref="X187:AD187"/>
    <mergeCell ref="B188:M188"/>
    <mergeCell ref="B217:M217"/>
    <mergeCell ref="S217:V217"/>
    <mergeCell ref="X217:AD217"/>
    <mergeCell ref="B218:M218"/>
    <mergeCell ref="S246:V246"/>
    <mergeCell ref="X246:AD246"/>
    <mergeCell ref="X244:AD244"/>
    <mergeCell ref="B240:M240"/>
    <mergeCell ref="S240:V240"/>
    <mergeCell ref="X240:AD240"/>
    <mergeCell ref="X231:AD231"/>
    <mergeCell ref="B237:M237"/>
    <mergeCell ref="S237:V237"/>
    <mergeCell ref="X237:AD237"/>
    <mergeCell ref="B222:M222"/>
    <mergeCell ref="S222:V222"/>
    <mergeCell ref="X222:AD222"/>
    <mergeCell ref="X218:AD218"/>
    <mergeCell ref="B231:M231"/>
    <mergeCell ref="S231:V231"/>
    <mergeCell ref="S241:V241"/>
    <mergeCell ref="X241:AD241"/>
    <mergeCell ref="B168:M168"/>
    <mergeCell ref="S168:V168"/>
    <mergeCell ref="X168:AD168"/>
    <mergeCell ref="B164:M164"/>
    <mergeCell ref="X129:AD129"/>
    <mergeCell ref="B136:M136"/>
    <mergeCell ref="S136:V136"/>
    <mergeCell ref="X136:AD136"/>
    <mergeCell ref="B131:M131"/>
    <mergeCell ref="S131:V131"/>
    <mergeCell ref="B200:M200"/>
    <mergeCell ref="S200:V200"/>
    <mergeCell ref="X200:AD200"/>
    <mergeCell ref="B196:M196"/>
    <mergeCell ref="S196:V196"/>
    <mergeCell ref="B199:M199"/>
    <mergeCell ref="X204:AD204"/>
    <mergeCell ref="B182:M182"/>
    <mergeCell ref="S182:V182"/>
    <mergeCell ref="X182:AD182"/>
    <mergeCell ref="B194:M194"/>
    <mergeCell ref="S194:V194"/>
    <mergeCell ref="X194:AD194"/>
    <mergeCell ref="B184:M184"/>
    <mergeCell ref="B183:M183"/>
    <mergeCell ref="S183:V183"/>
    <mergeCell ref="S184:V184"/>
    <mergeCell ref="X184:AD184"/>
    <mergeCell ref="B189:M189"/>
    <mergeCell ref="S199:V199"/>
    <mergeCell ref="S188:V188"/>
    <mergeCell ref="X188:AD188"/>
    <mergeCell ref="X1153:AD1153"/>
    <mergeCell ref="B1142:M1142"/>
    <mergeCell ref="S1142:V1142"/>
    <mergeCell ref="X1142:AD1142"/>
    <mergeCell ref="B1094:M1094"/>
    <mergeCell ref="S1094:V1094"/>
    <mergeCell ref="X1094:AD1094"/>
    <mergeCell ref="B1052:M1052"/>
    <mergeCell ref="S1052:V1052"/>
    <mergeCell ref="X1052:AD1052"/>
    <mergeCell ref="B1058:M1058"/>
    <mergeCell ref="B146:M146"/>
    <mergeCell ref="S146:V146"/>
    <mergeCell ref="X146:AD146"/>
    <mergeCell ref="B151:M151"/>
    <mergeCell ref="X77:AD77"/>
    <mergeCell ref="B84:M84"/>
    <mergeCell ref="S84:V84"/>
    <mergeCell ref="X84:AD84"/>
    <mergeCell ref="B81:M81"/>
    <mergeCell ref="S81:V81"/>
    <mergeCell ref="B135:M135"/>
    <mergeCell ref="S135:V135"/>
    <mergeCell ref="B547:M547"/>
    <mergeCell ref="S547:V547"/>
    <mergeCell ref="X547:AD547"/>
    <mergeCell ref="B710:M710"/>
    <mergeCell ref="S710:V710"/>
    <mergeCell ref="X710:AD710"/>
    <mergeCell ref="B677:M677"/>
    <mergeCell ref="S677:V677"/>
    <mergeCell ref="X758:AD758"/>
    <mergeCell ref="S792:V792"/>
    <mergeCell ref="B682:M682"/>
    <mergeCell ref="B670:M670"/>
    <mergeCell ref="S670:V670"/>
    <mergeCell ref="X670:AD670"/>
    <mergeCell ref="X738:AD738"/>
    <mergeCell ref="B742:M742"/>
    <mergeCell ref="B676:M676"/>
    <mergeCell ref="S676:V676"/>
    <mergeCell ref="X676:AD676"/>
    <mergeCell ref="B613:M613"/>
    <mergeCell ref="S613:V613"/>
    <mergeCell ref="X613:AD613"/>
    <mergeCell ref="B607:M607"/>
    <mergeCell ref="S607:V607"/>
    <mergeCell ref="X607:AD607"/>
    <mergeCell ref="B609:M609"/>
    <mergeCell ref="B612:M612"/>
    <mergeCell ref="S612:V612"/>
    <mergeCell ref="X612:AD612"/>
    <mergeCell ref="X666:AD666"/>
    <mergeCell ref="S659:V659"/>
    <mergeCell ref="X659:AD659"/>
    <mergeCell ref="B785:M785"/>
    <mergeCell ref="B658:M658"/>
    <mergeCell ref="S658:V658"/>
    <mergeCell ref="X658:AD658"/>
    <mergeCell ref="B664:M664"/>
    <mergeCell ref="S664:V664"/>
    <mergeCell ref="X664:AD664"/>
    <mergeCell ref="X614:AD614"/>
    <mergeCell ref="B634:M634"/>
    <mergeCell ref="X560:AD560"/>
    <mergeCell ref="B557:M557"/>
    <mergeCell ref="S557:V557"/>
    <mergeCell ref="B443:M443"/>
    <mergeCell ref="S443:V443"/>
    <mergeCell ref="X443:AD443"/>
    <mergeCell ref="X495:AD495"/>
    <mergeCell ref="B502:M502"/>
    <mergeCell ref="S502:V502"/>
    <mergeCell ref="X502:AD502"/>
    <mergeCell ref="B566:M566"/>
    <mergeCell ref="S566:V566"/>
    <mergeCell ref="X566:AD566"/>
    <mergeCell ref="B550:M550"/>
    <mergeCell ref="S550:V550"/>
    <mergeCell ref="X550:AD550"/>
    <mergeCell ref="B560:M560"/>
    <mergeCell ref="S560:V560"/>
    <mergeCell ref="B565:M565"/>
    <mergeCell ref="S565:V565"/>
    <mergeCell ref="X565:AD565"/>
    <mergeCell ref="X541:AD541"/>
    <mergeCell ref="B548:M548"/>
    <mergeCell ref="S548:V548"/>
    <mergeCell ref="X548:AD548"/>
    <mergeCell ref="B527:M527"/>
    <mergeCell ref="S527:V527"/>
    <mergeCell ref="B450:M450"/>
    <mergeCell ref="S450:V450"/>
    <mergeCell ref="X450:AD450"/>
    <mergeCell ref="B449:M449"/>
    <mergeCell ref="S530:V530"/>
    <mergeCell ref="B472:M472"/>
    <mergeCell ref="S372:V372"/>
    <mergeCell ref="X372:AD372"/>
    <mergeCell ref="B376:M376"/>
    <mergeCell ref="S382:V382"/>
    <mergeCell ref="X382:AD382"/>
    <mergeCell ref="B406:M406"/>
    <mergeCell ref="S406:V406"/>
    <mergeCell ref="X406:AD406"/>
    <mergeCell ref="B392:M392"/>
    <mergeCell ref="B461:M461"/>
    <mergeCell ref="S461:V461"/>
    <mergeCell ref="X461:AD461"/>
    <mergeCell ref="B467:M467"/>
    <mergeCell ref="S467:V467"/>
    <mergeCell ref="X467:AD467"/>
    <mergeCell ref="B466:M466"/>
    <mergeCell ref="S466:V466"/>
    <mergeCell ref="X466:AD466"/>
    <mergeCell ref="X420:AD420"/>
    <mergeCell ref="X449:AD449"/>
    <mergeCell ref="B460:M460"/>
    <mergeCell ref="S460:V460"/>
    <mergeCell ref="B455:M455"/>
    <mergeCell ref="S455:V455"/>
    <mergeCell ref="X455:AD455"/>
    <mergeCell ref="S456:V456"/>
    <mergeCell ref="B408:M408"/>
    <mergeCell ref="S408:V408"/>
    <mergeCell ref="B428:M428"/>
    <mergeCell ref="S428:V428"/>
    <mergeCell ref="X428:AD428"/>
    <mergeCell ref="B271:M271"/>
    <mergeCell ref="S271:V271"/>
    <mergeCell ref="X271:AD271"/>
    <mergeCell ref="B272:M272"/>
    <mergeCell ref="B407:M407"/>
    <mergeCell ref="S407:V407"/>
    <mergeCell ref="X407:AD407"/>
    <mergeCell ref="B242:M242"/>
    <mergeCell ref="S242:V242"/>
    <mergeCell ref="B381:M381"/>
    <mergeCell ref="S381:V381"/>
    <mergeCell ref="X381:AD381"/>
    <mergeCell ref="B382:M382"/>
    <mergeCell ref="S398:V398"/>
    <mergeCell ref="X398:AD398"/>
    <mergeCell ref="S405:V405"/>
    <mergeCell ref="X242:AD242"/>
    <mergeCell ref="X260:AD260"/>
    <mergeCell ref="X272:AD272"/>
    <mergeCell ref="B277:M277"/>
    <mergeCell ref="S277:V277"/>
    <mergeCell ref="X277:AD277"/>
    <mergeCell ref="S313:V313"/>
    <mergeCell ref="B257:M257"/>
    <mergeCell ref="S257:V257"/>
    <mergeCell ref="X257:AD257"/>
    <mergeCell ref="B250:M250"/>
    <mergeCell ref="S250:V250"/>
    <mergeCell ref="X250:AD250"/>
    <mergeCell ref="X378:AD378"/>
    <mergeCell ref="B383:M383"/>
    <mergeCell ref="S383:V383"/>
    <mergeCell ref="B214:M214"/>
    <mergeCell ref="S1116:V1116"/>
    <mergeCell ref="X1116:AD1116"/>
    <mergeCell ref="B1125:M1125"/>
    <mergeCell ref="S1125:V1125"/>
    <mergeCell ref="X1125:AD1125"/>
    <mergeCell ref="B1117:M1117"/>
    <mergeCell ref="S1117:V1117"/>
    <mergeCell ref="X1117:AD1117"/>
    <mergeCell ref="X1018:AD1018"/>
    <mergeCell ref="B993:M993"/>
    <mergeCell ref="S993:V993"/>
    <mergeCell ref="X993:AD993"/>
    <mergeCell ref="B1004:M1004"/>
    <mergeCell ref="X83:AD83"/>
    <mergeCell ref="B166:M166"/>
    <mergeCell ref="B156:M156"/>
    <mergeCell ref="S156:V156"/>
    <mergeCell ref="X156:AD156"/>
    <mergeCell ref="B992:M992"/>
    <mergeCell ref="S992:V992"/>
    <mergeCell ref="X992:AD992"/>
    <mergeCell ref="B900:M900"/>
    <mergeCell ref="S900:V900"/>
    <mergeCell ref="X900:AD900"/>
    <mergeCell ref="S292:V292"/>
    <mergeCell ref="X292:AD292"/>
    <mergeCell ref="B307:M307"/>
    <mergeCell ref="B910:M910"/>
    <mergeCell ref="B901:M901"/>
    <mergeCell ref="S901:V901"/>
    <mergeCell ref="X901:AD901"/>
    <mergeCell ref="X907:AD907"/>
    <mergeCell ref="B916:M916"/>
    <mergeCell ref="S916:V916"/>
    <mergeCell ref="X916:AD916"/>
    <mergeCell ref="B909:M909"/>
    <mergeCell ref="S909:V909"/>
    <mergeCell ref="X909:AD909"/>
    <mergeCell ref="B798:M798"/>
    <mergeCell ref="S798:V798"/>
    <mergeCell ref="X798:AD798"/>
    <mergeCell ref="B813:M813"/>
    <mergeCell ref="S813:V813"/>
    <mergeCell ref="X813:AD813"/>
    <mergeCell ref="B814:M814"/>
    <mergeCell ref="S814:V814"/>
    <mergeCell ref="X814:AD814"/>
    <mergeCell ref="B807:M807"/>
    <mergeCell ref="S807:V807"/>
    <mergeCell ref="X807:AD807"/>
    <mergeCell ref="B808:M808"/>
    <mergeCell ref="S808:V808"/>
    <mergeCell ref="X808:AD808"/>
    <mergeCell ref="B836:M836"/>
    <mergeCell ref="S836:V836"/>
    <mergeCell ref="X836:AD836"/>
    <mergeCell ref="B847:M847"/>
    <mergeCell ref="S847:V847"/>
    <mergeCell ref="X847:AD847"/>
    <mergeCell ref="X838:AD838"/>
    <mergeCell ref="B831:M831"/>
    <mergeCell ref="B846:M846"/>
    <mergeCell ref="S846:V846"/>
    <mergeCell ref="B604:M604"/>
    <mergeCell ref="S604:V604"/>
    <mergeCell ref="X604:AD604"/>
    <mergeCell ref="B578:M578"/>
    <mergeCell ref="S578:V578"/>
    <mergeCell ref="X578:AD578"/>
    <mergeCell ref="B579:M579"/>
    <mergeCell ref="X589:AD589"/>
    <mergeCell ref="B759:M759"/>
    <mergeCell ref="B736:M736"/>
    <mergeCell ref="S736:V736"/>
    <mergeCell ref="X736:AD736"/>
    <mergeCell ref="B750:M750"/>
    <mergeCell ref="B554:M554"/>
    <mergeCell ref="S554:V554"/>
    <mergeCell ref="X554:AD554"/>
    <mergeCell ref="B559:M559"/>
    <mergeCell ref="B577:M577"/>
    <mergeCell ref="B567:M567"/>
    <mergeCell ref="S567:V567"/>
    <mergeCell ref="B571:M571"/>
    <mergeCell ref="S571:V571"/>
    <mergeCell ref="X571:AD571"/>
    <mergeCell ref="X567:AD567"/>
    <mergeCell ref="B569:M569"/>
    <mergeCell ref="S569:V569"/>
    <mergeCell ref="X569:AD569"/>
    <mergeCell ref="B665:M665"/>
    <mergeCell ref="S665:V665"/>
    <mergeCell ref="X665:AD665"/>
    <mergeCell ref="B662:M662"/>
    <mergeCell ref="S662:V662"/>
    <mergeCell ref="X1124:AD1124"/>
    <mergeCell ref="B915:M915"/>
    <mergeCell ref="B405:M405"/>
    <mergeCell ref="S915:V915"/>
    <mergeCell ref="X324:AD324"/>
    <mergeCell ref="B332:M332"/>
    <mergeCell ref="S332:V332"/>
    <mergeCell ref="X332:AD332"/>
    <mergeCell ref="B325:M325"/>
    <mergeCell ref="S325:V325"/>
    <mergeCell ref="X325:AD325"/>
    <mergeCell ref="B327:M327"/>
    <mergeCell ref="X405:AD405"/>
    <mergeCell ref="B426:M426"/>
    <mergeCell ref="S426:V426"/>
    <mergeCell ref="X426:AD426"/>
    <mergeCell ref="B494:M494"/>
    <mergeCell ref="S494:V494"/>
    <mergeCell ref="X494:AD494"/>
    <mergeCell ref="B419:M419"/>
    <mergeCell ref="S419:V419"/>
    <mergeCell ref="B606:M606"/>
    <mergeCell ref="S606:V606"/>
    <mergeCell ref="X606:AD606"/>
    <mergeCell ref="B580:M580"/>
    <mergeCell ref="B605:M605"/>
    <mergeCell ref="S605:V605"/>
    <mergeCell ref="X605:AD605"/>
    <mergeCell ref="B572:M572"/>
    <mergeCell ref="S572:V572"/>
    <mergeCell ref="X572:AD572"/>
    <mergeCell ref="B991:M991"/>
    <mergeCell ref="B215:M215"/>
    <mergeCell ref="S215:V215"/>
    <mergeCell ref="X215:AD215"/>
    <mergeCell ref="B241:M241"/>
    <mergeCell ref="B15:M15"/>
    <mergeCell ref="S15:V15"/>
    <mergeCell ref="X15:AD15"/>
    <mergeCell ref="B54:M54"/>
    <mergeCell ref="S54:V54"/>
    <mergeCell ref="X54:AD54"/>
    <mergeCell ref="X53:AD53"/>
    <mergeCell ref="B16:M16"/>
    <mergeCell ref="S16:V16"/>
    <mergeCell ref="X16:AD16"/>
    <mergeCell ref="B75:M75"/>
    <mergeCell ref="S75:V75"/>
    <mergeCell ref="X75:AD75"/>
    <mergeCell ref="B17:M17"/>
    <mergeCell ref="S17:V17"/>
    <mergeCell ref="X17:AD17"/>
    <mergeCell ref="B55:M55"/>
    <mergeCell ref="S55:V55"/>
    <mergeCell ref="X55:AD55"/>
    <mergeCell ref="X82:AD82"/>
    <mergeCell ref="B134:M134"/>
    <mergeCell ref="S134:V134"/>
    <mergeCell ref="X134:AD134"/>
    <mergeCell ref="B155:M155"/>
    <mergeCell ref="S67:V67"/>
    <mergeCell ref="B32:M32"/>
    <mergeCell ref="S32:V32"/>
    <mergeCell ref="X32:AD32"/>
    <mergeCell ref="B917:M917"/>
    <mergeCell ref="S917:V917"/>
    <mergeCell ref="X917:AD917"/>
    <mergeCell ref="B918:M918"/>
    <mergeCell ref="S284:V284"/>
    <mergeCell ref="B322:M322"/>
    <mergeCell ref="S322:V322"/>
    <mergeCell ref="X322:AD322"/>
    <mergeCell ref="B611:M611"/>
    <mergeCell ref="S611:V611"/>
    <mergeCell ref="X611:AD611"/>
    <mergeCell ref="B323:M323"/>
    <mergeCell ref="S323:V323"/>
    <mergeCell ref="X323:AD323"/>
    <mergeCell ref="X371:AD371"/>
    <mergeCell ref="B377:M377"/>
    <mergeCell ref="S377:V377"/>
    <mergeCell ref="X377:AD377"/>
    <mergeCell ref="B372:M372"/>
    <mergeCell ref="X284:AD284"/>
    <mergeCell ref="B291:M291"/>
    <mergeCell ref="S291:V291"/>
    <mergeCell ref="X291:AD291"/>
    <mergeCell ref="B285:M285"/>
    <mergeCell ref="S285:V285"/>
    <mergeCell ref="S579:V579"/>
    <mergeCell ref="X579:AD579"/>
    <mergeCell ref="B589:M589"/>
    <mergeCell ref="S589:V589"/>
    <mergeCell ref="B564:M564"/>
    <mergeCell ref="S564:V564"/>
    <mergeCell ref="X564:AD564"/>
    <mergeCell ref="M8:W8"/>
    <mergeCell ref="M9:W9"/>
    <mergeCell ref="B14:M14"/>
    <mergeCell ref="S14:V14"/>
    <mergeCell ref="X14:AD14"/>
    <mergeCell ref="B53:M53"/>
    <mergeCell ref="S53:V53"/>
    <mergeCell ref="B514:M514"/>
    <mergeCell ref="S514:V514"/>
    <mergeCell ref="X514:AD514"/>
    <mergeCell ref="B540:M540"/>
    <mergeCell ref="S540:V540"/>
    <mergeCell ref="X540:AD540"/>
    <mergeCell ref="B515:M515"/>
    <mergeCell ref="S515:V515"/>
    <mergeCell ref="X515:AD515"/>
    <mergeCell ref="B526:M526"/>
    <mergeCell ref="B256:M256"/>
    <mergeCell ref="S256:V256"/>
    <mergeCell ref="X256:AD256"/>
    <mergeCell ref="B267:M267"/>
    <mergeCell ref="S267:V267"/>
    <mergeCell ref="X267:AD267"/>
    <mergeCell ref="B262:M262"/>
    <mergeCell ref="S262:V262"/>
    <mergeCell ref="X262:AD262"/>
    <mergeCell ref="B258:M258"/>
    <mergeCell ref="S214:V214"/>
    <mergeCell ref="X214:AD214"/>
    <mergeCell ref="B76:M76"/>
    <mergeCell ref="S76:V76"/>
    <mergeCell ref="X76:AD76"/>
    <mergeCell ref="B213:M213"/>
    <mergeCell ref="S213:V213"/>
    <mergeCell ref="X213:AD213"/>
    <mergeCell ref="S74:V74"/>
    <mergeCell ref="X74:AD74"/>
    <mergeCell ref="B82:M82"/>
    <mergeCell ref="S82:V82"/>
    <mergeCell ref="X67:AD67"/>
    <mergeCell ref="B68:M68"/>
    <mergeCell ref="B46:M46"/>
    <mergeCell ref="S46:V46"/>
    <mergeCell ref="X46:AD46"/>
    <mergeCell ref="B56:M56"/>
    <mergeCell ref="S56:V56"/>
    <mergeCell ref="X56:AD56"/>
    <mergeCell ref="S49:V49"/>
    <mergeCell ref="X49:AD49"/>
    <mergeCell ref="B51:M51"/>
    <mergeCell ref="B138:M138"/>
    <mergeCell ref="B92:M92"/>
    <mergeCell ref="S92:V92"/>
    <mergeCell ref="X92:AD92"/>
    <mergeCell ref="B128:M128"/>
    <mergeCell ref="S128:V128"/>
    <mergeCell ref="X128:AD128"/>
    <mergeCell ref="X183:AD183"/>
    <mergeCell ref="B195:M195"/>
    <mergeCell ref="S195:V195"/>
    <mergeCell ref="X195:AD195"/>
    <mergeCell ref="B162:M162"/>
    <mergeCell ref="S162:V162"/>
    <mergeCell ref="X162:AD162"/>
  </mergeCells>
  <pageMargins left="0.98425196850393704" right="0.59055118110236227" top="0.59055118110236227" bottom="0.59055118110236227" header="0.51181102362204722" footer="0.51181102362204722"/>
  <pageSetup paperSize="9" scale="92" fitToHeight="0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2572"/>
  <sheetViews>
    <sheetView showGridLines="0" tabSelected="1" workbookViewId="0">
      <selection activeCell="Q14" sqref="Q14"/>
    </sheetView>
  </sheetViews>
  <sheetFormatPr defaultColWidth="9.140625" defaultRowHeight="12.75" x14ac:dyDescent="0.2"/>
  <cols>
    <col min="1" max="1" width="1.7109375" style="190" customWidth="1"/>
    <col min="2" max="12" width="0" style="190" hidden="1" customWidth="1"/>
    <col min="13" max="13" width="44" style="190" customWidth="1"/>
    <col min="14" max="14" width="6.28515625" style="190" customWidth="1"/>
    <col min="15" max="16" width="5.7109375" style="190" customWidth="1"/>
    <col min="17" max="17" width="9.7109375" style="190" customWidth="1"/>
    <col min="18" max="18" width="5.7109375" style="190" customWidth="1"/>
    <col min="19" max="20" width="0" style="190" hidden="1" customWidth="1"/>
    <col min="21" max="22" width="10" style="190" customWidth="1"/>
    <col min="23" max="28" width="0" style="190" hidden="1" customWidth="1"/>
    <col min="29" max="256" width="9.140625" style="190" customWidth="1"/>
    <col min="257" max="16384" width="9.140625" style="190"/>
  </cols>
  <sheetData>
    <row r="1" spans="1:28" ht="12.75" customHeight="1" x14ac:dyDescent="0.2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32"/>
      <c r="N1" s="232"/>
      <c r="O1" s="232"/>
      <c r="P1" s="193"/>
      <c r="Q1" s="193"/>
      <c r="R1" s="258"/>
      <c r="S1" s="232"/>
      <c r="T1" s="222"/>
      <c r="U1" s="232"/>
      <c r="V1" s="272" t="s">
        <v>692</v>
      </c>
      <c r="W1" s="217"/>
      <c r="X1" s="217"/>
      <c r="Y1" s="217"/>
      <c r="Z1" s="217"/>
      <c r="AA1" s="217"/>
      <c r="AB1" s="217"/>
    </row>
    <row r="2" spans="1:28" ht="12.75" customHeight="1" x14ac:dyDescent="0.2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32"/>
      <c r="N2" s="232"/>
      <c r="O2" s="232"/>
      <c r="P2" s="219"/>
      <c r="Q2" s="219"/>
      <c r="R2" s="256"/>
      <c r="S2" s="219"/>
      <c r="T2" s="219"/>
      <c r="U2" s="232"/>
      <c r="V2" s="273" t="s">
        <v>167</v>
      </c>
      <c r="W2" s="217"/>
      <c r="X2" s="217"/>
      <c r="Y2" s="217"/>
      <c r="Z2" s="217"/>
      <c r="AA2" s="217"/>
      <c r="AB2" s="217"/>
    </row>
    <row r="3" spans="1:28" ht="12.75" customHeight="1" x14ac:dyDescent="0.2">
      <c r="A3" s="217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9"/>
      <c r="N3" s="219"/>
      <c r="O3" s="219"/>
      <c r="P3" s="219"/>
      <c r="Q3" s="219"/>
      <c r="R3" s="256"/>
      <c r="S3" s="219"/>
      <c r="T3" s="219"/>
      <c r="U3" s="232"/>
      <c r="V3" s="274" t="s">
        <v>143</v>
      </c>
      <c r="W3" s="217"/>
      <c r="X3" s="217"/>
      <c r="Y3" s="217"/>
      <c r="Z3" s="217"/>
      <c r="AA3" s="217"/>
      <c r="AB3" s="217"/>
    </row>
    <row r="4" spans="1:28" ht="12.75" customHeight="1" x14ac:dyDescent="0.2">
      <c r="A4" s="217"/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9"/>
      <c r="N4" s="219"/>
      <c r="O4" s="219"/>
      <c r="P4" s="219"/>
      <c r="Q4" s="219"/>
      <c r="R4" s="256"/>
      <c r="S4" s="219"/>
      <c r="T4" s="219"/>
      <c r="U4" s="232"/>
      <c r="V4" s="274" t="s">
        <v>77</v>
      </c>
      <c r="W4" s="217"/>
      <c r="X4" s="217"/>
      <c r="Y4" s="217"/>
      <c r="Z4" s="217"/>
      <c r="AA4" s="217"/>
      <c r="AB4" s="217"/>
    </row>
    <row r="5" spans="1:28" ht="12.75" customHeight="1" x14ac:dyDescent="0.2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9"/>
      <c r="N5" s="219"/>
      <c r="O5" s="219"/>
      <c r="P5" s="219"/>
      <c r="Q5" s="219"/>
      <c r="R5" s="256"/>
      <c r="S5" s="219"/>
      <c r="T5" s="219"/>
      <c r="U5" s="232"/>
      <c r="V5" s="275" t="s">
        <v>44</v>
      </c>
      <c r="W5" s="217"/>
      <c r="X5" s="217"/>
      <c r="Y5" s="217"/>
      <c r="Z5" s="217"/>
      <c r="AA5" s="217"/>
      <c r="AB5" s="217"/>
    </row>
    <row r="6" spans="1:28" ht="12.75" customHeight="1" x14ac:dyDescent="0.2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32"/>
      <c r="N6" s="222"/>
      <c r="O6" s="222"/>
      <c r="P6" s="222"/>
      <c r="Q6" s="222"/>
      <c r="R6" s="257"/>
      <c r="S6" s="222"/>
      <c r="T6" s="222"/>
      <c r="U6" s="232"/>
      <c r="V6" s="272" t="s">
        <v>700</v>
      </c>
      <c r="W6" s="217"/>
      <c r="X6" s="217"/>
      <c r="Y6" s="217"/>
      <c r="Z6" s="217"/>
      <c r="AA6" s="217"/>
      <c r="AB6" s="217"/>
    </row>
    <row r="7" spans="1:28" ht="12.75" customHeight="1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32"/>
      <c r="N7" s="222"/>
      <c r="O7" s="222"/>
      <c r="P7" s="222"/>
      <c r="Q7" s="222"/>
      <c r="R7" s="257"/>
      <c r="S7" s="222"/>
      <c r="T7" s="222"/>
      <c r="U7" s="232"/>
      <c r="V7" s="232"/>
      <c r="W7" s="217"/>
      <c r="X7" s="217"/>
      <c r="Y7" s="217"/>
      <c r="Z7" s="217"/>
      <c r="AA7" s="217"/>
      <c r="AB7" s="217"/>
    </row>
    <row r="8" spans="1:28" ht="30.75" customHeight="1" x14ac:dyDescent="0.25">
      <c r="A8" s="217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313" t="s">
        <v>685</v>
      </c>
      <c r="N8" s="313"/>
      <c r="O8" s="313"/>
      <c r="P8" s="313"/>
      <c r="Q8" s="313"/>
      <c r="R8" s="313"/>
      <c r="S8" s="313"/>
      <c r="T8" s="313"/>
      <c r="U8" s="313"/>
      <c r="V8" s="313"/>
      <c r="W8" s="217"/>
      <c r="X8" s="217"/>
      <c r="Y8" s="217"/>
      <c r="Z8" s="217"/>
      <c r="AA8" s="217"/>
      <c r="AB8" s="217"/>
    </row>
    <row r="9" spans="1:28" ht="31.5" customHeight="1" x14ac:dyDescent="0.2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314" t="s">
        <v>806</v>
      </c>
      <c r="N9" s="314"/>
      <c r="O9" s="314"/>
      <c r="P9" s="314"/>
      <c r="Q9" s="314"/>
      <c r="R9" s="314"/>
      <c r="S9" s="314"/>
      <c r="T9" s="314"/>
      <c r="U9" s="314"/>
      <c r="V9" s="314"/>
      <c r="W9" s="217"/>
      <c r="X9" s="217"/>
      <c r="Y9" s="217"/>
      <c r="Z9" s="217"/>
      <c r="AA9" s="217"/>
      <c r="AB9" s="217"/>
    </row>
    <row r="10" spans="1:28" ht="12.75" customHeight="1" x14ac:dyDescent="0.2">
      <c r="A10" s="217"/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9"/>
      <c r="N10" s="220"/>
      <c r="O10" s="219"/>
      <c r="P10" s="219"/>
      <c r="Q10" s="219"/>
      <c r="R10" s="256"/>
      <c r="S10" s="219"/>
      <c r="T10" s="219"/>
      <c r="U10" s="232"/>
      <c r="V10" s="255" t="s">
        <v>36</v>
      </c>
      <c r="W10" s="217"/>
      <c r="X10" s="217"/>
      <c r="Y10" s="217"/>
      <c r="Z10" s="217"/>
      <c r="AA10" s="217"/>
      <c r="AB10" s="217"/>
    </row>
    <row r="11" spans="1:28" ht="12.75" customHeight="1" x14ac:dyDescent="0.2">
      <c r="A11" s="217"/>
      <c r="B11" s="217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</row>
    <row r="12" spans="1:28" ht="102" customHeight="1" x14ac:dyDescent="0.2">
      <c r="A12" s="198"/>
      <c r="B12" s="211" t="s">
        <v>35</v>
      </c>
      <c r="C12" s="211" t="s">
        <v>667</v>
      </c>
      <c r="D12" s="211" t="s">
        <v>666</v>
      </c>
      <c r="E12" s="211"/>
      <c r="F12" s="211"/>
      <c r="G12" s="211"/>
      <c r="H12" s="211" t="s">
        <v>660</v>
      </c>
      <c r="I12" s="211"/>
      <c r="J12" s="211"/>
      <c r="K12" s="211" t="s">
        <v>665</v>
      </c>
      <c r="L12" s="211" t="s">
        <v>664</v>
      </c>
      <c r="M12" s="212" t="s">
        <v>4</v>
      </c>
      <c r="N12" s="212" t="s">
        <v>681</v>
      </c>
      <c r="O12" s="212" t="s">
        <v>663</v>
      </c>
      <c r="P12" s="212" t="s">
        <v>662</v>
      </c>
      <c r="Q12" s="212" t="s">
        <v>661</v>
      </c>
      <c r="R12" s="212" t="s">
        <v>660</v>
      </c>
      <c r="S12" s="212" t="s">
        <v>659</v>
      </c>
      <c r="T12" s="212" t="s">
        <v>785</v>
      </c>
      <c r="U12" s="212" t="s">
        <v>682</v>
      </c>
      <c r="V12" s="212" t="s">
        <v>789</v>
      </c>
      <c r="W12" s="211"/>
      <c r="X12" s="211" t="s">
        <v>656</v>
      </c>
      <c r="Y12" s="211" t="s">
        <v>655</v>
      </c>
      <c r="Z12" s="211" t="s">
        <v>654</v>
      </c>
      <c r="AA12" s="211" t="s">
        <v>653</v>
      </c>
      <c r="AB12" s="198"/>
    </row>
    <row r="13" spans="1:28" ht="12.75" customHeight="1" x14ac:dyDescent="0.2">
      <c r="A13" s="198"/>
      <c r="B13" s="209"/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10">
        <v>1</v>
      </c>
      <c r="N13" s="210">
        <v>2</v>
      </c>
      <c r="O13" s="210">
        <v>3</v>
      </c>
      <c r="P13" s="210">
        <v>4</v>
      </c>
      <c r="Q13" s="210">
        <v>5</v>
      </c>
      <c r="R13" s="210">
        <v>6</v>
      </c>
      <c r="S13" s="210">
        <v>7</v>
      </c>
      <c r="T13" s="210">
        <v>8</v>
      </c>
      <c r="U13" s="210">
        <v>7</v>
      </c>
      <c r="V13" s="210">
        <v>8</v>
      </c>
      <c r="W13" s="209"/>
      <c r="X13" s="209">
        <v>9</v>
      </c>
      <c r="Y13" s="209">
        <v>10</v>
      </c>
      <c r="Z13" s="209">
        <v>11</v>
      </c>
      <c r="AA13" s="209">
        <v>12</v>
      </c>
      <c r="AB13" s="198"/>
    </row>
    <row r="14" spans="1:28" ht="11.25" customHeight="1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236" t="s">
        <v>787</v>
      </c>
      <c r="N14" s="191"/>
      <c r="O14" s="192"/>
      <c r="P14" s="192"/>
      <c r="Q14" s="191"/>
      <c r="R14" s="191"/>
      <c r="S14" s="191"/>
      <c r="T14" s="191"/>
      <c r="U14" s="230">
        <v>1461630</v>
      </c>
      <c r="V14" s="230">
        <v>1527734</v>
      </c>
      <c r="W14" s="191"/>
      <c r="X14" s="191"/>
      <c r="Y14" s="191"/>
      <c r="Z14" s="191"/>
      <c r="AA14" s="191"/>
      <c r="AB14" s="191"/>
    </row>
    <row r="15" spans="1:28" ht="12.75" customHeight="1" x14ac:dyDescent="0.2">
      <c r="A15" s="191" t="s">
        <v>178</v>
      </c>
      <c r="B15" s="312" t="s">
        <v>679</v>
      </c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235">
        <v>901</v>
      </c>
      <c r="O15" s="196">
        <v>0</v>
      </c>
      <c r="P15" s="196">
        <v>0</v>
      </c>
      <c r="Q15" s="195">
        <v>0</v>
      </c>
      <c r="R15" s="194">
        <v>0</v>
      </c>
      <c r="S15" s="308"/>
      <c r="T15" s="308"/>
      <c r="U15" s="229">
        <v>3929</v>
      </c>
      <c r="V15" s="229">
        <v>3929</v>
      </c>
      <c r="W15" s="311"/>
      <c r="X15" s="311"/>
      <c r="Y15" s="311"/>
      <c r="Z15" s="311"/>
      <c r="AA15" s="311"/>
      <c r="AB15" s="191"/>
    </row>
    <row r="16" spans="1:28" ht="12.75" customHeight="1" x14ac:dyDescent="0.2">
      <c r="A16" s="191" t="s">
        <v>178</v>
      </c>
      <c r="B16" s="312" t="s">
        <v>651</v>
      </c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235">
        <v>901</v>
      </c>
      <c r="O16" s="196">
        <v>1</v>
      </c>
      <c r="P16" s="196">
        <v>0</v>
      </c>
      <c r="Q16" s="195">
        <v>0</v>
      </c>
      <c r="R16" s="194">
        <v>0</v>
      </c>
      <c r="S16" s="308"/>
      <c r="T16" s="308"/>
      <c r="U16" s="229">
        <v>3929</v>
      </c>
      <c r="V16" s="229">
        <v>3929</v>
      </c>
      <c r="W16" s="311"/>
      <c r="X16" s="311"/>
      <c r="Y16" s="311"/>
      <c r="Z16" s="311"/>
      <c r="AA16" s="311"/>
      <c r="AB16" s="191"/>
    </row>
    <row r="17" spans="1:28" ht="32.25" customHeight="1" x14ac:dyDescent="0.2">
      <c r="A17" s="191" t="s">
        <v>178</v>
      </c>
      <c r="B17" s="312" t="s">
        <v>647</v>
      </c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235">
        <v>901</v>
      </c>
      <c r="O17" s="196">
        <v>1</v>
      </c>
      <c r="P17" s="196">
        <v>3</v>
      </c>
      <c r="Q17" s="195">
        <v>0</v>
      </c>
      <c r="R17" s="194">
        <v>0</v>
      </c>
      <c r="S17" s="308"/>
      <c r="T17" s="308"/>
      <c r="U17" s="229">
        <v>3929</v>
      </c>
      <c r="V17" s="229">
        <v>3929</v>
      </c>
      <c r="W17" s="311"/>
      <c r="X17" s="311"/>
      <c r="Y17" s="311"/>
      <c r="Z17" s="311"/>
      <c r="AA17" s="311"/>
      <c r="AB17" s="191"/>
    </row>
    <row r="18" spans="1:28" ht="21.75" customHeight="1" x14ac:dyDescent="0.2">
      <c r="A18" s="191" t="s">
        <v>178</v>
      </c>
      <c r="B18" s="312" t="s">
        <v>604</v>
      </c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235">
        <v>901</v>
      </c>
      <c r="O18" s="196">
        <v>1</v>
      </c>
      <c r="P18" s="196">
        <v>3</v>
      </c>
      <c r="Q18" s="195" t="s">
        <v>603</v>
      </c>
      <c r="R18" s="194">
        <v>0</v>
      </c>
      <c r="S18" s="308"/>
      <c r="T18" s="308"/>
      <c r="U18" s="229">
        <v>1330</v>
      </c>
      <c r="V18" s="229">
        <v>1330</v>
      </c>
      <c r="W18" s="311"/>
      <c r="X18" s="311"/>
      <c r="Y18" s="311"/>
      <c r="Z18" s="311"/>
      <c r="AA18" s="311"/>
      <c r="AB18" s="191"/>
    </row>
    <row r="19" spans="1:28" ht="21.75" customHeight="1" x14ac:dyDescent="0.2">
      <c r="A19" s="191" t="s">
        <v>178</v>
      </c>
      <c r="B19" s="312" t="s">
        <v>602</v>
      </c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235">
        <v>901</v>
      </c>
      <c r="O19" s="196">
        <v>1</v>
      </c>
      <c r="P19" s="196">
        <v>3</v>
      </c>
      <c r="Q19" s="195" t="s">
        <v>601</v>
      </c>
      <c r="R19" s="194">
        <v>0</v>
      </c>
      <c r="S19" s="308"/>
      <c r="T19" s="308"/>
      <c r="U19" s="229">
        <v>1330</v>
      </c>
      <c r="V19" s="229">
        <v>1330</v>
      </c>
      <c r="W19" s="311"/>
      <c r="X19" s="311"/>
      <c r="Y19" s="311"/>
      <c r="Z19" s="311"/>
      <c r="AA19" s="311"/>
      <c r="AB19" s="191"/>
    </row>
    <row r="20" spans="1:28" ht="21.75" customHeight="1" x14ac:dyDescent="0.2">
      <c r="A20" s="191" t="s">
        <v>178</v>
      </c>
      <c r="B20" s="312" t="s">
        <v>280</v>
      </c>
      <c r="C20" s="312"/>
      <c r="D20" s="312"/>
      <c r="E20" s="312"/>
      <c r="F20" s="312"/>
      <c r="G20" s="312"/>
      <c r="H20" s="312"/>
      <c r="I20" s="312"/>
      <c r="J20" s="312"/>
      <c r="K20" s="312"/>
      <c r="L20" s="312"/>
      <c r="M20" s="312"/>
      <c r="N20" s="235">
        <v>901</v>
      </c>
      <c r="O20" s="196">
        <v>1</v>
      </c>
      <c r="P20" s="196">
        <v>3</v>
      </c>
      <c r="Q20" s="195" t="s">
        <v>646</v>
      </c>
      <c r="R20" s="194">
        <v>0</v>
      </c>
      <c r="S20" s="308"/>
      <c r="T20" s="308"/>
      <c r="U20" s="229">
        <v>1330</v>
      </c>
      <c r="V20" s="229">
        <v>1330</v>
      </c>
      <c r="W20" s="311"/>
      <c r="X20" s="311"/>
      <c r="Y20" s="311"/>
      <c r="Z20" s="311"/>
      <c r="AA20" s="311"/>
      <c r="AB20" s="191"/>
    </row>
    <row r="21" spans="1:28" ht="42.75" customHeight="1" x14ac:dyDescent="0.2">
      <c r="A21" s="191" t="s">
        <v>178</v>
      </c>
      <c r="B21" s="312" t="s">
        <v>263</v>
      </c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235">
        <v>901</v>
      </c>
      <c r="O21" s="196">
        <v>1</v>
      </c>
      <c r="P21" s="196">
        <v>3</v>
      </c>
      <c r="Q21" s="195" t="s">
        <v>646</v>
      </c>
      <c r="R21" s="194" t="s">
        <v>262</v>
      </c>
      <c r="S21" s="308"/>
      <c r="T21" s="308"/>
      <c r="U21" s="229">
        <v>107</v>
      </c>
      <c r="V21" s="229">
        <v>107</v>
      </c>
      <c r="W21" s="311"/>
      <c r="X21" s="311"/>
      <c r="Y21" s="311"/>
      <c r="Z21" s="311"/>
      <c r="AA21" s="311"/>
      <c r="AB21" s="191"/>
    </row>
    <row r="22" spans="1:28" ht="21.75" customHeight="1" x14ac:dyDescent="0.2">
      <c r="A22" s="191" t="s">
        <v>178</v>
      </c>
      <c r="B22" s="312" t="s">
        <v>261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235">
        <v>901</v>
      </c>
      <c r="O22" s="196">
        <v>1</v>
      </c>
      <c r="P22" s="196">
        <v>3</v>
      </c>
      <c r="Q22" s="195" t="s">
        <v>646</v>
      </c>
      <c r="R22" s="194" t="s">
        <v>260</v>
      </c>
      <c r="S22" s="308"/>
      <c r="T22" s="308"/>
      <c r="U22" s="229">
        <v>107</v>
      </c>
      <c r="V22" s="229">
        <v>107</v>
      </c>
      <c r="W22" s="311"/>
      <c r="X22" s="311"/>
      <c r="Y22" s="311"/>
      <c r="Z22" s="311"/>
      <c r="AA22" s="311"/>
      <c r="AB22" s="191"/>
    </row>
    <row r="23" spans="1:28" ht="21.75" customHeight="1" x14ac:dyDescent="0.2">
      <c r="A23" s="191" t="s">
        <v>178</v>
      </c>
      <c r="B23" s="312" t="s">
        <v>279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235">
        <v>901</v>
      </c>
      <c r="O23" s="196">
        <v>1</v>
      </c>
      <c r="P23" s="196">
        <v>3</v>
      </c>
      <c r="Q23" s="195" t="s">
        <v>646</v>
      </c>
      <c r="R23" s="194" t="s">
        <v>278</v>
      </c>
      <c r="S23" s="308"/>
      <c r="T23" s="308"/>
      <c r="U23" s="229">
        <v>107</v>
      </c>
      <c r="V23" s="229">
        <v>107</v>
      </c>
      <c r="W23" s="311"/>
      <c r="X23" s="311"/>
      <c r="Y23" s="311"/>
      <c r="Z23" s="311"/>
      <c r="AA23" s="311"/>
      <c r="AB23" s="191"/>
    </row>
    <row r="24" spans="1:28" ht="21.75" customHeight="1" x14ac:dyDescent="0.2">
      <c r="A24" s="191" t="s">
        <v>178</v>
      </c>
      <c r="B24" s="312" t="s">
        <v>223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2"/>
      <c r="N24" s="235">
        <v>901</v>
      </c>
      <c r="O24" s="196">
        <v>1</v>
      </c>
      <c r="P24" s="196">
        <v>3</v>
      </c>
      <c r="Q24" s="195" t="s">
        <v>646</v>
      </c>
      <c r="R24" s="194" t="s">
        <v>222</v>
      </c>
      <c r="S24" s="308"/>
      <c r="T24" s="308"/>
      <c r="U24" s="229">
        <v>1205</v>
      </c>
      <c r="V24" s="229">
        <v>1205</v>
      </c>
      <c r="W24" s="311"/>
      <c r="X24" s="311"/>
      <c r="Y24" s="311"/>
      <c r="Z24" s="311"/>
      <c r="AA24" s="311"/>
      <c r="AB24" s="191"/>
    </row>
    <row r="25" spans="1:28" ht="21.75" customHeight="1" x14ac:dyDescent="0.2">
      <c r="A25" s="191" t="s">
        <v>178</v>
      </c>
      <c r="B25" s="312" t="s">
        <v>221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235">
        <v>901</v>
      </c>
      <c r="O25" s="196">
        <v>1</v>
      </c>
      <c r="P25" s="196">
        <v>3</v>
      </c>
      <c r="Q25" s="195" t="s">
        <v>646</v>
      </c>
      <c r="R25" s="194" t="s">
        <v>220</v>
      </c>
      <c r="S25" s="308"/>
      <c r="T25" s="308"/>
      <c r="U25" s="229">
        <v>1205</v>
      </c>
      <c r="V25" s="229">
        <v>1205</v>
      </c>
      <c r="W25" s="311"/>
      <c r="X25" s="311"/>
      <c r="Y25" s="311"/>
      <c r="Z25" s="311"/>
      <c r="AA25" s="311"/>
      <c r="AB25" s="191"/>
    </row>
    <row r="26" spans="1:28" ht="21.75" customHeight="1" x14ac:dyDescent="0.2">
      <c r="A26" s="191" t="s">
        <v>178</v>
      </c>
      <c r="B26" s="312" t="s">
        <v>253</v>
      </c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235">
        <v>901</v>
      </c>
      <c r="O26" s="196">
        <v>1</v>
      </c>
      <c r="P26" s="196">
        <v>3</v>
      </c>
      <c r="Q26" s="195" t="s">
        <v>646</v>
      </c>
      <c r="R26" s="194" t="s">
        <v>252</v>
      </c>
      <c r="S26" s="308"/>
      <c r="T26" s="308"/>
      <c r="U26" s="229">
        <v>154</v>
      </c>
      <c r="V26" s="229">
        <v>154</v>
      </c>
      <c r="W26" s="311"/>
      <c r="X26" s="311"/>
      <c r="Y26" s="311"/>
      <c r="Z26" s="311"/>
      <c r="AA26" s="311"/>
      <c r="AB26" s="191"/>
    </row>
    <row r="27" spans="1:28" ht="12.75" customHeight="1" x14ac:dyDescent="0.2">
      <c r="A27" s="191" t="s">
        <v>178</v>
      </c>
      <c r="B27" s="312" t="s">
        <v>219</v>
      </c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235">
        <v>901</v>
      </c>
      <c r="O27" s="196">
        <v>1</v>
      </c>
      <c r="P27" s="196">
        <v>3</v>
      </c>
      <c r="Q27" s="195" t="s">
        <v>646</v>
      </c>
      <c r="R27" s="194" t="s">
        <v>218</v>
      </c>
      <c r="S27" s="308"/>
      <c r="T27" s="308"/>
      <c r="U27" s="229">
        <v>1051</v>
      </c>
      <c r="V27" s="229">
        <v>1051</v>
      </c>
      <c r="W27" s="311"/>
      <c r="X27" s="311"/>
      <c r="Y27" s="311"/>
      <c r="Z27" s="311"/>
      <c r="AA27" s="311"/>
      <c r="AB27" s="191"/>
    </row>
    <row r="28" spans="1:28" ht="12.75" customHeight="1" x14ac:dyDescent="0.2">
      <c r="A28" s="191" t="s">
        <v>178</v>
      </c>
      <c r="B28" s="312" t="s">
        <v>277</v>
      </c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235">
        <v>901</v>
      </c>
      <c r="O28" s="196">
        <v>1</v>
      </c>
      <c r="P28" s="196">
        <v>3</v>
      </c>
      <c r="Q28" s="195" t="s">
        <v>646</v>
      </c>
      <c r="R28" s="194" t="s">
        <v>276</v>
      </c>
      <c r="S28" s="308"/>
      <c r="T28" s="308"/>
      <c r="U28" s="229">
        <v>18</v>
      </c>
      <c r="V28" s="229">
        <v>18</v>
      </c>
      <c r="W28" s="311"/>
      <c r="X28" s="311"/>
      <c r="Y28" s="311"/>
      <c r="Z28" s="311"/>
      <c r="AA28" s="311"/>
      <c r="AB28" s="191"/>
    </row>
    <row r="29" spans="1:28" ht="12.75" customHeight="1" x14ac:dyDescent="0.2">
      <c r="A29" s="191" t="s">
        <v>178</v>
      </c>
      <c r="B29" s="312" t="s">
        <v>275</v>
      </c>
      <c r="C29" s="312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235">
        <v>901</v>
      </c>
      <c r="O29" s="196">
        <v>1</v>
      </c>
      <c r="P29" s="196">
        <v>3</v>
      </c>
      <c r="Q29" s="195" t="s">
        <v>646</v>
      </c>
      <c r="R29" s="194" t="s">
        <v>274</v>
      </c>
      <c r="S29" s="308"/>
      <c r="T29" s="308"/>
      <c r="U29" s="229">
        <v>18</v>
      </c>
      <c r="V29" s="229">
        <v>18</v>
      </c>
      <c r="W29" s="311"/>
      <c r="X29" s="311"/>
      <c r="Y29" s="311"/>
      <c r="Z29" s="311"/>
      <c r="AA29" s="311"/>
      <c r="AB29" s="191"/>
    </row>
    <row r="30" spans="1:28" ht="12.75" customHeight="1" x14ac:dyDescent="0.2">
      <c r="A30" s="191" t="s">
        <v>178</v>
      </c>
      <c r="B30" s="312" t="s">
        <v>415</v>
      </c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235">
        <v>901</v>
      </c>
      <c r="O30" s="196">
        <v>1</v>
      </c>
      <c r="P30" s="196">
        <v>3</v>
      </c>
      <c r="Q30" s="195" t="s">
        <v>646</v>
      </c>
      <c r="R30" s="194" t="s">
        <v>414</v>
      </c>
      <c r="S30" s="308"/>
      <c r="T30" s="308"/>
      <c r="U30" s="229">
        <v>4</v>
      </c>
      <c r="V30" s="229">
        <v>4</v>
      </c>
      <c r="W30" s="311"/>
      <c r="X30" s="311"/>
      <c r="Y30" s="311"/>
      <c r="Z30" s="311"/>
      <c r="AA30" s="311"/>
      <c r="AB30" s="191"/>
    </row>
    <row r="31" spans="1:28" ht="12.75" customHeight="1" x14ac:dyDescent="0.2">
      <c r="A31" s="191" t="s">
        <v>178</v>
      </c>
      <c r="B31" s="312" t="s">
        <v>273</v>
      </c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235">
        <v>901</v>
      </c>
      <c r="O31" s="196">
        <v>1</v>
      </c>
      <c r="P31" s="196">
        <v>3</v>
      </c>
      <c r="Q31" s="195" t="s">
        <v>646</v>
      </c>
      <c r="R31" s="194" t="s">
        <v>272</v>
      </c>
      <c r="S31" s="308"/>
      <c r="T31" s="308"/>
      <c r="U31" s="229">
        <v>4</v>
      </c>
      <c r="V31" s="229">
        <v>4</v>
      </c>
      <c r="W31" s="311"/>
      <c r="X31" s="311"/>
      <c r="Y31" s="311"/>
      <c r="Z31" s="311"/>
      <c r="AA31" s="311"/>
      <c r="AB31" s="191"/>
    </row>
    <row r="32" spans="1:28" ht="12.75" customHeight="1" x14ac:dyDescent="0.2">
      <c r="A32" s="191" t="s">
        <v>178</v>
      </c>
      <c r="B32" s="312" t="s">
        <v>271</v>
      </c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235">
        <v>901</v>
      </c>
      <c r="O32" s="196">
        <v>1</v>
      </c>
      <c r="P32" s="196">
        <v>3</v>
      </c>
      <c r="Q32" s="195" t="s">
        <v>646</v>
      </c>
      <c r="R32" s="194" t="s">
        <v>269</v>
      </c>
      <c r="S32" s="308"/>
      <c r="T32" s="308"/>
      <c r="U32" s="229">
        <v>10</v>
      </c>
      <c r="V32" s="229">
        <v>10</v>
      </c>
      <c r="W32" s="311"/>
      <c r="X32" s="311"/>
      <c r="Y32" s="311"/>
      <c r="Z32" s="311"/>
      <c r="AA32" s="311"/>
      <c r="AB32" s="191"/>
    </row>
    <row r="33" spans="1:28" ht="21.75" customHeight="1" x14ac:dyDescent="0.2">
      <c r="A33" s="191" t="s">
        <v>178</v>
      </c>
      <c r="B33" s="312" t="s">
        <v>604</v>
      </c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235">
        <v>901</v>
      </c>
      <c r="O33" s="196">
        <v>1</v>
      </c>
      <c r="P33" s="196">
        <v>3</v>
      </c>
      <c r="Q33" s="195" t="s">
        <v>603</v>
      </c>
      <c r="R33" s="194">
        <v>0</v>
      </c>
      <c r="S33" s="308"/>
      <c r="T33" s="308"/>
      <c r="U33" s="229">
        <v>371</v>
      </c>
      <c r="V33" s="229">
        <v>371</v>
      </c>
      <c r="W33" s="311"/>
      <c r="X33" s="311"/>
      <c r="Y33" s="311"/>
      <c r="Z33" s="311"/>
      <c r="AA33" s="311"/>
      <c r="AB33" s="191"/>
    </row>
    <row r="34" spans="1:28" ht="21.75" customHeight="1" x14ac:dyDescent="0.2">
      <c r="A34" s="191" t="s">
        <v>178</v>
      </c>
      <c r="B34" s="312" t="s">
        <v>602</v>
      </c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235">
        <v>901</v>
      </c>
      <c r="O34" s="196">
        <v>1</v>
      </c>
      <c r="P34" s="196">
        <v>3</v>
      </c>
      <c r="Q34" s="195" t="s">
        <v>601</v>
      </c>
      <c r="R34" s="194">
        <v>0</v>
      </c>
      <c r="S34" s="308"/>
      <c r="T34" s="308"/>
      <c r="U34" s="229">
        <v>371</v>
      </c>
      <c r="V34" s="229">
        <v>371</v>
      </c>
      <c r="W34" s="311"/>
      <c r="X34" s="311"/>
      <c r="Y34" s="311"/>
      <c r="Z34" s="311"/>
      <c r="AA34" s="311"/>
      <c r="AB34" s="191"/>
    </row>
    <row r="35" spans="1:28" ht="21.75" customHeight="1" x14ac:dyDescent="0.2">
      <c r="A35" s="191" t="s">
        <v>178</v>
      </c>
      <c r="B35" s="312" t="s">
        <v>359</v>
      </c>
      <c r="C35" s="312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235">
        <v>901</v>
      </c>
      <c r="O35" s="196">
        <v>1</v>
      </c>
      <c r="P35" s="196">
        <v>3</v>
      </c>
      <c r="Q35" s="195" t="s">
        <v>600</v>
      </c>
      <c r="R35" s="194">
        <v>0</v>
      </c>
      <c r="S35" s="308"/>
      <c r="T35" s="308"/>
      <c r="U35" s="229">
        <v>371</v>
      </c>
      <c r="V35" s="229">
        <v>371</v>
      </c>
      <c r="W35" s="311"/>
      <c r="X35" s="311"/>
      <c r="Y35" s="311"/>
      <c r="Z35" s="311"/>
      <c r="AA35" s="311"/>
      <c r="AB35" s="191"/>
    </row>
    <row r="36" spans="1:28" ht="42.75" customHeight="1" x14ac:dyDescent="0.2">
      <c r="A36" s="191" t="s">
        <v>178</v>
      </c>
      <c r="B36" s="312" t="s">
        <v>263</v>
      </c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235">
        <v>901</v>
      </c>
      <c r="O36" s="196">
        <v>1</v>
      </c>
      <c r="P36" s="196">
        <v>3</v>
      </c>
      <c r="Q36" s="195" t="s">
        <v>600</v>
      </c>
      <c r="R36" s="194" t="s">
        <v>262</v>
      </c>
      <c r="S36" s="308"/>
      <c r="T36" s="308"/>
      <c r="U36" s="229">
        <v>371</v>
      </c>
      <c r="V36" s="229">
        <v>371</v>
      </c>
      <c r="W36" s="311"/>
      <c r="X36" s="311"/>
      <c r="Y36" s="311"/>
      <c r="Z36" s="311"/>
      <c r="AA36" s="311"/>
      <c r="AB36" s="191"/>
    </row>
    <row r="37" spans="1:28" ht="21.75" customHeight="1" x14ac:dyDescent="0.2">
      <c r="A37" s="191" t="s">
        <v>178</v>
      </c>
      <c r="B37" s="312" t="s">
        <v>261</v>
      </c>
      <c r="C37" s="312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235">
        <v>901</v>
      </c>
      <c r="O37" s="196">
        <v>1</v>
      </c>
      <c r="P37" s="196">
        <v>3</v>
      </c>
      <c r="Q37" s="195" t="s">
        <v>600</v>
      </c>
      <c r="R37" s="194" t="s">
        <v>260</v>
      </c>
      <c r="S37" s="308"/>
      <c r="T37" s="308"/>
      <c r="U37" s="229">
        <v>371</v>
      </c>
      <c r="V37" s="229">
        <v>371</v>
      </c>
      <c r="W37" s="311"/>
      <c r="X37" s="311"/>
      <c r="Y37" s="311"/>
      <c r="Z37" s="311"/>
      <c r="AA37" s="311"/>
      <c r="AB37" s="191"/>
    </row>
    <row r="38" spans="1:28" ht="32.25" customHeight="1" x14ac:dyDescent="0.2">
      <c r="A38" s="191" t="s">
        <v>178</v>
      </c>
      <c r="B38" s="312" t="s">
        <v>259</v>
      </c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235">
        <v>901</v>
      </c>
      <c r="O38" s="196">
        <v>1</v>
      </c>
      <c r="P38" s="196">
        <v>3</v>
      </c>
      <c r="Q38" s="195" t="s">
        <v>600</v>
      </c>
      <c r="R38" s="194" t="s">
        <v>258</v>
      </c>
      <c r="S38" s="308"/>
      <c r="T38" s="308"/>
      <c r="U38" s="229">
        <v>285</v>
      </c>
      <c r="V38" s="229">
        <v>285</v>
      </c>
      <c r="W38" s="311"/>
      <c r="X38" s="311"/>
      <c r="Y38" s="311"/>
      <c r="Z38" s="311"/>
      <c r="AA38" s="311"/>
      <c r="AB38" s="191"/>
    </row>
    <row r="39" spans="1:28" ht="32.25" customHeight="1" x14ac:dyDescent="0.2">
      <c r="A39" s="191" t="s">
        <v>178</v>
      </c>
      <c r="B39" s="312" t="s">
        <v>257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235">
        <v>901</v>
      </c>
      <c r="O39" s="196">
        <v>1</v>
      </c>
      <c r="P39" s="196">
        <v>3</v>
      </c>
      <c r="Q39" s="195" t="s">
        <v>600</v>
      </c>
      <c r="R39" s="194" t="s">
        <v>255</v>
      </c>
      <c r="S39" s="308"/>
      <c r="T39" s="308"/>
      <c r="U39" s="229">
        <v>86</v>
      </c>
      <c r="V39" s="229">
        <v>86</v>
      </c>
      <c r="W39" s="311"/>
      <c r="X39" s="311"/>
      <c r="Y39" s="311"/>
      <c r="Z39" s="311"/>
      <c r="AA39" s="311"/>
      <c r="AB39" s="191"/>
    </row>
    <row r="40" spans="1:28" ht="21.75" customHeight="1" x14ac:dyDescent="0.2">
      <c r="A40" s="191" t="s">
        <v>178</v>
      </c>
      <c r="B40" s="312" t="s">
        <v>604</v>
      </c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235">
        <v>901</v>
      </c>
      <c r="O40" s="196">
        <v>1</v>
      </c>
      <c r="P40" s="196">
        <v>3</v>
      </c>
      <c r="Q40" s="195" t="s">
        <v>603</v>
      </c>
      <c r="R40" s="194">
        <v>0</v>
      </c>
      <c r="S40" s="308"/>
      <c r="T40" s="308"/>
      <c r="U40" s="229">
        <v>1186</v>
      </c>
      <c r="V40" s="229">
        <v>1186</v>
      </c>
      <c r="W40" s="311"/>
      <c r="X40" s="311"/>
      <c r="Y40" s="311"/>
      <c r="Z40" s="311"/>
      <c r="AA40" s="311"/>
      <c r="AB40" s="191"/>
    </row>
    <row r="41" spans="1:28" ht="21.75" customHeight="1" x14ac:dyDescent="0.2">
      <c r="A41" s="191" t="s">
        <v>178</v>
      </c>
      <c r="B41" s="312" t="s">
        <v>645</v>
      </c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235">
        <v>901</v>
      </c>
      <c r="O41" s="196">
        <v>1</v>
      </c>
      <c r="P41" s="196">
        <v>3</v>
      </c>
      <c r="Q41" s="195" t="s">
        <v>644</v>
      </c>
      <c r="R41" s="194">
        <v>0</v>
      </c>
      <c r="S41" s="308"/>
      <c r="T41" s="308"/>
      <c r="U41" s="229">
        <v>1186</v>
      </c>
      <c r="V41" s="229">
        <v>1186</v>
      </c>
      <c r="W41" s="311"/>
      <c r="X41" s="311"/>
      <c r="Y41" s="311"/>
      <c r="Z41" s="311"/>
      <c r="AA41" s="311"/>
      <c r="AB41" s="191"/>
    </row>
    <row r="42" spans="1:28" ht="21.75" customHeight="1" x14ac:dyDescent="0.2">
      <c r="A42" s="191" t="s">
        <v>178</v>
      </c>
      <c r="B42" s="312" t="s">
        <v>359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235">
        <v>901</v>
      </c>
      <c r="O42" s="196">
        <v>1</v>
      </c>
      <c r="P42" s="196">
        <v>3</v>
      </c>
      <c r="Q42" s="195" t="s">
        <v>643</v>
      </c>
      <c r="R42" s="194">
        <v>0</v>
      </c>
      <c r="S42" s="308"/>
      <c r="T42" s="308"/>
      <c r="U42" s="229">
        <v>1186</v>
      </c>
      <c r="V42" s="229">
        <v>1186</v>
      </c>
      <c r="W42" s="311"/>
      <c r="X42" s="311"/>
      <c r="Y42" s="311"/>
      <c r="Z42" s="311"/>
      <c r="AA42" s="311"/>
      <c r="AB42" s="191"/>
    </row>
    <row r="43" spans="1:28" ht="42.75" customHeight="1" x14ac:dyDescent="0.2">
      <c r="A43" s="191" t="s">
        <v>178</v>
      </c>
      <c r="B43" s="312" t="s">
        <v>263</v>
      </c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235">
        <v>901</v>
      </c>
      <c r="O43" s="196">
        <v>1</v>
      </c>
      <c r="P43" s="196">
        <v>3</v>
      </c>
      <c r="Q43" s="195" t="s">
        <v>643</v>
      </c>
      <c r="R43" s="194" t="s">
        <v>262</v>
      </c>
      <c r="S43" s="308"/>
      <c r="T43" s="308"/>
      <c r="U43" s="229">
        <v>1186</v>
      </c>
      <c r="V43" s="229">
        <v>1186</v>
      </c>
      <c r="W43" s="311"/>
      <c r="X43" s="311"/>
      <c r="Y43" s="311"/>
      <c r="Z43" s="311"/>
      <c r="AA43" s="311"/>
      <c r="AB43" s="191"/>
    </row>
    <row r="44" spans="1:28" ht="21.75" customHeight="1" x14ac:dyDescent="0.2">
      <c r="A44" s="191" t="s">
        <v>178</v>
      </c>
      <c r="B44" s="312" t="s">
        <v>261</v>
      </c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235">
        <v>901</v>
      </c>
      <c r="O44" s="196">
        <v>1</v>
      </c>
      <c r="P44" s="196">
        <v>3</v>
      </c>
      <c r="Q44" s="195" t="s">
        <v>643</v>
      </c>
      <c r="R44" s="194" t="s">
        <v>260</v>
      </c>
      <c r="S44" s="308"/>
      <c r="T44" s="308"/>
      <c r="U44" s="229">
        <v>1186</v>
      </c>
      <c r="V44" s="229">
        <v>1186</v>
      </c>
      <c r="W44" s="311"/>
      <c r="X44" s="311"/>
      <c r="Y44" s="311"/>
      <c r="Z44" s="311"/>
      <c r="AA44" s="311"/>
      <c r="AB44" s="191"/>
    </row>
    <row r="45" spans="1:28" ht="32.25" customHeight="1" x14ac:dyDescent="0.2">
      <c r="A45" s="191" t="s">
        <v>178</v>
      </c>
      <c r="B45" s="312" t="s">
        <v>259</v>
      </c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235">
        <v>901</v>
      </c>
      <c r="O45" s="196">
        <v>1</v>
      </c>
      <c r="P45" s="196">
        <v>3</v>
      </c>
      <c r="Q45" s="195" t="s">
        <v>643</v>
      </c>
      <c r="R45" s="194" t="s">
        <v>258</v>
      </c>
      <c r="S45" s="308"/>
      <c r="T45" s="308"/>
      <c r="U45" s="229">
        <v>911</v>
      </c>
      <c r="V45" s="229">
        <v>911</v>
      </c>
      <c r="W45" s="311"/>
      <c r="X45" s="311"/>
      <c r="Y45" s="311"/>
      <c r="Z45" s="311"/>
      <c r="AA45" s="311"/>
      <c r="AB45" s="191"/>
    </row>
    <row r="46" spans="1:28" ht="32.25" customHeight="1" x14ac:dyDescent="0.2">
      <c r="A46" s="191" t="s">
        <v>178</v>
      </c>
      <c r="B46" s="312" t="s">
        <v>257</v>
      </c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235">
        <v>901</v>
      </c>
      <c r="O46" s="196">
        <v>1</v>
      </c>
      <c r="P46" s="196">
        <v>3</v>
      </c>
      <c r="Q46" s="195" t="s">
        <v>643</v>
      </c>
      <c r="R46" s="194" t="s">
        <v>255</v>
      </c>
      <c r="S46" s="308"/>
      <c r="T46" s="308"/>
      <c r="U46" s="229">
        <v>275</v>
      </c>
      <c r="V46" s="229">
        <v>275</v>
      </c>
      <c r="W46" s="311"/>
      <c r="X46" s="311"/>
      <c r="Y46" s="311"/>
      <c r="Z46" s="311"/>
      <c r="AA46" s="311"/>
      <c r="AB46" s="191"/>
    </row>
    <row r="47" spans="1:28" ht="21.75" customHeight="1" x14ac:dyDescent="0.2">
      <c r="A47" s="191" t="s">
        <v>178</v>
      </c>
      <c r="B47" s="312" t="s">
        <v>604</v>
      </c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235">
        <v>901</v>
      </c>
      <c r="O47" s="196">
        <v>1</v>
      </c>
      <c r="P47" s="196">
        <v>3</v>
      </c>
      <c r="Q47" s="195" t="s">
        <v>603</v>
      </c>
      <c r="R47" s="194">
        <v>0</v>
      </c>
      <c r="S47" s="308"/>
      <c r="T47" s="308"/>
      <c r="U47" s="229">
        <v>1042</v>
      </c>
      <c r="V47" s="229">
        <v>1042</v>
      </c>
      <c r="W47" s="311"/>
      <c r="X47" s="311"/>
      <c r="Y47" s="311"/>
      <c r="Z47" s="311"/>
      <c r="AA47" s="311"/>
      <c r="AB47" s="191"/>
    </row>
    <row r="48" spans="1:28" ht="21.75" customHeight="1" x14ac:dyDescent="0.2">
      <c r="A48" s="191" t="s">
        <v>178</v>
      </c>
      <c r="B48" s="312" t="s">
        <v>642</v>
      </c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235">
        <v>901</v>
      </c>
      <c r="O48" s="196">
        <v>1</v>
      </c>
      <c r="P48" s="196">
        <v>3</v>
      </c>
      <c r="Q48" s="195" t="s">
        <v>641</v>
      </c>
      <c r="R48" s="194">
        <v>0</v>
      </c>
      <c r="S48" s="308"/>
      <c r="T48" s="308"/>
      <c r="U48" s="229">
        <v>1042</v>
      </c>
      <c r="V48" s="229">
        <v>1042</v>
      </c>
      <c r="W48" s="311"/>
      <c r="X48" s="311"/>
      <c r="Y48" s="311"/>
      <c r="Z48" s="311"/>
      <c r="AA48" s="311"/>
      <c r="AB48" s="191"/>
    </row>
    <row r="49" spans="1:28" ht="21.75" customHeight="1" x14ac:dyDescent="0.2">
      <c r="A49" s="191" t="s">
        <v>178</v>
      </c>
      <c r="B49" s="312" t="s">
        <v>359</v>
      </c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235">
        <v>901</v>
      </c>
      <c r="O49" s="196">
        <v>1</v>
      </c>
      <c r="P49" s="196">
        <v>3</v>
      </c>
      <c r="Q49" s="195" t="s">
        <v>640</v>
      </c>
      <c r="R49" s="194">
        <v>0</v>
      </c>
      <c r="S49" s="308"/>
      <c r="T49" s="308"/>
      <c r="U49" s="229">
        <v>1042</v>
      </c>
      <c r="V49" s="229">
        <v>1042</v>
      </c>
      <c r="W49" s="311"/>
      <c r="X49" s="311"/>
      <c r="Y49" s="311"/>
      <c r="Z49" s="311"/>
      <c r="AA49" s="311"/>
      <c r="AB49" s="191"/>
    </row>
    <row r="50" spans="1:28" ht="42.75" customHeight="1" x14ac:dyDescent="0.2">
      <c r="A50" s="191" t="s">
        <v>178</v>
      </c>
      <c r="B50" s="312" t="s">
        <v>263</v>
      </c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235">
        <v>901</v>
      </c>
      <c r="O50" s="196">
        <v>1</v>
      </c>
      <c r="P50" s="196">
        <v>3</v>
      </c>
      <c r="Q50" s="195" t="s">
        <v>640</v>
      </c>
      <c r="R50" s="194" t="s">
        <v>262</v>
      </c>
      <c r="S50" s="308"/>
      <c r="T50" s="308"/>
      <c r="U50" s="229">
        <v>1042</v>
      </c>
      <c r="V50" s="229">
        <v>1042</v>
      </c>
      <c r="W50" s="311"/>
      <c r="X50" s="311"/>
      <c r="Y50" s="311"/>
      <c r="Z50" s="311"/>
      <c r="AA50" s="311"/>
      <c r="AB50" s="191"/>
    </row>
    <row r="51" spans="1:28" ht="21.75" customHeight="1" x14ac:dyDescent="0.2">
      <c r="A51" s="191" t="s">
        <v>178</v>
      </c>
      <c r="B51" s="312" t="s">
        <v>261</v>
      </c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235">
        <v>901</v>
      </c>
      <c r="O51" s="196">
        <v>1</v>
      </c>
      <c r="P51" s="196">
        <v>3</v>
      </c>
      <c r="Q51" s="195" t="s">
        <v>640</v>
      </c>
      <c r="R51" s="194" t="s">
        <v>260</v>
      </c>
      <c r="S51" s="308"/>
      <c r="T51" s="308"/>
      <c r="U51" s="229">
        <v>1042</v>
      </c>
      <c r="V51" s="229">
        <v>1042</v>
      </c>
      <c r="W51" s="311"/>
      <c r="X51" s="311"/>
      <c r="Y51" s="311"/>
      <c r="Z51" s="311"/>
      <c r="AA51" s="311"/>
      <c r="AB51" s="191"/>
    </row>
    <row r="52" spans="1:28" ht="32.25" customHeight="1" x14ac:dyDescent="0.2">
      <c r="A52" s="191" t="s">
        <v>178</v>
      </c>
      <c r="B52" s="312" t="s">
        <v>259</v>
      </c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235">
        <v>901</v>
      </c>
      <c r="O52" s="196">
        <v>1</v>
      </c>
      <c r="P52" s="196">
        <v>3</v>
      </c>
      <c r="Q52" s="195" t="s">
        <v>640</v>
      </c>
      <c r="R52" s="194" t="s">
        <v>258</v>
      </c>
      <c r="S52" s="308"/>
      <c r="T52" s="308"/>
      <c r="U52" s="229">
        <v>800</v>
      </c>
      <c r="V52" s="229">
        <v>800</v>
      </c>
      <c r="W52" s="311"/>
      <c r="X52" s="311"/>
      <c r="Y52" s="311"/>
      <c r="Z52" s="311"/>
      <c r="AA52" s="311"/>
      <c r="AB52" s="191"/>
    </row>
    <row r="53" spans="1:28" ht="32.25" customHeight="1" x14ac:dyDescent="0.2">
      <c r="A53" s="191" t="s">
        <v>178</v>
      </c>
      <c r="B53" s="312" t="s">
        <v>257</v>
      </c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235">
        <v>901</v>
      </c>
      <c r="O53" s="196">
        <v>1</v>
      </c>
      <c r="P53" s="196">
        <v>3</v>
      </c>
      <c r="Q53" s="195" t="s">
        <v>640</v>
      </c>
      <c r="R53" s="194" t="s">
        <v>255</v>
      </c>
      <c r="S53" s="308"/>
      <c r="T53" s="308"/>
      <c r="U53" s="229">
        <v>242</v>
      </c>
      <c r="V53" s="229">
        <v>242</v>
      </c>
      <c r="W53" s="311"/>
      <c r="X53" s="311"/>
      <c r="Y53" s="311"/>
      <c r="Z53" s="311"/>
      <c r="AA53" s="311"/>
      <c r="AB53" s="191"/>
    </row>
    <row r="54" spans="1:28" ht="12.75" customHeight="1" x14ac:dyDescent="0.2">
      <c r="A54" s="191" t="s">
        <v>178</v>
      </c>
      <c r="B54" s="312" t="s">
        <v>678</v>
      </c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235">
        <v>911</v>
      </c>
      <c r="O54" s="196">
        <v>0</v>
      </c>
      <c r="P54" s="196">
        <v>0</v>
      </c>
      <c r="Q54" s="195">
        <v>0</v>
      </c>
      <c r="R54" s="194">
        <v>0</v>
      </c>
      <c r="S54" s="308"/>
      <c r="T54" s="308"/>
      <c r="U54" s="229">
        <v>2397</v>
      </c>
      <c r="V54" s="229">
        <v>2398</v>
      </c>
      <c r="W54" s="311"/>
      <c r="X54" s="311"/>
      <c r="Y54" s="311"/>
      <c r="Z54" s="311"/>
      <c r="AA54" s="311"/>
      <c r="AB54" s="191"/>
    </row>
    <row r="55" spans="1:28" ht="12.75" customHeight="1" x14ac:dyDescent="0.2">
      <c r="A55" s="191" t="s">
        <v>178</v>
      </c>
      <c r="B55" s="312" t="s">
        <v>651</v>
      </c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235">
        <v>911</v>
      </c>
      <c r="O55" s="196">
        <v>1</v>
      </c>
      <c r="P55" s="196">
        <v>0</v>
      </c>
      <c r="Q55" s="195">
        <v>0</v>
      </c>
      <c r="R55" s="194">
        <v>0</v>
      </c>
      <c r="S55" s="308"/>
      <c r="T55" s="308"/>
      <c r="U55" s="229">
        <v>2397</v>
      </c>
      <c r="V55" s="229">
        <v>2398</v>
      </c>
      <c r="W55" s="311"/>
      <c r="X55" s="311"/>
      <c r="Y55" s="311"/>
      <c r="Z55" s="311"/>
      <c r="AA55" s="311"/>
      <c r="AB55" s="191"/>
    </row>
    <row r="56" spans="1:28" ht="32.25" customHeight="1" x14ac:dyDescent="0.2">
      <c r="A56" s="191" t="s">
        <v>178</v>
      </c>
      <c r="B56" s="312" t="s">
        <v>625</v>
      </c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235">
        <v>911</v>
      </c>
      <c r="O56" s="196">
        <v>1</v>
      </c>
      <c r="P56" s="196">
        <v>6</v>
      </c>
      <c r="Q56" s="195">
        <v>0</v>
      </c>
      <c r="R56" s="194">
        <v>0</v>
      </c>
      <c r="S56" s="308"/>
      <c r="T56" s="308"/>
      <c r="U56" s="229">
        <v>2397</v>
      </c>
      <c r="V56" s="229">
        <v>2398</v>
      </c>
      <c r="W56" s="311"/>
      <c r="X56" s="311"/>
      <c r="Y56" s="311"/>
      <c r="Z56" s="311"/>
      <c r="AA56" s="311"/>
      <c r="AB56" s="191"/>
    </row>
    <row r="57" spans="1:28" ht="21.75" customHeight="1" x14ac:dyDescent="0.2">
      <c r="A57" s="191" t="s">
        <v>178</v>
      </c>
      <c r="B57" s="312" t="s">
        <v>604</v>
      </c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235">
        <v>911</v>
      </c>
      <c r="O57" s="196">
        <v>1</v>
      </c>
      <c r="P57" s="196">
        <v>6</v>
      </c>
      <c r="Q57" s="195" t="s">
        <v>603</v>
      </c>
      <c r="R57" s="194">
        <v>0</v>
      </c>
      <c r="S57" s="308"/>
      <c r="T57" s="308"/>
      <c r="U57" s="229">
        <v>399</v>
      </c>
      <c r="V57" s="229">
        <v>399</v>
      </c>
      <c r="W57" s="311"/>
      <c r="X57" s="311"/>
      <c r="Y57" s="311"/>
      <c r="Z57" s="311"/>
      <c r="AA57" s="311"/>
      <c r="AB57" s="191"/>
    </row>
    <row r="58" spans="1:28" ht="21.75" customHeight="1" x14ac:dyDescent="0.2">
      <c r="A58" s="191" t="s">
        <v>178</v>
      </c>
      <c r="B58" s="312" t="s">
        <v>602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235">
        <v>911</v>
      </c>
      <c r="O58" s="196">
        <v>1</v>
      </c>
      <c r="P58" s="196">
        <v>6</v>
      </c>
      <c r="Q58" s="195" t="s">
        <v>617</v>
      </c>
      <c r="R58" s="194">
        <v>0</v>
      </c>
      <c r="S58" s="308"/>
      <c r="T58" s="308"/>
      <c r="U58" s="229">
        <v>399</v>
      </c>
      <c r="V58" s="229">
        <v>399</v>
      </c>
      <c r="W58" s="311"/>
      <c r="X58" s="311"/>
      <c r="Y58" s="311"/>
      <c r="Z58" s="311"/>
      <c r="AA58" s="311"/>
      <c r="AB58" s="191"/>
    </row>
    <row r="59" spans="1:28" ht="21.75" customHeight="1" x14ac:dyDescent="0.2">
      <c r="A59" s="191" t="s">
        <v>178</v>
      </c>
      <c r="B59" s="312" t="s">
        <v>280</v>
      </c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235">
        <v>911</v>
      </c>
      <c r="O59" s="196">
        <v>1</v>
      </c>
      <c r="P59" s="196">
        <v>6</v>
      </c>
      <c r="Q59" s="195" t="s">
        <v>618</v>
      </c>
      <c r="R59" s="194">
        <v>0</v>
      </c>
      <c r="S59" s="308"/>
      <c r="T59" s="308"/>
      <c r="U59" s="229">
        <v>399</v>
      </c>
      <c r="V59" s="229">
        <v>399</v>
      </c>
      <c r="W59" s="311"/>
      <c r="X59" s="311"/>
      <c r="Y59" s="311"/>
      <c r="Z59" s="311"/>
      <c r="AA59" s="311"/>
      <c r="AB59" s="191"/>
    </row>
    <row r="60" spans="1:28" ht="42.75" customHeight="1" x14ac:dyDescent="0.2">
      <c r="A60" s="191" t="s">
        <v>178</v>
      </c>
      <c r="B60" s="312" t="s">
        <v>263</v>
      </c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235">
        <v>911</v>
      </c>
      <c r="O60" s="196">
        <v>1</v>
      </c>
      <c r="P60" s="196">
        <v>6</v>
      </c>
      <c r="Q60" s="195" t="s">
        <v>618</v>
      </c>
      <c r="R60" s="194" t="s">
        <v>262</v>
      </c>
      <c r="S60" s="308"/>
      <c r="T60" s="308"/>
      <c r="U60" s="229">
        <v>18</v>
      </c>
      <c r="V60" s="229">
        <v>18</v>
      </c>
      <c r="W60" s="311"/>
      <c r="X60" s="311"/>
      <c r="Y60" s="311"/>
      <c r="Z60" s="311"/>
      <c r="AA60" s="311"/>
      <c r="AB60" s="191"/>
    </row>
    <row r="61" spans="1:28" ht="21.75" customHeight="1" x14ac:dyDescent="0.2">
      <c r="A61" s="191" t="s">
        <v>178</v>
      </c>
      <c r="B61" s="312" t="s">
        <v>261</v>
      </c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235">
        <v>911</v>
      </c>
      <c r="O61" s="196">
        <v>1</v>
      </c>
      <c r="P61" s="196">
        <v>6</v>
      </c>
      <c r="Q61" s="195" t="s">
        <v>618</v>
      </c>
      <c r="R61" s="194" t="s">
        <v>260</v>
      </c>
      <c r="S61" s="308"/>
      <c r="T61" s="308"/>
      <c r="U61" s="229">
        <v>18</v>
      </c>
      <c r="V61" s="229">
        <v>18</v>
      </c>
      <c r="W61" s="311"/>
      <c r="X61" s="311"/>
      <c r="Y61" s="311"/>
      <c r="Z61" s="311"/>
      <c r="AA61" s="311"/>
      <c r="AB61" s="191"/>
    </row>
    <row r="62" spans="1:28" ht="21.75" customHeight="1" x14ac:dyDescent="0.2">
      <c r="A62" s="191" t="s">
        <v>178</v>
      </c>
      <c r="B62" s="312" t="s">
        <v>279</v>
      </c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235">
        <v>911</v>
      </c>
      <c r="O62" s="196">
        <v>1</v>
      </c>
      <c r="P62" s="196">
        <v>6</v>
      </c>
      <c r="Q62" s="195" t="s">
        <v>618</v>
      </c>
      <c r="R62" s="194" t="s">
        <v>278</v>
      </c>
      <c r="S62" s="308"/>
      <c r="T62" s="308"/>
      <c r="U62" s="229">
        <v>18</v>
      </c>
      <c r="V62" s="229">
        <v>18</v>
      </c>
      <c r="W62" s="311"/>
      <c r="X62" s="311"/>
      <c r="Y62" s="311"/>
      <c r="Z62" s="311"/>
      <c r="AA62" s="311"/>
      <c r="AB62" s="191"/>
    </row>
    <row r="63" spans="1:28" ht="21.75" customHeight="1" x14ac:dyDescent="0.2">
      <c r="A63" s="191" t="s">
        <v>178</v>
      </c>
      <c r="B63" s="312" t="s">
        <v>223</v>
      </c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235">
        <v>911</v>
      </c>
      <c r="O63" s="196">
        <v>1</v>
      </c>
      <c r="P63" s="196">
        <v>6</v>
      </c>
      <c r="Q63" s="195" t="s">
        <v>618</v>
      </c>
      <c r="R63" s="194" t="s">
        <v>222</v>
      </c>
      <c r="S63" s="308"/>
      <c r="T63" s="308"/>
      <c r="U63" s="229">
        <v>381</v>
      </c>
      <c r="V63" s="229">
        <v>381</v>
      </c>
      <c r="W63" s="311"/>
      <c r="X63" s="311"/>
      <c r="Y63" s="311"/>
      <c r="Z63" s="311"/>
      <c r="AA63" s="311"/>
      <c r="AB63" s="191"/>
    </row>
    <row r="64" spans="1:28" ht="21.75" customHeight="1" x14ac:dyDescent="0.2">
      <c r="A64" s="191" t="s">
        <v>178</v>
      </c>
      <c r="B64" s="312" t="s">
        <v>221</v>
      </c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235">
        <v>911</v>
      </c>
      <c r="O64" s="196">
        <v>1</v>
      </c>
      <c r="P64" s="196">
        <v>6</v>
      </c>
      <c r="Q64" s="195" t="s">
        <v>618</v>
      </c>
      <c r="R64" s="194" t="s">
        <v>220</v>
      </c>
      <c r="S64" s="308"/>
      <c r="T64" s="308"/>
      <c r="U64" s="229">
        <v>381</v>
      </c>
      <c r="V64" s="229">
        <v>381</v>
      </c>
      <c r="W64" s="311"/>
      <c r="X64" s="311"/>
      <c r="Y64" s="311"/>
      <c r="Z64" s="311"/>
      <c r="AA64" s="311"/>
      <c r="AB64" s="191"/>
    </row>
    <row r="65" spans="1:28" ht="21.75" customHeight="1" x14ac:dyDescent="0.2">
      <c r="A65" s="191" t="s">
        <v>178</v>
      </c>
      <c r="B65" s="312" t="s">
        <v>253</v>
      </c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235">
        <v>911</v>
      </c>
      <c r="O65" s="196">
        <v>1</v>
      </c>
      <c r="P65" s="196">
        <v>6</v>
      </c>
      <c r="Q65" s="195" t="s">
        <v>618</v>
      </c>
      <c r="R65" s="194" t="s">
        <v>252</v>
      </c>
      <c r="S65" s="308"/>
      <c r="T65" s="308"/>
      <c r="U65" s="229">
        <v>257</v>
      </c>
      <c r="V65" s="229">
        <v>257</v>
      </c>
      <c r="W65" s="311"/>
      <c r="X65" s="311"/>
      <c r="Y65" s="311"/>
      <c r="Z65" s="311"/>
      <c r="AA65" s="311"/>
      <c r="AB65" s="191"/>
    </row>
    <row r="66" spans="1:28" ht="12.75" customHeight="1" x14ac:dyDescent="0.2">
      <c r="A66" s="191" t="s">
        <v>178</v>
      </c>
      <c r="B66" s="312" t="s">
        <v>219</v>
      </c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235">
        <v>911</v>
      </c>
      <c r="O66" s="196">
        <v>1</v>
      </c>
      <c r="P66" s="196">
        <v>6</v>
      </c>
      <c r="Q66" s="195" t="s">
        <v>618</v>
      </c>
      <c r="R66" s="194" t="s">
        <v>218</v>
      </c>
      <c r="S66" s="308"/>
      <c r="T66" s="308"/>
      <c r="U66" s="229">
        <v>124</v>
      </c>
      <c r="V66" s="229">
        <v>124</v>
      </c>
      <c r="W66" s="311"/>
      <c r="X66" s="311"/>
      <c r="Y66" s="311"/>
      <c r="Z66" s="311"/>
      <c r="AA66" s="311"/>
      <c r="AB66" s="191"/>
    </row>
    <row r="67" spans="1:28" ht="21.75" customHeight="1" x14ac:dyDescent="0.2">
      <c r="A67" s="191" t="s">
        <v>178</v>
      </c>
      <c r="B67" s="312" t="s">
        <v>604</v>
      </c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235">
        <v>911</v>
      </c>
      <c r="O67" s="196">
        <v>1</v>
      </c>
      <c r="P67" s="196">
        <v>6</v>
      </c>
      <c r="Q67" s="195" t="s">
        <v>603</v>
      </c>
      <c r="R67" s="194">
        <v>0</v>
      </c>
      <c r="S67" s="308"/>
      <c r="T67" s="308"/>
      <c r="U67" s="229">
        <v>1998</v>
      </c>
      <c r="V67" s="229">
        <v>1999</v>
      </c>
      <c r="W67" s="311"/>
      <c r="X67" s="311"/>
      <c r="Y67" s="311"/>
      <c r="Z67" s="311"/>
      <c r="AA67" s="311"/>
      <c r="AB67" s="191"/>
    </row>
    <row r="68" spans="1:28" ht="21.75" customHeight="1" x14ac:dyDescent="0.2">
      <c r="A68" s="191" t="s">
        <v>178</v>
      </c>
      <c r="B68" s="312" t="s">
        <v>602</v>
      </c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235">
        <v>911</v>
      </c>
      <c r="O68" s="196">
        <v>1</v>
      </c>
      <c r="P68" s="196">
        <v>6</v>
      </c>
      <c r="Q68" s="195" t="s">
        <v>617</v>
      </c>
      <c r="R68" s="194">
        <v>0</v>
      </c>
      <c r="S68" s="308"/>
      <c r="T68" s="308"/>
      <c r="U68" s="229">
        <v>1998</v>
      </c>
      <c r="V68" s="229">
        <v>1999</v>
      </c>
      <c r="W68" s="311"/>
      <c r="X68" s="311"/>
      <c r="Y68" s="311"/>
      <c r="Z68" s="311"/>
      <c r="AA68" s="311"/>
      <c r="AB68" s="191"/>
    </row>
    <row r="69" spans="1:28" ht="21.75" customHeight="1" x14ac:dyDescent="0.2">
      <c r="A69" s="191" t="s">
        <v>178</v>
      </c>
      <c r="B69" s="312" t="s">
        <v>359</v>
      </c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235">
        <v>911</v>
      </c>
      <c r="O69" s="196">
        <v>1</v>
      </c>
      <c r="P69" s="196">
        <v>6</v>
      </c>
      <c r="Q69" s="195" t="s">
        <v>616</v>
      </c>
      <c r="R69" s="194">
        <v>0</v>
      </c>
      <c r="S69" s="308"/>
      <c r="T69" s="308"/>
      <c r="U69" s="229">
        <v>1998</v>
      </c>
      <c r="V69" s="229">
        <v>1999</v>
      </c>
      <c r="W69" s="311"/>
      <c r="X69" s="311"/>
      <c r="Y69" s="311"/>
      <c r="Z69" s="311"/>
      <c r="AA69" s="311"/>
      <c r="AB69" s="191"/>
    </row>
    <row r="70" spans="1:28" ht="42.75" customHeight="1" x14ac:dyDescent="0.2">
      <c r="A70" s="191" t="s">
        <v>178</v>
      </c>
      <c r="B70" s="312" t="s">
        <v>263</v>
      </c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235">
        <v>911</v>
      </c>
      <c r="O70" s="196">
        <v>1</v>
      </c>
      <c r="P70" s="196">
        <v>6</v>
      </c>
      <c r="Q70" s="195" t="s">
        <v>616</v>
      </c>
      <c r="R70" s="194" t="s">
        <v>262</v>
      </c>
      <c r="S70" s="308"/>
      <c r="T70" s="308"/>
      <c r="U70" s="229">
        <v>1998</v>
      </c>
      <c r="V70" s="229">
        <v>1999</v>
      </c>
      <c r="W70" s="311"/>
      <c r="X70" s="311"/>
      <c r="Y70" s="311"/>
      <c r="Z70" s="311"/>
      <c r="AA70" s="311"/>
      <c r="AB70" s="191"/>
    </row>
    <row r="71" spans="1:28" ht="21.75" customHeight="1" x14ac:dyDescent="0.2">
      <c r="A71" s="191" t="s">
        <v>178</v>
      </c>
      <c r="B71" s="312" t="s">
        <v>261</v>
      </c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235">
        <v>911</v>
      </c>
      <c r="O71" s="196">
        <v>1</v>
      </c>
      <c r="P71" s="196">
        <v>6</v>
      </c>
      <c r="Q71" s="195" t="s">
        <v>616</v>
      </c>
      <c r="R71" s="194" t="s">
        <v>260</v>
      </c>
      <c r="S71" s="308"/>
      <c r="T71" s="308"/>
      <c r="U71" s="229">
        <v>1998</v>
      </c>
      <c r="V71" s="229">
        <v>1999</v>
      </c>
      <c r="W71" s="311"/>
      <c r="X71" s="311"/>
      <c r="Y71" s="311"/>
      <c r="Z71" s="311"/>
      <c r="AA71" s="311"/>
      <c r="AB71" s="191"/>
    </row>
    <row r="72" spans="1:28" ht="32.25" customHeight="1" x14ac:dyDescent="0.2">
      <c r="A72" s="191" t="s">
        <v>178</v>
      </c>
      <c r="B72" s="312" t="s">
        <v>259</v>
      </c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235">
        <v>911</v>
      </c>
      <c r="O72" s="196">
        <v>1</v>
      </c>
      <c r="P72" s="196">
        <v>6</v>
      </c>
      <c r="Q72" s="195" t="s">
        <v>616</v>
      </c>
      <c r="R72" s="194" t="s">
        <v>258</v>
      </c>
      <c r="S72" s="308"/>
      <c r="T72" s="308"/>
      <c r="U72" s="229">
        <v>1535</v>
      </c>
      <c r="V72" s="229">
        <v>1535</v>
      </c>
      <c r="W72" s="311"/>
      <c r="X72" s="311"/>
      <c r="Y72" s="311"/>
      <c r="Z72" s="311"/>
      <c r="AA72" s="311"/>
      <c r="AB72" s="191"/>
    </row>
    <row r="73" spans="1:28" ht="32.25" customHeight="1" x14ac:dyDescent="0.2">
      <c r="A73" s="191" t="s">
        <v>178</v>
      </c>
      <c r="B73" s="312" t="s">
        <v>257</v>
      </c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235">
        <v>911</v>
      </c>
      <c r="O73" s="196">
        <v>1</v>
      </c>
      <c r="P73" s="196">
        <v>6</v>
      </c>
      <c r="Q73" s="195" t="s">
        <v>616</v>
      </c>
      <c r="R73" s="194" t="s">
        <v>255</v>
      </c>
      <c r="S73" s="308"/>
      <c r="T73" s="308"/>
      <c r="U73" s="229">
        <v>463</v>
      </c>
      <c r="V73" s="229">
        <v>464</v>
      </c>
      <c r="W73" s="311"/>
      <c r="X73" s="311"/>
      <c r="Y73" s="311"/>
      <c r="Z73" s="311"/>
      <c r="AA73" s="311"/>
      <c r="AB73" s="191"/>
    </row>
    <row r="74" spans="1:28" ht="21.75" customHeight="1" x14ac:dyDescent="0.2">
      <c r="A74" s="191" t="s">
        <v>178</v>
      </c>
      <c r="B74" s="312" t="s">
        <v>677</v>
      </c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235">
        <v>948</v>
      </c>
      <c r="O74" s="196">
        <v>0</v>
      </c>
      <c r="P74" s="196">
        <v>0</v>
      </c>
      <c r="Q74" s="195">
        <v>0</v>
      </c>
      <c r="R74" s="194">
        <v>0</v>
      </c>
      <c r="S74" s="308"/>
      <c r="T74" s="308"/>
      <c r="U74" s="229">
        <v>452283</v>
      </c>
      <c r="V74" s="229">
        <v>482660</v>
      </c>
      <c r="W74" s="311"/>
      <c r="X74" s="311"/>
      <c r="Y74" s="311"/>
      <c r="Z74" s="311"/>
      <c r="AA74" s="311"/>
      <c r="AB74" s="191"/>
    </row>
    <row r="75" spans="1:28" ht="12.75" customHeight="1" x14ac:dyDescent="0.2">
      <c r="A75" s="191" t="s">
        <v>178</v>
      </c>
      <c r="B75" s="312" t="s">
        <v>347</v>
      </c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235">
        <v>948</v>
      </c>
      <c r="O75" s="196">
        <v>10</v>
      </c>
      <c r="P75" s="196">
        <v>0</v>
      </c>
      <c r="Q75" s="195">
        <v>0</v>
      </c>
      <c r="R75" s="194">
        <v>0</v>
      </c>
      <c r="S75" s="308"/>
      <c r="T75" s="308"/>
      <c r="U75" s="229">
        <v>452283</v>
      </c>
      <c r="V75" s="229">
        <v>482660</v>
      </c>
      <c r="W75" s="311"/>
      <c r="X75" s="311"/>
      <c r="Y75" s="311"/>
      <c r="Z75" s="311"/>
      <c r="AA75" s="311"/>
      <c r="AB75" s="191"/>
    </row>
    <row r="76" spans="1:28" ht="12.75" customHeight="1" x14ac:dyDescent="0.2">
      <c r="A76" s="191" t="s">
        <v>178</v>
      </c>
      <c r="B76" s="312" t="s">
        <v>346</v>
      </c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235">
        <v>948</v>
      </c>
      <c r="O76" s="196">
        <v>10</v>
      </c>
      <c r="P76" s="196">
        <v>1</v>
      </c>
      <c r="Q76" s="195">
        <v>0</v>
      </c>
      <c r="R76" s="194">
        <v>0</v>
      </c>
      <c r="S76" s="308"/>
      <c r="T76" s="308"/>
      <c r="U76" s="229">
        <v>55</v>
      </c>
      <c r="V76" s="229">
        <v>55</v>
      </c>
      <c r="W76" s="311"/>
      <c r="X76" s="311"/>
      <c r="Y76" s="311"/>
      <c r="Z76" s="311"/>
      <c r="AA76" s="311"/>
      <c r="AB76" s="191"/>
    </row>
    <row r="77" spans="1:28" ht="21.75" customHeight="1" x14ac:dyDescent="0.2">
      <c r="A77" s="191" t="s">
        <v>178</v>
      </c>
      <c r="B77" s="312" t="s">
        <v>268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235">
        <v>948</v>
      </c>
      <c r="O77" s="196">
        <v>10</v>
      </c>
      <c r="P77" s="196">
        <v>1</v>
      </c>
      <c r="Q77" s="195" t="s">
        <v>267</v>
      </c>
      <c r="R77" s="194">
        <v>0</v>
      </c>
      <c r="S77" s="308"/>
      <c r="T77" s="308"/>
      <c r="U77" s="229">
        <v>55</v>
      </c>
      <c r="V77" s="229">
        <v>55</v>
      </c>
      <c r="W77" s="311"/>
      <c r="X77" s="311"/>
      <c r="Y77" s="311"/>
      <c r="Z77" s="311"/>
      <c r="AA77" s="311"/>
      <c r="AB77" s="191"/>
    </row>
    <row r="78" spans="1:28" ht="21.75" customHeight="1" x14ac:dyDescent="0.2">
      <c r="A78" s="191" t="s">
        <v>178</v>
      </c>
      <c r="B78" s="312" t="s">
        <v>691</v>
      </c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235">
        <v>948</v>
      </c>
      <c r="O78" s="196">
        <v>10</v>
      </c>
      <c r="P78" s="196">
        <v>1</v>
      </c>
      <c r="Q78" s="195" t="s">
        <v>287</v>
      </c>
      <c r="R78" s="194">
        <v>0</v>
      </c>
      <c r="S78" s="308"/>
      <c r="T78" s="308"/>
      <c r="U78" s="229">
        <v>55</v>
      </c>
      <c r="V78" s="229">
        <v>55</v>
      </c>
      <c r="W78" s="311"/>
      <c r="X78" s="311"/>
      <c r="Y78" s="311"/>
      <c r="Z78" s="311"/>
      <c r="AA78" s="311"/>
      <c r="AB78" s="191"/>
    </row>
    <row r="79" spans="1:28" ht="12.75" customHeight="1" x14ac:dyDescent="0.2">
      <c r="A79" s="191" t="s">
        <v>178</v>
      </c>
      <c r="B79" s="312" t="s">
        <v>345</v>
      </c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235">
        <v>948</v>
      </c>
      <c r="O79" s="196">
        <v>10</v>
      </c>
      <c r="P79" s="196">
        <v>1</v>
      </c>
      <c r="Q79" s="195" t="s">
        <v>343</v>
      </c>
      <c r="R79" s="194">
        <v>0</v>
      </c>
      <c r="S79" s="308"/>
      <c r="T79" s="308"/>
      <c r="U79" s="229">
        <v>55</v>
      </c>
      <c r="V79" s="229">
        <v>55</v>
      </c>
      <c r="W79" s="311"/>
      <c r="X79" s="311"/>
      <c r="Y79" s="311"/>
      <c r="Z79" s="311"/>
      <c r="AA79" s="311"/>
      <c r="AB79" s="191"/>
    </row>
    <row r="80" spans="1:28" ht="12.75" customHeight="1" x14ac:dyDescent="0.2">
      <c r="A80" s="191" t="s">
        <v>178</v>
      </c>
      <c r="B80" s="312" t="s">
        <v>242</v>
      </c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235">
        <v>948</v>
      </c>
      <c r="O80" s="196">
        <v>10</v>
      </c>
      <c r="P80" s="196">
        <v>1</v>
      </c>
      <c r="Q80" s="195" t="s">
        <v>343</v>
      </c>
      <c r="R80" s="194" t="s">
        <v>241</v>
      </c>
      <c r="S80" s="308"/>
      <c r="T80" s="308"/>
      <c r="U80" s="229">
        <v>55</v>
      </c>
      <c r="V80" s="229">
        <v>55</v>
      </c>
      <c r="W80" s="311"/>
      <c r="X80" s="311"/>
      <c r="Y80" s="311"/>
      <c r="Z80" s="311"/>
      <c r="AA80" s="311"/>
      <c r="AB80" s="191"/>
    </row>
    <row r="81" spans="1:28" ht="12.75" customHeight="1" x14ac:dyDescent="0.2">
      <c r="A81" s="191" t="s">
        <v>178</v>
      </c>
      <c r="B81" s="312" t="s">
        <v>293</v>
      </c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235">
        <v>948</v>
      </c>
      <c r="O81" s="196">
        <v>10</v>
      </c>
      <c r="P81" s="196">
        <v>1</v>
      </c>
      <c r="Q81" s="195" t="s">
        <v>343</v>
      </c>
      <c r="R81" s="194" t="s">
        <v>292</v>
      </c>
      <c r="S81" s="308"/>
      <c r="T81" s="308"/>
      <c r="U81" s="229">
        <v>55</v>
      </c>
      <c r="V81" s="229">
        <v>55</v>
      </c>
      <c r="W81" s="311"/>
      <c r="X81" s="311"/>
      <c r="Y81" s="311"/>
      <c r="Z81" s="311"/>
      <c r="AA81" s="311"/>
      <c r="AB81" s="191"/>
    </row>
    <row r="82" spans="1:28" ht="12.75" customHeight="1" x14ac:dyDescent="0.2">
      <c r="A82" s="191" t="s">
        <v>178</v>
      </c>
      <c r="B82" s="312" t="s">
        <v>344</v>
      </c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235">
        <v>948</v>
      </c>
      <c r="O82" s="196">
        <v>10</v>
      </c>
      <c r="P82" s="196">
        <v>1</v>
      </c>
      <c r="Q82" s="195" t="s">
        <v>343</v>
      </c>
      <c r="R82" s="194" t="s">
        <v>342</v>
      </c>
      <c r="S82" s="308"/>
      <c r="T82" s="308"/>
      <c r="U82" s="229">
        <v>55</v>
      </c>
      <c r="V82" s="229">
        <v>55</v>
      </c>
      <c r="W82" s="311"/>
      <c r="X82" s="311"/>
      <c r="Y82" s="311"/>
      <c r="Z82" s="311"/>
      <c r="AA82" s="311"/>
      <c r="AB82" s="191"/>
    </row>
    <row r="83" spans="1:28" ht="12.75" customHeight="1" x14ac:dyDescent="0.2">
      <c r="A83" s="191" t="s">
        <v>178</v>
      </c>
      <c r="B83" s="312" t="s">
        <v>327</v>
      </c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235">
        <v>948</v>
      </c>
      <c r="O83" s="196">
        <v>10</v>
      </c>
      <c r="P83" s="196">
        <v>3</v>
      </c>
      <c r="Q83" s="195">
        <v>0</v>
      </c>
      <c r="R83" s="194">
        <v>0</v>
      </c>
      <c r="S83" s="308"/>
      <c r="T83" s="308"/>
      <c r="U83" s="229">
        <v>58900</v>
      </c>
      <c r="V83" s="229">
        <v>61726</v>
      </c>
      <c r="W83" s="311"/>
      <c r="X83" s="311"/>
      <c r="Y83" s="311"/>
      <c r="Z83" s="311"/>
      <c r="AA83" s="311"/>
      <c r="AB83" s="191"/>
    </row>
    <row r="84" spans="1:28" ht="21.75" customHeight="1" x14ac:dyDescent="0.2">
      <c r="A84" s="191" t="s">
        <v>178</v>
      </c>
      <c r="B84" s="312" t="s">
        <v>268</v>
      </c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235">
        <v>948</v>
      </c>
      <c r="O84" s="196">
        <v>10</v>
      </c>
      <c r="P84" s="196">
        <v>3</v>
      </c>
      <c r="Q84" s="195" t="s">
        <v>267</v>
      </c>
      <c r="R84" s="194">
        <v>0</v>
      </c>
      <c r="S84" s="308"/>
      <c r="T84" s="308"/>
      <c r="U84" s="229">
        <v>8404</v>
      </c>
      <c r="V84" s="229">
        <v>8404</v>
      </c>
      <c r="W84" s="311"/>
      <c r="X84" s="311"/>
      <c r="Y84" s="311"/>
      <c r="Z84" s="311"/>
      <c r="AA84" s="311"/>
      <c r="AB84" s="191"/>
    </row>
    <row r="85" spans="1:28" ht="21.75" customHeight="1" x14ac:dyDescent="0.2">
      <c r="A85" s="191" t="s">
        <v>178</v>
      </c>
      <c r="B85" s="312" t="s">
        <v>691</v>
      </c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235">
        <v>948</v>
      </c>
      <c r="O85" s="196">
        <v>10</v>
      </c>
      <c r="P85" s="196">
        <v>3</v>
      </c>
      <c r="Q85" s="195" t="s">
        <v>287</v>
      </c>
      <c r="R85" s="194">
        <v>0</v>
      </c>
      <c r="S85" s="308"/>
      <c r="T85" s="308"/>
      <c r="U85" s="229">
        <v>8404</v>
      </c>
      <c r="V85" s="229">
        <v>8404</v>
      </c>
      <c r="W85" s="311"/>
      <c r="X85" s="311"/>
      <c r="Y85" s="311"/>
      <c r="Z85" s="311"/>
      <c r="AA85" s="311"/>
      <c r="AB85" s="191"/>
    </row>
    <row r="86" spans="1:28" ht="21.75" customHeight="1" x14ac:dyDescent="0.2">
      <c r="A86" s="191" t="s">
        <v>178</v>
      </c>
      <c r="B86" s="312" t="s">
        <v>41</v>
      </c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235">
        <v>948</v>
      </c>
      <c r="O86" s="196">
        <v>10</v>
      </c>
      <c r="P86" s="196">
        <v>3</v>
      </c>
      <c r="Q86" s="195" t="s">
        <v>326</v>
      </c>
      <c r="R86" s="194">
        <v>0</v>
      </c>
      <c r="S86" s="308"/>
      <c r="T86" s="308"/>
      <c r="U86" s="229">
        <v>8404</v>
      </c>
      <c r="V86" s="229">
        <v>8404</v>
      </c>
      <c r="W86" s="311"/>
      <c r="X86" s="311"/>
      <c r="Y86" s="311"/>
      <c r="Z86" s="311"/>
      <c r="AA86" s="311"/>
      <c r="AB86" s="191"/>
    </row>
    <row r="87" spans="1:28" ht="21.75" customHeight="1" x14ac:dyDescent="0.2">
      <c r="A87" s="191" t="s">
        <v>178</v>
      </c>
      <c r="B87" s="312" t="s">
        <v>223</v>
      </c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235">
        <v>948</v>
      </c>
      <c r="O87" s="196">
        <v>10</v>
      </c>
      <c r="P87" s="196">
        <v>3</v>
      </c>
      <c r="Q87" s="195" t="s">
        <v>326</v>
      </c>
      <c r="R87" s="194" t="s">
        <v>222</v>
      </c>
      <c r="S87" s="308"/>
      <c r="T87" s="308"/>
      <c r="U87" s="229">
        <v>126</v>
      </c>
      <c r="V87" s="229">
        <v>126</v>
      </c>
      <c r="W87" s="311"/>
      <c r="X87" s="311"/>
      <c r="Y87" s="311"/>
      <c r="Z87" s="311"/>
      <c r="AA87" s="311"/>
      <c r="AB87" s="191"/>
    </row>
    <row r="88" spans="1:28" ht="21.75" customHeight="1" x14ac:dyDescent="0.2">
      <c r="A88" s="191" t="s">
        <v>178</v>
      </c>
      <c r="B88" s="312" t="s">
        <v>221</v>
      </c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235">
        <v>948</v>
      </c>
      <c r="O88" s="196">
        <v>10</v>
      </c>
      <c r="P88" s="196">
        <v>3</v>
      </c>
      <c r="Q88" s="195" t="s">
        <v>326</v>
      </c>
      <c r="R88" s="194" t="s">
        <v>220</v>
      </c>
      <c r="S88" s="308"/>
      <c r="T88" s="308"/>
      <c r="U88" s="229">
        <v>126</v>
      </c>
      <c r="V88" s="229">
        <v>126</v>
      </c>
      <c r="W88" s="311"/>
      <c r="X88" s="311"/>
      <c r="Y88" s="311"/>
      <c r="Z88" s="311"/>
      <c r="AA88" s="311"/>
      <c r="AB88" s="191"/>
    </row>
    <row r="89" spans="1:28" ht="12.75" customHeight="1" x14ac:dyDescent="0.2">
      <c r="A89" s="191" t="s">
        <v>178</v>
      </c>
      <c r="B89" s="312" t="s">
        <v>219</v>
      </c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235">
        <v>948</v>
      </c>
      <c r="O89" s="196">
        <v>10</v>
      </c>
      <c r="P89" s="196">
        <v>3</v>
      </c>
      <c r="Q89" s="195" t="s">
        <v>326</v>
      </c>
      <c r="R89" s="194" t="s">
        <v>218</v>
      </c>
      <c r="S89" s="308"/>
      <c r="T89" s="308"/>
      <c r="U89" s="229">
        <v>126</v>
      </c>
      <c r="V89" s="229">
        <v>126</v>
      </c>
      <c r="W89" s="311"/>
      <c r="X89" s="311"/>
      <c r="Y89" s="311"/>
      <c r="Z89" s="311"/>
      <c r="AA89" s="311"/>
      <c r="AB89" s="191"/>
    </row>
    <row r="90" spans="1:28" ht="12.75" customHeight="1" x14ac:dyDescent="0.2">
      <c r="A90" s="191" t="s">
        <v>178</v>
      </c>
      <c r="B90" s="312" t="s">
        <v>242</v>
      </c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235">
        <v>948</v>
      </c>
      <c r="O90" s="196">
        <v>10</v>
      </c>
      <c r="P90" s="196">
        <v>3</v>
      </c>
      <c r="Q90" s="195" t="s">
        <v>326</v>
      </c>
      <c r="R90" s="194" t="s">
        <v>241</v>
      </c>
      <c r="S90" s="308"/>
      <c r="T90" s="308"/>
      <c r="U90" s="229">
        <v>8278</v>
      </c>
      <c r="V90" s="229">
        <v>8278</v>
      </c>
      <c r="W90" s="311"/>
      <c r="X90" s="311"/>
      <c r="Y90" s="311"/>
      <c r="Z90" s="311"/>
      <c r="AA90" s="311"/>
      <c r="AB90" s="191"/>
    </row>
    <row r="91" spans="1:28" ht="21.75" customHeight="1" x14ac:dyDescent="0.2">
      <c r="A91" s="191" t="s">
        <v>178</v>
      </c>
      <c r="B91" s="312" t="s">
        <v>240</v>
      </c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235">
        <v>948</v>
      </c>
      <c r="O91" s="196">
        <v>10</v>
      </c>
      <c r="P91" s="196">
        <v>3</v>
      </c>
      <c r="Q91" s="195" t="s">
        <v>326</v>
      </c>
      <c r="R91" s="194" t="s">
        <v>239</v>
      </c>
      <c r="S91" s="308"/>
      <c r="T91" s="308"/>
      <c r="U91" s="229">
        <v>8278</v>
      </c>
      <c r="V91" s="229">
        <v>8278</v>
      </c>
      <c r="W91" s="311"/>
      <c r="X91" s="311"/>
      <c r="Y91" s="311"/>
      <c r="Z91" s="311"/>
      <c r="AA91" s="311"/>
      <c r="AB91" s="191"/>
    </row>
    <row r="92" spans="1:28" ht="21.75" customHeight="1" x14ac:dyDescent="0.2">
      <c r="A92" s="191" t="s">
        <v>178</v>
      </c>
      <c r="B92" s="312" t="s">
        <v>238</v>
      </c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235">
        <v>948</v>
      </c>
      <c r="O92" s="196">
        <v>10</v>
      </c>
      <c r="P92" s="196">
        <v>3</v>
      </c>
      <c r="Q92" s="195" t="s">
        <v>326</v>
      </c>
      <c r="R92" s="194" t="s">
        <v>236</v>
      </c>
      <c r="S92" s="308"/>
      <c r="T92" s="308"/>
      <c r="U92" s="229">
        <v>8278</v>
      </c>
      <c r="V92" s="229">
        <v>8278</v>
      </c>
      <c r="W92" s="311"/>
      <c r="X92" s="311"/>
      <c r="Y92" s="311"/>
      <c r="Z92" s="311"/>
      <c r="AA92" s="311"/>
      <c r="AB92" s="191"/>
    </row>
    <row r="93" spans="1:28" ht="21.75" customHeight="1" x14ac:dyDescent="0.2">
      <c r="A93" s="191" t="s">
        <v>178</v>
      </c>
      <c r="B93" s="312" t="s">
        <v>268</v>
      </c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235">
        <v>948</v>
      </c>
      <c r="O93" s="196">
        <v>10</v>
      </c>
      <c r="P93" s="196">
        <v>3</v>
      </c>
      <c r="Q93" s="195" t="s">
        <v>267</v>
      </c>
      <c r="R93" s="194">
        <v>0</v>
      </c>
      <c r="S93" s="308"/>
      <c r="T93" s="308"/>
      <c r="U93" s="229">
        <v>50486</v>
      </c>
      <c r="V93" s="229">
        <v>53312</v>
      </c>
      <c r="W93" s="311"/>
      <c r="X93" s="311"/>
      <c r="Y93" s="311"/>
      <c r="Z93" s="311"/>
      <c r="AA93" s="311"/>
      <c r="AB93" s="191"/>
    </row>
    <row r="94" spans="1:28" ht="21.75" customHeight="1" x14ac:dyDescent="0.2">
      <c r="A94" s="191" t="s">
        <v>178</v>
      </c>
      <c r="B94" s="312" t="s">
        <v>691</v>
      </c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235">
        <v>948</v>
      </c>
      <c r="O94" s="196">
        <v>10</v>
      </c>
      <c r="P94" s="196">
        <v>3</v>
      </c>
      <c r="Q94" s="195" t="s">
        <v>287</v>
      </c>
      <c r="R94" s="194">
        <v>0</v>
      </c>
      <c r="S94" s="308"/>
      <c r="T94" s="308"/>
      <c r="U94" s="229">
        <v>50486</v>
      </c>
      <c r="V94" s="229">
        <v>53312</v>
      </c>
      <c r="W94" s="311"/>
      <c r="X94" s="311"/>
      <c r="Y94" s="311"/>
      <c r="Z94" s="311"/>
      <c r="AA94" s="311"/>
      <c r="AB94" s="191"/>
    </row>
    <row r="95" spans="1:28" ht="21.75" customHeight="1" x14ac:dyDescent="0.2">
      <c r="A95" s="191" t="s">
        <v>178</v>
      </c>
      <c r="B95" s="312" t="s">
        <v>729</v>
      </c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235">
        <v>948</v>
      </c>
      <c r="O95" s="196">
        <v>10</v>
      </c>
      <c r="P95" s="196">
        <v>3</v>
      </c>
      <c r="Q95" s="195" t="s">
        <v>728</v>
      </c>
      <c r="R95" s="194">
        <v>0</v>
      </c>
      <c r="S95" s="308"/>
      <c r="T95" s="308"/>
      <c r="U95" s="229">
        <v>42034</v>
      </c>
      <c r="V95" s="229">
        <v>44395</v>
      </c>
      <c r="W95" s="311"/>
      <c r="X95" s="311"/>
      <c r="Y95" s="311"/>
      <c r="Z95" s="311"/>
      <c r="AA95" s="311"/>
      <c r="AB95" s="191"/>
    </row>
    <row r="96" spans="1:28" ht="21.75" customHeight="1" x14ac:dyDescent="0.2">
      <c r="A96" s="191" t="s">
        <v>178</v>
      </c>
      <c r="B96" s="312" t="s">
        <v>223</v>
      </c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235">
        <v>948</v>
      </c>
      <c r="O96" s="196">
        <v>10</v>
      </c>
      <c r="P96" s="196">
        <v>3</v>
      </c>
      <c r="Q96" s="195" t="s">
        <v>728</v>
      </c>
      <c r="R96" s="194" t="s">
        <v>222</v>
      </c>
      <c r="S96" s="308"/>
      <c r="T96" s="308"/>
      <c r="U96" s="229">
        <v>631</v>
      </c>
      <c r="V96" s="229">
        <v>666</v>
      </c>
      <c r="W96" s="311"/>
      <c r="X96" s="311"/>
      <c r="Y96" s="311"/>
      <c r="Z96" s="311"/>
      <c r="AA96" s="311"/>
      <c r="AB96" s="191"/>
    </row>
    <row r="97" spans="1:28" ht="21.75" customHeight="1" x14ac:dyDescent="0.2">
      <c r="A97" s="191" t="s">
        <v>178</v>
      </c>
      <c r="B97" s="312" t="s">
        <v>221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235">
        <v>948</v>
      </c>
      <c r="O97" s="196">
        <v>10</v>
      </c>
      <c r="P97" s="196">
        <v>3</v>
      </c>
      <c r="Q97" s="195" t="s">
        <v>728</v>
      </c>
      <c r="R97" s="194" t="s">
        <v>220</v>
      </c>
      <c r="S97" s="308"/>
      <c r="T97" s="308"/>
      <c r="U97" s="229">
        <v>631</v>
      </c>
      <c r="V97" s="229">
        <v>666</v>
      </c>
      <c r="W97" s="311"/>
      <c r="X97" s="311"/>
      <c r="Y97" s="311"/>
      <c r="Z97" s="311"/>
      <c r="AA97" s="311"/>
      <c r="AB97" s="191"/>
    </row>
    <row r="98" spans="1:28" ht="12.75" customHeight="1" x14ac:dyDescent="0.2">
      <c r="A98" s="191" t="s">
        <v>178</v>
      </c>
      <c r="B98" s="312" t="s">
        <v>219</v>
      </c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235">
        <v>948</v>
      </c>
      <c r="O98" s="196">
        <v>10</v>
      </c>
      <c r="P98" s="196">
        <v>3</v>
      </c>
      <c r="Q98" s="195" t="s">
        <v>728</v>
      </c>
      <c r="R98" s="194" t="s">
        <v>218</v>
      </c>
      <c r="S98" s="308"/>
      <c r="T98" s="308"/>
      <c r="U98" s="229">
        <v>631</v>
      </c>
      <c r="V98" s="229">
        <v>666</v>
      </c>
      <c r="W98" s="311"/>
      <c r="X98" s="311"/>
      <c r="Y98" s="311"/>
      <c r="Z98" s="311"/>
      <c r="AA98" s="311"/>
      <c r="AB98" s="191"/>
    </row>
    <row r="99" spans="1:28" ht="12.75" customHeight="1" x14ac:dyDescent="0.2">
      <c r="A99" s="191" t="s">
        <v>178</v>
      </c>
      <c r="B99" s="312" t="s">
        <v>242</v>
      </c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235">
        <v>948</v>
      </c>
      <c r="O99" s="196">
        <v>10</v>
      </c>
      <c r="P99" s="196">
        <v>3</v>
      </c>
      <c r="Q99" s="195" t="s">
        <v>728</v>
      </c>
      <c r="R99" s="194" t="s">
        <v>241</v>
      </c>
      <c r="S99" s="308"/>
      <c r="T99" s="308"/>
      <c r="U99" s="229">
        <v>41403</v>
      </c>
      <c r="V99" s="229">
        <v>43729</v>
      </c>
      <c r="W99" s="311"/>
      <c r="X99" s="311"/>
      <c r="Y99" s="311"/>
      <c r="Z99" s="311"/>
      <c r="AA99" s="311"/>
      <c r="AB99" s="191"/>
    </row>
    <row r="100" spans="1:28" ht="21.75" customHeight="1" x14ac:dyDescent="0.2">
      <c r="A100" s="191" t="s">
        <v>178</v>
      </c>
      <c r="B100" s="312" t="s">
        <v>240</v>
      </c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235">
        <v>948</v>
      </c>
      <c r="O100" s="196">
        <v>10</v>
      </c>
      <c r="P100" s="196">
        <v>3</v>
      </c>
      <c r="Q100" s="195" t="s">
        <v>728</v>
      </c>
      <c r="R100" s="194" t="s">
        <v>239</v>
      </c>
      <c r="S100" s="308"/>
      <c r="T100" s="308"/>
      <c r="U100" s="229">
        <v>41403</v>
      </c>
      <c r="V100" s="229">
        <v>43729</v>
      </c>
      <c r="W100" s="311"/>
      <c r="X100" s="311"/>
      <c r="Y100" s="311"/>
      <c r="Z100" s="311"/>
      <c r="AA100" s="311"/>
      <c r="AB100" s="191"/>
    </row>
    <row r="101" spans="1:28" ht="21.75" customHeight="1" x14ac:dyDescent="0.2">
      <c r="A101" s="191" t="s">
        <v>178</v>
      </c>
      <c r="B101" s="312" t="s">
        <v>238</v>
      </c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235">
        <v>948</v>
      </c>
      <c r="O101" s="196">
        <v>10</v>
      </c>
      <c r="P101" s="196">
        <v>3</v>
      </c>
      <c r="Q101" s="195" t="s">
        <v>728</v>
      </c>
      <c r="R101" s="194" t="s">
        <v>236</v>
      </c>
      <c r="S101" s="308"/>
      <c r="T101" s="308"/>
      <c r="U101" s="229">
        <v>20702</v>
      </c>
      <c r="V101" s="229">
        <v>21865</v>
      </c>
      <c r="W101" s="311"/>
      <c r="X101" s="311"/>
      <c r="Y101" s="311"/>
      <c r="Z101" s="311"/>
      <c r="AA101" s="311"/>
      <c r="AB101" s="191"/>
    </row>
    <row r="102" spans="1:28" ht="21.75" customHeight="1" x14ac:dyDescent="0.2">
      <c r="A102" s="191" t="s">
        <v>178</v>
      </c>
      <c r="B102" s="312" t="s">
        <v>724</v>
      </c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235">
        <v>948</v>
      </c>
      <c r="O102" s="196">
        <v>10</v>
      </c>
      <c r="P102" s="196">
        <v>3</v>
      </c>
      <c r="Q102" s="195" t="s">
        <v>728</v>
      </c>
      <c r="R102" s="194" t="s">
        <v>722</v>
      </c>
      <c r="S102" s="308"/>
      <c r="T102" s="308"/>
      <c r="U102" s="229">
        <v>20701</v>
      </c>
      <c r="V102" s="229">
        <v>21864</v>
      </c>
      <c r="W102" s="311"/>
      <c r="X102" s="311"/>
      <c r="Y102" s="311"/>
      <c r="Z102" s="311"/>
      <c r="AA102" s="311"/>
      <c r="AB102" s="191"/>
    </row>
    <row r="103" spans="1:28" ht="21.75" customHeight="1" x14ac:dyDescent="0.2">
      <c r="A103" s="191" t="s">
        <v>178</v>
      </c>
      <c r="B103" s="312" t="s">
        <v>325</v>
      </c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235">
        <v>948</v>
      </c>
      <c r="O103" s="196">
        <v>10</v>
      </c>
      <c r="P103" s="196">
        <v>3</v>
      </c>
      <c r="Q103" s="195" t="s">
        <v>324</v>
      </c>
      <c r="R103" s="194">
        <v>0</v>
      </c>
      <c r="S103" s="308"/>
      <c r="T103" s="308"/>
      <c r="U103" s="229">
        <v>7371</v>
      </c>
      <c r="V103" s="229">
        <v>7786</v>
      </c>
      <c r="W103" s="311"/>
      <c r="X103" s="311"/>
      <c r="Y103" s="311"/>
      <c r="Z103" s="311"/>
      <c r="AA103" s="311"/>
      <c r="AB103" s="191"/>
    </row>
    <row r="104" spans="1:28" ht="21.75" customHeight="1" x14ac:dyDescent="0.2">
      <c r="A104" s="191" t="s">
        <v>178</v>
      </c>
      <c r="B104" s="312" t="s">
        <v>223</v>
      </c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235">
        <v>948</v>
      </c>
      <c r="O104" s="196">
        <v>10</v>
      </c>
      <c r="P104" s="196">
        <v>3</v>
      </c>
      <c r="Q104" s="195" t="s">
        <v>324</v>
      </c>
      <c r="R104" s="194" t="s">
        <v>222</v>
      </c>
      <c r="S104" s="308"/>
      <c r="T104" s="308"/>
      <c r="U104" s="229">
        <v>110</v>
      </c>
      <c r="V104" s="229">
        <v>117</v>
      </c>
      <c r="W104" s="311"/>
      <c r="X104" s="311"/>
      <c r="Y104" s="311"/>
      <c r="Z104" s="311"/>
      <c r="AA104" s="311"/>
      <c r="AB104" s="191"/>
    </row>
    <row r="105" spans="1:28" ht="21.75" customHeight="1" x14ac:dyDescent="0.2">
      <c r="A105" s="191" t="s">
        <v>178</v>
      </c>
      <c r="B105" s="312" t="s">
        <v>221</v>
      </c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235">
        <v>948</v>
      </c>
      <c r="O105" s="196">
        <v>10</v>
      </c>
      <c r="P105" s="196">
        <v>3</v>
      </c>
      <c r="Q105" s="195" t="s">
        <v>324</v>
      </c>
      <c r="R105" s="194" t="s">
        <v>220</v>
      </c>
      <c r="S105" s="308"/>
      <c r="T105" s="308"/>
      <c r="U105" s="229">
        <v>110</v>
      </c>
      <c r="V105" s="229">
        <v>117</v>
      </c>
      <c r="W105" s="311"/>
      <c r="X105" s="311"/>
      <c r="Y105" s="311"/>
      <c r="Z105" s="311"/>
      <c r="AA105" s="311"/>
      <c r="AB105" s="191"/>
    </row>
    <row r="106" spans="1:28" ht="12.75" customHeight="1" x14ac:dyDescent="0.2">
      <c r="A106" s="191" t="s">
        <v>178</v>
      </c>
      <c r="B106" s="312" t="s">
        <v>219</v>
      </c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235">
        <v>948</v>
      </c>
      <c r="O106" s="196">
        <v>10</v>
      </c>
      <c r="P106" s="196">
        <v>3</v>
      </c>
      <c r="Q106" s="195" t="s">
        <v>324</v>
      </c>
      <c r="R106" s="194" t="s">
        <v>218</v>
      </c>
      <c r="S106" s="308"/>
      <c r="T106" s="308"/>
      <c r="U106" s="229">
        <v>110</v>
      </c>
      <c r="V106" s="229">
        <v>117</v>
      </c>
      <c r="W106" s="311"/>
      <c r="X106" s="311"/>
      <c r="Y106" s="311"/>
      <c r="Z106" s="311"/>
      <c r="AA106" s="311"/>
      <c r="AB106" s="191"/>
    </row>
    <row r="107" spans="1:28" ht="12.75" customHeight="1" x14ac:dyDescent="0.2">
      <c r="A107" s="191" t="s">
        <v>178</v>
      </c>
      <c r="B107" s="312" t="s">
        <v>242</v>
      </c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235">
        <v>948</v>
      </c>
      <c r="O107" s="196">
        <v>10</v>
      </c>
      <c r="P107" s="196">
        <v>3</v>
      </c>
      <c r="Q107" s="195" t="s">
        <v>324</v>
      </c>
      <c r="R107" s="194" t="s">
        <v>241</v>
      </c>
      <c r="S107" s="308"/>
      <c r="T107" s="308"/>
      <c r="U107" s="229">
        <v>7261</v>
      </c>
      <c r="V107" s="229">
        <v>7669</v>
      </c>
      <c r="W107" s="311"/>
      <c r="X107" s="311"/>
      <c r="Y107" s="311"/>
      <c r="Z107" s="311"/>
      <c r="AA107" s="311"/>
      <c r="AB107" s="191"/>
    </row>
    <row r="108" spans="1:28" ht="12.75" customHeight="1" x14ac:dyDescent="0.2">
      <c r="A108" s="191" t="s">
        <v>178</v>
      </c>
      <c r="B108" s="312" t="s">
        <v>293</v>
      </c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235">
        <v>948</v>
      </c>
      <c r="O108" s="196">
        <v>10</v>
      </c>
      <c r="P108" s="196">
        <v>3</v>
      </c>
      <c r="Q108" s="195" t="s">
        <v>324</v>
      </c>
      <c r="R108" s="194" t="s">
        <v>292</v>
      </c>
      <c r="S108" s="308"/>
      <c r="T108" s="308"/>
      <c r="U108" s="229">
        <v>7261</v>
      </c>
      <c r="V108" s="229">
        <v>7669</v>
      </c>
      <c r="W108" s="311"/>
      <c r="X108" s="311"/>
      <c r="Y108" s="311"/>
      <c r="Z108" s="311"/>
      <c r="AA108" s="311"/>
      <c r="AB108" s="191"/>
    </row>
    <row r="109" spans="1:28" ht="21.75" customHeight="1" x14ac:dyDescent="0.2">
      <c r="A109" s="191" t="s">
        <v>178</v>
      </c>
      <c r="B109" s="312" t="s">
        <v>291</v>
      </c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235">
        <v>948</v>
      </c>
      <c r="O109" s="196">
        <v>10</v>
      </c>
      <c r="P109" s="196">
        <v>3</v>
      </c>
      <c r="Q109" s="195" t="s">
        <v>324</v>
      </c>
      <c r="R109" s="194" t="s">
        <v>289</v>
      </c>
      <c r="S109" s="308"/>
      <c r="T109" s="308"/>
      <c r="U109" s="229">
        <v>7261</v>
      </c>
      <c r="V109" s="229">
        <v>7669</v>
      </c>
      <c r="W109" s="311"/>
      <c r="X109" s="311"/>
      <c r="Y109" s="311"/>
      <c r="Z109" s="311"/>
      <c r="AA109" s="311"/>
      <c r="AB109" s="191"/>
    </row>
    <row r="110" spans="1:28" ht="32.25" customHeight="1" x14ac:dyDescent="0.2">
      <c r="A110" s="191" t="s">
        <v>178</v>
      </c>
      <c r="B110" s="312" t="s">
        <v>323</v>
      </c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235">
        <v>948</v>
      </c>
      <c r="O110" s="196">
        <v>10</v>
      </c>
      <c r="P110" s="196">
        <v>3</v>
      </c>
      <c r="Q110" s="195" t="s">
        <v>322</v>
      </c>
      <c r="R110" s="194">
        <v>0</v>
      </c>
      <c r="S110" s="308"/>
      <c r="T110" s="308"/>
      <c r="U110" s="229">
        <v>36</v>
      </c>
      <c r="V110" s="229">
        <v>38</v>
      </c>
      <c r="W110" s="311"/>
      <c r="X110" s="311"/>
      <c r="Y110" s="311"/>
      <c r="Z110" s="311"/>
      <c r="AA110" s="311"/>
      <c r="AB110" s="191"/>
    </row>
    <row r="111" spans="1:28" ht="21.75" customHeight="1" x14ac:dyDescent="0.2">
      <c r="A111" s="191" t="s">
        <v>178</v>
      </c>
      <c r="B111" s="312" t="s">
        <v>223</v>
      </c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235">
        <v>948</v>
      </c>
      <c r="O111" s="196">
        <v>10</v>
      </c>
      <c r="P111" s="196">
        <v>3</v>
      </c>
      <c r="Q111" s="195" t="s">
        <v>322</v>
      </c>
      <c r="R111" s="194" t="s">
        <v>222</v>
      </c>
      <c r="S111" s="308"/>
      <c r="T111" s="308"/>
      <c r="U111" s="229">
        <v>1</v>
      </c>
      <c r="V111" s="229">
        <v>1</v>
      </c>
      <c r="W111" s="311"/>
      <c r="X111" s="311"/>
      <c r="Y111" s="311"/>
      <c r="Z111" s="311"/>
      <c r="AA111" s="311"/>
      <c r="AB111" s="191"/>
    </row>
    <row r="112" spans="1:28" ht="21.75" customHeight="1" x14ac:dyDescent="0.2">
      <c r="A112" s="191" t="s">
        <v>178</v>
      </c>
      <c r="B112" s="312" t="s">
        <v>221</v>
      </c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235">
        <v>948</v>
      </c>
      <c r="O112" s="196">
        <v>10</v>
      </c>
      <c r="P112" s="196">
        <v>3</v>
      </c>
      <c r="Q112" s="195" t="s">
        <v>322</v>
      </c>
      <c r="R112" s="194" t="s">
        <v>220</v>
      </c>
      <c r="S112" s="308"/>
      <c r="T112" s="308"/>
      <c r="U112" s="229">
        <v>1</v>
      </c>
      <c r="V112" s="229">
        <v>1</v>
      </c>
      <c r="W112" s="311"/>
      <c r="X112" s="311"/>
      <c r="Y112" s="311"/>
      <c r="Z112" s="311"/>
      <c r="AA112" s="311"/>
      <c r="AB112" s="191"/>
    </row>
    <row r="113" spans="1:28" ht="12.75" customHeight="1" x14ac:dyDescent="0.2">
      <c r="A113" s="191" t="s">
        <v>178</v>
      </c>
      <c r="B113" s="312" t="s">
        <v>219</v>
      </c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235">
        <v>948</v>
      </c>
      <c r="O113" s="196">
        <v>10</v>
      </c>
      <c r="P113" s="196">
        <v>3</v>
      </c>
      <c r="Q113" s="195" t="s">
        <v>322</v>
      </c>
      <c r="R113" s="194" t="s">
        <v>218</v>
      </c>
      <c r="S113" s="308"/>
      <c r="T113" s="308"/>
      <c r="U113" s="229">
        <v>1</v>
      </c>
      <c r="V113" s="229">
        <v>1</v>
      </c>
      <c r="W113" s="311"/>
      <c r="X113" s="311"/>
      <c r="Y113" s="311"/>
      <c r="Z113" s="311"/>
      <c r="AA113" s="311"/>
      <c r="AB113" s="191"/>
    </row>
    <row r="114" spans="1:28" ht="12.75" customHeight="1" x14ac:dyDescent="0.2">
      <c r="A114" s="191" t="s">
        <v>178</v>
      </c>
      <c r="B114" s="312" t="s">
        <v>242</v>
      </c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235">
        <v>948</v>
      </c>
      <c r="O114" s="196">
        <v>10</v>
      </c>
      <c r="P114" s="196">
        <v>3</v>
      </c>
      <c r="Q114" s="195" t="s">
        <v>322</v>
      </c>
      <c r="R114" s="194" t="s">
        <v>241</v>
      </c>
      <c r="S114" s="308"/>
      <c r="T114" s="308"/>
      <c r="U114" s="229">
        <v>35</v>
      </c>
      <c r="V114" s="229">
        <v>37</v>
      </c>
      <c r="W114" s="311"/>
      <c r="X114" s="311"/>
      <c r="Y114" s="311"/>
      <c r="Z114" s="311"/>
      <c r="AA114" s="311"/>
      <c r="AB114" s="191"/>
    </row>
    <row r="115" spans="1:28" ht="12.75" customHeight="1" x14ac:dyDescent="0.2">
      <c r="A115" s="191" t="s">
        <v>178</v>
      </c>
      <c r="B115" s="312" t="s">
        <v>293</v>
      </c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235">
        <v>948</v>
      </c>
      <c r="O115" s="196">
        <v>10</v>
      </c>
      <c r="P115" s="196">
        <v>3</v>
      </c>
      <c r="Q115" s="195" t="s">
        <v>322</v>
      </c>
      <c r="R115" s="194" t="s">
        <v>292</v>
      </c>
      <c r="S115" s="308"/>
      <c r="T115" s="308"/>
      <c r="U115" s="229">
        <v>35</v>
      </c>
      <c r="V115" s="229">
        <v>37</v>
      </c>
      <c r="W115" s="311"/>
      <c r="X115" s="311"/>
      <c r="Y115" s="311"/>
      <c r="Z115" s="311"/>
      <c r="AA115" s="311"/>
      <c r="AB115" s="191"/>
    </row>
    <row r="116" spans="1:28" ht="21.75" customHeight="1" x14ac:dyDescent="0.2">
      <c r="A116" s="191" t="s">
        <v>178</v>
      </c>
      <c r="B116" s="312" t="s">
        <v>291</v>
      </c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235">
        <v>948</v>
      </c>
      <c r="O116" s="196">
        <v>10</v>
      </c>
      <c r="P116" s="196">
        <v>3</v>
      </c>
      <c r="Q116" s="195" t="s">
        <v>322</v>
      </c>
      <c r="R116" s="194" t="s">
        <v>289</v>
      </c>
      <c r="S116" s="308"/>
      <c r="T116" s="308"/>
      <c r="U116" s="229">
        <v>35</v>
      </c>
      <c r="V116" s="229">
        <v>37</v>
      </c>
      <c r="W116" s="311"/>
      <c r="X116" s="311"/>
      <c r="Y116" s="311"/>
      <c r="Z116" s="311"/>
      <c r="AA116" s="311"/>
      <c r="AB116" s="191"/>
    </row>
    <row r="117" spans="1:28" ht="21.75" customHeight="1" x14ac:dyDescent="0.2">
      <c r="A117" s="191" t="s">
        <v>178</v>
      </c>
      <c r="B117" s="312" t="s">
        <v>321</v>
      </c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235">
        <v>948</v>
      </c>
      <c r="O117" s="196">
        <v>10</v>
      </c>
      <c r="P117" s="196">
        <v>3</v>
      </c>
      <c r="Q117" s="195" t="s">
        <v>320</v>
      </c>
      <c r="R117" s="194">
        <v>0</v>
      </c>
      <c r="S117" s="308"/>
      <c r="T117" s="308"/>
      <c r="U117" s="229">
        <v>241</v>
      </c>
      <c r="V117" s="229">
        <v>255</v>
      </c>
      <c r="W117" s="311"/>
      <c r="X117" s="311"/>
      <c r="Y117" s="311"/>
      <c r="Z117" s="311"/>
      <c r="AA117" s="311"/>
      <c r="AB117" s="191"/>
    </row>
    <row r="118" spans="1:28" ht="12.75" customHeight="1" x14ac:dyDescent="0.2">
      <c r="A118" s="191" t="s">
        <v>178</v>
      </c>
      <c r="B118" s="312" t="s">
        <v>242</v>
      </c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235">
        <v>948</v>
      </c>
      <c r="O118" s="196">
        <v>10</v>
      </c>
      <c r="P118" s="196">
        <v>3</v>
      </c>
      <c r="Q118" s="195" t="s">
        <v>320</v>
      </c>
      <c r="R118" s="194" t="s">
        <v>241</v>
      </c>
      <c r="S118" s="308"/>
      <c r="T118" s="308"/>
      <c r="U118" s="229">
        <v>241</v>
      </c>
      <c r="V118" s="229">
        <v>255</v>
      </c>
      <c r="W118" s="311"/>
      <c r="X118" s="311"/>
      <c r="Y118" s="311"/>
      <c r="Z118" s="311"/>
      <c r="AA118" s="311"/>
      <c r="AB118" s="191"/>
    </row>
    <row r="119" spans="1:28" ht="12.75" customHeight="1" x14ac:dyDescent="0.2">
      <c r="A119" s="191" t="s">
        <v>178</v>
      </c>
      <c r="B119" s="312" t="s">
        <v>293</v>
      </c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235">
        <v>948</v>
      </c>
      <c r="O119" s="196">
        <v>10</v>
      </c>
      <c r="P119" s="196">
        <v>3</v>
      </c>
      <c r="Q119" s="195" t="s">
        <v>320</v>
      </c>
      <c r="R119" s="194" t="s">
        <v>292</v>
      </c>
      <c r="S119" s="308"/>
      <c r="T119" s="308"/>
      <c r="U119" s="229">
        <v>241</v>
      </c>
      <c r="V119" s="229">
        <v>255</v>
      </c>
      <c r="W119" s="311"/>
      <c r="X119" s="311"/>
      <c r="Y119" s="311"/>
      <c r="Z119" s="311"/>
      <c r="AA119" s="311"/>
      <c r="AB119" s="191"/>
    </row>
    <row r="120" spans="1:28" ht="21.75" customHeight="1" x14ac:dyDescent="0.2">
      <c r="A120" s="191" t="s">
        <v>178</v>
      </c>
      <c r="B120" s="312" t="s">
        <v>291</v>
      </c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235">
        <v>948</v>
      </c>
      <c r="O120" s="196">
        <v>10</v>
      </c>
      <c r="P120" s="196">
        <v>3</v>
      </c>
      <c r="Q120" s="195" t="s">
        <v>320</v>
      </c>
      <c r="R120" s="194" t="s">
        <v>289</v>
      </c>
      <c r="S120" s="308"/>
      <c r="T120" s="308"/>
      <c r="U120" s="229">
        <v>241</v>
      </c>
      <c r="V120" s="229">
        <v>255</v>
      </c>
      <c r="W120" s="311"/>
      <c r="X120" s="311"/>
      <c r="Y120" s="311"/>
      <c r="Z120" s="311"/>
      <c r="AA120" s="311"/>
      <c r="AB120" s="191"/>
    </row>
    <row r="121" spans="1:28" ht="21.75" customHeight="1" x14ac:dyDescent="0.2">
      <c r="A121" s="191" t="s">
        <v>178</v>
      </c>
      <c r="B121" s="312" t="s">
        <v>319</v>
      </c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235">
        <v>948</v>
      </c>
      <c r="O121" s="196">
        <v>10</v>
      </c>
      <c r="P121" s="196">
        <v>3</v>
      </c>
      <c r="Q121" s="195" t="s">
        <v>318</v>
      </c>
      <c r="R121" s="194">
        <v>0</v>
      </c>
      <c r="S121" s="308"/>
      <c r="T121" s="308"/>
      <c r="U121" s="229">
        <v>614</v>
      </c>
      <c r="V121" s="229">
        <v>648</v>
      </c>
      <c r="W121" s="311"/>
      <c r="X121" s="311"/>
      <c r="Y121" s="311"/>
      <c r="Z121" s="311"/>
      <c r="AA121" s="311"/>
      <c r="AB121" s="191"/>
    </row>
    <row r="122" spans="1:28" ht="12.75" customHeight="1" x14ac:dyDescent="0.2">
      <c r="A122" s="191" t="s">
        <v>178</v>
      </c>
      <c r="B122" s="312" t="s">
        <v>242</v>
      </c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235">
        <v>948</v>
      </c>
      <c r="O122" s="196">
        <v>10</v>
      </c>
      <c r="P122" s="196">
        <v>3</v>
      </c>
      <c r="Q122" s="195" t="s">
        <v>318</v>
      </c>
      <c r="R122" s="194" t="s">
        <v>241</v>
      </c>
      <c r="S122" s="308"/>
      <c r="T122" s="308"/>
      <c r="U122" s="229">
        <v>614</v>
      </c>
      <c r="V122" s="229">
        <v>648</v>
      </c>
      <c r="W122" s="311"/>
      <c r="X122" s="311"/>
      <c r="Y122" s="311"/>
      <c r="Z122" s="311"/>
      <c r="AA122" s="311"/>
      <c r="AB122" s="191"/>
    </row>
    <row r="123" spans="1:28" ht="12.75" customHeight="1" x14ac:dyDescent="0.2">
      <c r="A123" s="191" t="s">
        <v>178</v>
      </c>
      <c r="B123" s="312" t="s">
        <v>293</v>
      </c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235">
        <v>948</v>
      </c>
      <c r="O123" s="196">
        <v>10</v>
      </c>
      <c r="P123" s="196">
        <v>3</v>
      </c>
      <c r="Q123" s="195" t="s">
        <v>318</v>
      </c>
      <c r="R123" s="194" t="s">
        <v>292</v>
      </c>
      <c r="S123" s="308"/>
      <c r="T123" s="308"/>
      <c r="U123" s="229">
        <v>614</v>
      </c>
      <c r="V123" s="229">
        <v>648</v>
      </c>
      <c r="W123" s="311"/>
      <c r="X123" s="311"/>
      <c r="Y123" s="311"/>
      <c r="Z123" s="311"/>
      <c r="AA123" s="311"/>
      <c r="AB123" s="191"/>
    </row>
    <row r="124" spans="1:28" ht="21.75" customHeight="1" x14ac:dyDescent="0.2">
      <c r="A124" s="191" t="s">
        <v>178</v>
      </c>
      <c r="B124" s="312" t="s">
        <v>291</v>
      </c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235">
        <v>948</v>
      </c>
      <c r="O124" s="196">
        <v>10</v>
      </c>
      <c r="P124" s="196">
        <v>3</v>
      </c>
      <c r="Q124" s="195" t="s">
        <v>318</v>
      </c>
      <c r="R124" s="194" t="s">
        <v>289</v>
      </c>
      <c r="S124" s="308"/>
      <c r="T124" s="308"/>
      <c r="U124" s="229">
        <v>614</v>
      </c>
      <c r="V124" s="229">
        <v>648</v>
      </c>
      <c r="W124" s="311"/>
      <c r="X124" s="311"/>
      <c r="Y124" s="311"/>
      <c r="Z124" s="311"/>
      <c r="AA124" s="311"/>
      <c r="AB124" s="191"/>
    </row>
    <row r="125" spans="1:28" ht="12.75" customHeight="1" x14ac:dyDescent="0.2">
      <c r="A125" s="191" t="s">
        <v>178</v>
      </c>
      <c r="B125" s="312" t="s">
        <v>317</v>
      </c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235">
        <v>948</v>
      </c>
      <c r="O125" s="196">
        <v>10</v>
      </c>
      <c r="P125" s="196">
        <v>3</v>
      </c>
      <c r="Q125" s="195" t="s">
        <v>316</v>
      </c>
      <c r="R125" s="194">
        <v>0</v>
      </c>
      <c r="S125" s="308"/>
      <c r="T125" s="308"/>
      <c r="U125" s="229">
        <v>190</v>
      </c>
      <c r="V125" s="229">
        <v>190</v>
      </c>
      <c r="W125" s="311"/>
      <c r="X125" s="311"/>
      <c r="Y125" s="311"/>
      <c r="Z125" s="311"/>
      <c r="AA125" s="311"/>
      <c r="AB125" s="191"/>
    </row>
    <row r="126" spans="1:28" ht="12.75" customHeight="1" x14ac:dyDescent="0.2">
      <c r="A126" s="191" t="s">
        <v>178</v>
      </c>
      <c r="B126" s="312" t="s">
        <v>242</v>
      </c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235">
        <v>948</v>
      </c>
      <c r="O126" s="196">
        <v>10</v>
      </c>
      <c r="P126" s="196">
        <v>3</v>
      </c>
      <c r="Q126" s="195" t="s">
        <v>316</v>
      </c>
      <c r="R126" s="194" t="s">
        <v>241</v>
      </c>
      <c r="S126" s="308"/>
      <c r="T126" s="308"/>
      <c r="U126" s="229">
        <v>190</v>
      </c>
      <c r="V126" s="229">
        <v>190</v>
      </c>
      <c r="W126" s="311"/>
      <c r="X126" s="311"/>
      <c r="Y126" s="311"/>
      <c r="Z126" s="311"/>
      <c r="AA126" s="311"/>
      <c r="AB126" s="191"/>
    </row>
    <row r="127" spans="1:28" ht="21.75" customHeight="1" x14ac:dyDescent="0.2">
      <c r="A127" s="191" t="s">
        <v>178</v>
      </c>
      <c r="B127" s="312" t="s">
        <v>240</v>
      </c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235">
        <v>948</v>
      </c>
      <c r="O127" s="196">
        <v>10</v>
      </c>
      <c r="P127" s="196">
        <v>3</v>
      </c>
      <c r="Q127" s="195" t="s">
        <v>316</v>
      </c>
      <c r="R127" s="194" t="s">
        <v>239</v>
      </c>
      <c r="S127" s="308"/>
      <c r="T127" s="308"/>
      <c r="U127" s="229">
        <v>190</v>
      </c>
      <c r="V127" s="229">
        <v>190</v>
      </c>
      <c r="W127" s="311"/>
      <c r="X127" s="311"/>
      <c r="Y127" s="311"/>
      <c r="Z127" s="311"/>
      <c r="AA127" s="311"/>
      <c r="AB127" s="191"/>
    </row>
    <row r="128" spans="1:28" ht="21.75" customHeight="1" x14ac:dyDescent="0.2">
      <c r="A128" s="191" t="s">
        <v>178</v>
      </c>
      <c r="B128" s="312" t="s">
        <v>238</v>
      </c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235">
        <v>948</v>
      </c>
      <c r="O128" s="196">
        <v>10</v>
      </c>
      <c r="P128" s="196">
        <v>3</v>
      </c>
      <c r="Q128" s="195" t="s">
        <v>316</v>
      </c>
      <c r="R128" s="194" t="s">
        <v>236</v>
      </c>
      <c r="S128" s="308"/>
      <c r="T128" s="308"/>
      <c r="U128" s="229">
        <v>190</v>
      </c>
      <c r="V128" s="229">
        <v>190</v>
      </c>
      <c r="W128" s="311"/>
      <c r="X128" s="311"/>
      <c r="Y128" s="311"/>
      <c r="Z128" s="311"/>
      <c r="AA128" s="311"/>
      <c r="AB128" s="191"/>
    </row>
    <row r="129" spans="1:28" ht="21.75" customHeight="1" x14ac:dyDescent="0.2">
      <c r="A129" s="191" t="s">
        <v>178</v>
      </c>
      <c r="B129" s="312" t="s">
        <v>268</v>
      </c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235">
        <v>948</v>
      </c>
      <c r="O129" s="196">
        <v>10</v>
      </c>
      <c r="P129" s="196">
        <v>3</v>
      </c>
      <c r="Q129" s="195" t="s">
        <v>267</v>
      </c>
      <c r="R129" s="194">
        <v>0</v>
      </c>
      <c r="S129" s="308"/>
      <c r="T129" s="308"/>
      <c r="U129" s="229">
        <v>10</v>
      </c>
      <c r="V129" s="229">
        <v>10</v>
      </c>
      <c r="W129" s="311"/>
      <c r="X129" s="311"/>
      <c r="Y129" s="311"/>
      <c r="Z129" s="311"/>
      <c r="AA129" s="311"/>
      <c r="AB129" s="191"/>
    </row>
    <row r="130" spans="1:28" ht="21.75" customHeight="1" x14ac:dyDescent="0.2">
      <c r="A130" s="191" t="s">
        <v>178</v>
      </c>
      <c r="B130" s="312" t="s">
        <v>691</v>
      </c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235">
        <v>948</v>
      </c>
      <c r="O130" s="196">
        <v>10</v>
      </c>
      <c r="P130" s="196">
        <v>3</v>
      </c>
      <c r="Q130" s="195" t="s">
        <v>287</v>
      </c>
      <c r="R130" s="194">
        <v>0</v>
      </c>
      <c r="S130" s="308"/>
      <c r="T130" s="308"/>
      <c r="U130" s="229">
        <v>10</v>
      </c>
      <c r="V130" s="229">
        <v>10</v>
      </c>
      <c r="W130" s="311"/>
      <c r="X130" s="311"/>
      <c r="Y130" s="311"/>
      <c r="Z130" s="311"/>
      <c r="AA130" s="311"/>
      <c r="AB130" s="191"/>
    </row>
    <row r="131" spans="1:28" ht="32.25" customHeight="1" x14ac:dyDescent="0.2">
      <c r="A131" s="191" t="s">
        <v>178</v>
      </c>
      <c r="B131" s="312" t="s">
        <v>315</v>
      </c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235">
        <v>948</v>
      </c>
      <c r="O131" s="196">
        <v>10</v>
      </c>
      <c r="P131" s="196">
        <v>3</v>
      </c>
      <c r="Q131" s="195" t="s">
        <v>314</v>
      </c>
      <c r="R131" s="194">
        <v>0</v>
      </c>
      <c r="S131" s="308"/>
      <c r="T131" s="308"/>
      <c r="U131" s="229">
        <v>10</v>
      </c>
      <c r="V131" s="229">
        <v>10</v>
      </c>
      <c r="W131" s="311"/>
      <c r="X131" s="311"/>
      <c r="Y131" s="311"/>
      <c r="Z131" s="311"/>
      <c r="AA131" s="311"/>
      <c r="AB131" s="191"/>
    </row>
    <row r="132" spans="1:28" ht="12.75" customHeight="1" x14ac:dyDescent="0.2">
      <c r="A132" s="191" t="s">
        <v>178</v>
      </c>
      <c r="B132" s="312" t="s">
        <v>242</v>
      </c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235">
        <v>948</v>
      </c>
      <c r="O132" s="196">
        <v>10</v>
      </c>
      <c r="P132" s="196">
        <v>3</v>
      </c>
      <c r="Q132" s="195" t="s">
        <v>314</v>
      </c>
      <c r="R132" s="194" t="s">
        <v>241</v>
      </c>
      <c r="S132" s="308"/>
      <c r="T132" s="308"/>
      <c r="U132" s="229">
        <v>10</v>
      </c>
      <c r="V132" s="229">
        <v>10</v>
      </c>
      <c r="W132" s="311"/>
      <c r="X132" s="311"/>
      <c r="Y132" s="311"/>
      <c r="Z132" s="311"/>
      <c r="AA132" s="311"/>
      <c r="AB132" s="191"/>
    </row>
    <row r="133" spans="1:28" ht="12.75" customHeight="1" x14ac:dyDescent="0.2">
      <c r="A133" s="191" t="s">
        <v>178</v>
      </c>
      <c r="B133" s="312" t="s">
        <v>293</v>
      </c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235">
        <v>948</v>
      </c>
      <c r="O133" s="196">
        <v>10</v>
      </c>
      <c r="P133" s="196">
        <v>3</v>
      </c>
      <c r="Q133" s="195" t="s">
        <v>314</v>
      </c>
      <c r="R133" s="194" t="s">
        <v>292</v>
      </c>
      <c r="S133" s="308"/>
      <c r="T133" s="308"/>
      <c r="U133" s="229">
        <v>10</v>
      </c>
      <c r="V133" s="229">
        <v>10</v>
      </c>
      <c r="W133" s="311"/>
      <c r="X133" s="311"/>
      <c r="Y133" s="311"/>
      <c r="Z133" s="311"/>
      <c r="AA133" s="311"/>
      <c r="AB133" s="191"/>
    </row>
    <row r="134" spans="1:28" ht="21.75" customHeight="1" x14ac:dyDescent="0.2">
      <c r="A134" s="191" t="s">
        <v>178</v>
      </c>
      <c r="B134" s="312" t="s">
        <v>291</v>
      </c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235">
        <v>948</v>
      </c>
      <c r="O134" s="196">
        <v>10</v>
      </c>
      <c r="P134" s="196">
        <v>3</v>
      </c>
      <c r="Q134" s="195" t="s">
        <v>314</v>
      </c>
      <c r="R134" s="194" t="s">
        <v>289</v>
      </c>
      <c r="S134" s="308"/>
      <c r="T134" s="308"/>
      <c r="U134" s="229">
        <v>10</v>
      </c>
      <c r="V134" s="229">
        <v>10</v>
      </c>
      <c r="W134" s="311"/>
      <c r="X134" s="311"/>
      <c r="Y134" s="311"/>
      <c r="Z134" s="311"/>
      <c r="AA134" s="311"/>
      <c r="AB134" s="191"/>
    </row>
    <row r="135" spans="1:28" ht="12.75" customHeight="1" x14ac:dyDescent="0.2">
      <c r="A135" s="191" t="s">
        <v>178</v>
      </c>
      <c r="B135" s="312" t="s">
        <v>307</v>
      </c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235">
        <v>948</v>
      </c>
      <c r="O135" s="196">
        <v>10</v>
      </c>
      <c r="P135" s="196">
        <v>4</v>
      </c>
      <c r="Q135" s="195">
        <v>0</v>
      </c>
      <c r="R135" s="194">
        <v>0</v>
      </c>
      <c r="S135" s="308"/>
      <c r="T135" s="308"/>
      <c r="U135" s="229">
        <v>386649</v>
      </c>
      <c r="V135" s="229">
        <v>414124</v>
      </c>
      <c r="W135" s="311"/>
      <c r="X135" s="311"/>
      <c r="Y135" s="311"/>
      <c r="Z135" s="311"/>
      <c r="AA135" s="311"/>
      <c r="AB135" s="191"/>
    </row>
    <row r="136" spans="1:28" ht="21.75" customHeight="1" x14ac:dyDescent="0.2">
      <c r="A136" s="191" t="s">
        <v>178</v>
      </c>
      <c r="B136" s="312" t="s">
        <v>268</v>
      </c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235">
        <v>948</v>
      </c>
      <c r="O136" s="196">
        <v>10</v>
      </c>
      <c r="P136" s="196">
        <v>4</v>
      </c>
      <c r="Q136" s="195" t="s">
        <v>267</v>
      </c>
      <c r="R136" s="194">
        <v>0</v>
      </c>
      <c r="S136" s="308"/>
      <c r="T136" s="308"/>
      <c r="U136" s="229">
        <v>15709</v>
      </c>
      <c r="V136" s="229">
        <v>16592</v>
      </c>
      <c r="W136" s="311"/>
      <c r="X136" s="311"/>
      <c r="Y136" s="311"/>
      <c r="Z136" s="311"/>
      <c r="AA136" s="311"/>
      <c r="AB136" s="191"/>
    </row>
    <row r="137" spans="1:28" ht="21.75" customHeight="1" x14ac:dyDescent="0.2">
      <c r="A137" s="191" t="s">
        <v>178</v>
      </c>
      <c r="B137" s="312" t="s">
        <v>691</v>
      </c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235">
        <v>948</v>
      </c>
      <c r="O137" s="196">
        <v>10</v>
      </c>
      <c r="P137" s="196">
        <v>4</v>
      </c>
      <c r="Q137" s="195" t="s">
        <v>287</v>
      </c>
      <c r="R137" s="194">
        <v>0</v>
      </c>
      <c r="S137" s="308"/>
      <c r="T137" s="308"/>
      <c r="U137" s="229">
        <v>15709</v>
      </c>
      <c r="V137" s="229">
        <v>16592</v>
      </c>
      <c r="W137" s="311"/>
      <c r="X137" s="311"/>
      <c r="Y137" s="311"/>
      <c r="Z137" s="311"/>
      <c r="AA137" s="311"/>
      <c r="AB137" s="191"/>
    </row>
    <row r="138" spans="1:28" ht="12.75" customHeight="1" x14ac:dyDescent="0.2">
      <c r="A138" s="191" t="s">
        <v>178</v>
      </c>
      <c r="B138" s="312" t="s">
        <v>306</v>
      </c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235">
        <v>948</v>
      </c>
      <c r="O138" s="196">
        <v>10</v>
      </c>
      <c r="P138" s="196">
        <v>4</v>
      </c>
      <c r="Q138" s="195" t="s">
        <v>305</v>
      </c>
      <c r="R138" s="194">
        <v>0</v>
      </c>
      <c r="S138" s="308"/>
      <c r="T138" s="308"/>
      <c r="U138" s="229">
        <v>15709</v>
      </c>
      <c r="V138" s="229">
        <v>16592</v>
      </c>
      <c r="W138" s="311"/>
      <c r="X138" s="311"/>
      <c r="Y138" s="311"/>
      <c r="Z138" s="311"/>
      <c r="AA138" s="311"/>
      <c r="AB138" s="191"/>
    </row>
    <row r="139" spans="1:28" ht="12.75" customHeight="1" x14ac:dyDescent="0.2">
      <c r="A139" s="191" t="s">
        <v>178</v>
      </c>
      <c r="B139" s="312" t="s">
        <v>242</v>
      </c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235">
        <v>948</v>
      </c>
      <c r="O139" s="196">
        <v>10</v>
      </c>
      <c r="P139" s="196">
        <v>4</v>
      </c>
      <c r="Q139" s="195" t="s">
        <v>305</v>
      </c>
      <c r="R139" s="194" t="s">
        <v>241</v>
      </c>
      <c r="S139" s="308"/>
      <c r="T139" s="308"/>
      <c r="U139" s="229">
        <v>15709</v>
      </c>
      <c r="V139" s="229">
        <v>16592</v>
      </c>
      <c r="W139" s="311"/>
      <c r="X139" s="311"/>
      <c r="Y139" s="311"/>
      <c r="Z139" s="311"/>
      <c r="AA139" s="311"/>
      <c r="AB139" s="191"/>
    </row>
    <row r="140" spans="1:28" ht="12.75" customHeight="1" x14ac:dyDescent="0.2">
      <c r="A140" s="191" t="s">
        <v>178</v>
      </c>
      <c r="B140" s="312" t="s">
        <v>293</v>
      </c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235">
        <v>948</v>
      </c>
      <c r="O140" s="196">
        <v>10</v>
      </c>
      <c r="P140" s="196">
        <v>4</v>
      </c>
      <c r="Q140" s="195" t="s">
        <v>305</v>
      </c>
      <c r="R140" s="194" t="s">
        <v>292</v>
      </c>
      <c r="S140" s="308"/>
      <c r="T140" s="308"/>
      <c r="U140" s="229">
        <v>15709</v>
      </c>
      <c r="V140" s="229">
        <v>16592</v>
      </c>
      <c r="W140" s="311"/>
      <c r="X140" s="311"/>
      <c r="Y140" s="311"/>
      <c r="Z140" s="311"/>
      <c r="AA140" s="311"/>
      <c r="AB140" s="191"/>
    </row>
    <row r="141" spans="1:28" ht="21.75" customHeight="1" x14ac:dyDescent="0.2">
      <c r="A141" s="191" t="s">
        <v>178</v>
      </c>
      <c r="B141" s="312" t="s">
        <v>291</v>
      </c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235">
        <v>948</v>
      </c>
      <c r="O141" s="196">
        <v>10</v>
      </c>
      <c r="P141" s="196">
        <v>4</v>
      </c>
      <c r="Q141" s="195" t="s">
        <v>305</v>
      </c>
      <c r="R141" s="194" t="s">
        <v>289</v>
      </c>
      <c r="S141" s="308"/>
      <c r="T141" s="308"/>
      <c r="U141" s="229">
        <v>15709</v>
      </c>
      <c r="V141" s="229">
        <v>16592</v>
      </c>
      <c r="W141" s="311"/>
      <c r="X141" s="311"/>
      <c r="Y141" s="311"/>
      <c r="Z141" s="311"/>
      <c r="AA141" s="311"/>
      <c r="AB141" s="191"/>
    </row>
    <row r="142" spans="1:28" ht="32.25" customHeight="1" x14ac:dyDescent="0.2">
      <c r="A142" s="191" t="s">
        <v>178</v>
      </c>
      <c r="B142" s="312" t="s">
        <v>245</v>
      </c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235">
        <v>948</v>
      </c>
      <c r="O142" s="196">
        <v>10</v>
      </c>
      <c r="P142" s="196">
        <v>4</v>
      </c>
      <c r="Q142" s="195" t="s">
        <v>244</v>
      </c>
      <c r="R142" s="194">
        <v>0</v>
      </c>
      <c r="S142" s="308"/>
      <c r="T142" s="308"/>
      <c r="U142" s="229">
        <v>260464</v>
      </c>
      <c r="V142" s="229">
        <v>280635</v>
      </c>
      <c r="W142" s="311"/>
      <c r="X142" s="311"/>
      <c r="Y142" s="311"/>
      <c r="Z142" s="311"/>
      <c r="AA142" s="311"/>
      <c r="AB142" s="191"/>
    </row>
    <row r="143" spans="1:28" ht="21.75" customHeight="1" x14ac:dyDescent="0.2">
      <c r="A143" s="191" t="s">
        <v>178</v>
      </c>
      <c r="B143" s="312" t="s">
        <v>298</v>
      </c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235">
        <v>948</v>
      </c>
      <c r="O143" s="196">
        <v>10</v>
      </c>
      <c r="P143" s="196">
        <v>4</v>
      </c>
      <c r="Q143" s="195" t="s">
        <v>297</v>
      </c>
      <c r="R143" s="194">
        <v>0</v>
      </c>
      <c r="S143" s="308"/>
      <c r="T143" s="308"/>
      <c r="U143" s="229">
        <v>260464</v>
      </c>
      <c r="V143" s="229">
        <v>280635</v>
      </c>
      <c r="W143" s="311"/>
      <c r="X143" s="311"/>
      <c r="Y143" s="311"/>
      <c r="Z143" s="311"/>
      <c r="AA143" s="311"/>
      <c r="AB143" s="191"/>
    </row>
    <row r="144" spans="1:28" ht="12.75" customHeight="1" x14ac:dyDescent="0.2">
      <c r="A144" s="191" t="s">
        <v>178</v>
      </c>
      <c r="B144" s="312" t="s">
        <v>242</v>
      </c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235">
        <v>948</v>
      </c>
      <c r="O144" s="196">
        <v>10</v>
      </c>
      <c r="P144" s="196">
        <v>4</v>
      </c>
      <c r="Q144" s="195" t="s">
        <v>297</v>
      </c>
      <c r="R144" s="194" t="s">
        <v>241</v>
      </c>
      <c r="S144" s="308"/>
      <c r="T144" s="308"/>
      <c r="U144" s="229">
        <v>260464</v>
      </c>
      <c r="V144" s="229">
        <v>280635</v>
      </c>
      <c r="W144" s="311"/>
      <c r="X144" s="311"/>
      <c r="Y144" s="311"/>
      <c r="Z144" s="311"/>
      <c r="AA144" s="311"/>
      <c r="AB144" s="191"/>
    </row>
    <row r="145" spans="1:28" ht="12.75" customHeight="1" x14ac:dyDescent="0.2">
      <c r="A145" s="191" t="s">
        <v>178</v>
      </c>
      <c r="B145" s="312" t="s">
        <v>293</v>
      </c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235">
        <v>948</v>
      </c>
      <c r="O145" s="196">
        <v>10</v>
      </c>
      <c r="P145" s="196">
        <v>4</v>
      </c>
      <c r="Q145" s="195" t="s">
        <v>297</v>
      </c>
      <c r="R145" s="194" t="s">
        <v>292</v>
      </c>
      <c r="S145" s="308"/>
      <c r="T145" s="308"/>
      <c r="U145" s="229">
        <v>260464</v>
      </c>
      <c r="V145" s="229">
        <v>280635</v>
      </c>
      <c r="W145" s="311"/>
      <c r="X145" s="311"/>
      <c r="Y145" s="311"/>
      <c r="Z145" s="311"/>
      <c r="AA145" s="311"/>
      <c r="AB145" s="191"/>
    </row>
    <row r="146" spans="1:28" ht="21.75" customHeight="1" x14ac:dyDescent="0.2">
      <c r="A146" s="191" t="s">
        <v>178</v>
      </c>
      <c r="B146" s="312" t="s">
        <v>291</v>
      </c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235">
        <v>948</v>
      </c>
      <c r="O146" s="196">
        <v>10</v>
      </c>
      <c r="P146" s="196">
        <v>4</v>
      </c>
      <c r="Q146" s="195" t="s">
        <v>297</v>
      </c>
      <c r="R146" s="194" t="s">
        <v>289</v>
      </c>
      <c r="S146" s="308"/>
      <c r="T146" s="308"/>
      <c r="U146" s="229">
        <v>260464</v>
      </c>
      <c r="V146" s="229">
        <v>280635</v>
      </c>
      <c r="W146" s="311"/>
      <c r="X146" s="311"/>
      <c r="Y146" s="311"/>
      <c r="Z146" s="311"/>
      <c r="AA146" s="311"/>
      <c r="AB146" s="191"/>
    </row>
    <row r="147" spans="1:28" ht="32.25" customHeight="1" x14ac:dyDescent="0.2">
      <c r="A147" s="191" t="s">
        <v>178</v>
      </c>
      <c r="B147" s="312" t="s">
        <v>245</v>
      </c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235">
        <v>948</v>
      </c>
      <c r="O147" s="196">
        <v>10</v>
      </c>
      <c r="P147" s="196">
        <v>4</v>
      </c>
      <c r="Q147" s="195" t="s">
        <v>244</v>
      </c>
      <c r="R147" s="194">
        <v>0</v>
      </c>
      <c r="S147" s="308"/>
      <c r="T147" s="308"/>
      <c r="U147" s="229">
        <v>110476</v>
      </c>
      <c r="V147" s="229">
        <v>116897</v>
      </c>
      <c r="W147" s="311"/>
      <c r="X147" s="311"/>
      <c r="Y147" s="311"/>
      <c r="Z147" s="311"/>
      <c r="AA147" s="311"/>
      <c r="AB147" s="191"/>
    </row>
    <row r="148" spans="1:28" ht="32.25" customHeight="1" x14ac:dyDescent="0.2">
      <c r="A148" s="191" t="s">
        <v>178</v>
      </c>
      <c r="B148" s="312" t="s">
        <v>296</v>
      </c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235">
        <v>948</v>
      </c>
      <c r="O148" s="196">
        <v>10</v>
      </c>
      <c r="P148" s="196">
        <v>4</v>
      </c>
      <c r="Q148" s="195" t="s">
        <v>295</v>
      </c>
      <c r="R148" s="194">
        <v>0</v>
      </c>
      <c r="S148" s="308"/>
      <c r="T148" s="308"/>
      <c r="U148" s="229">
        <v>74982</v>
      </c>
      <c r="V148" s="229">
        <v>79186</v>
      </c>
      <c r="W148" s="311"/>
      <c r="X148" s="311"/>
      <c r="Y148" s="311"/>
      <c r="Z148" s="311"/>
      <c r="AA148" s="311"/>
      <c r="AB148" s="191"/>
    </row>
    <row r="149" spans="1:28" ht="12.75" customHeight="1" x14ac:dyDescent="0.2">
      <c r="A149" s="191" t="s">
        <v>178</v>
      </c>
      <c r="B149" s="312" t="s">
        <v>242</v>
      </c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235">
        <v>948</v>
      </c>
      <c r="O149" s="196">
        <v>10</v>
      </c>
      <c r="P149" s="196">
        <v>4</v>
      </c>
      <c r="Q149" s="195" t="s">
        <v>295</v>
      </c>
      <c r="R149" s="194" t="s">
        <v>241</v>
      </c>
      <c r="S149" s="308"/>
      <c r="T149" s="308"/>
      <c r="U149" s="229">
        <v>74982</v>
      </c>
      <c r="V149" s="229">
        <v>79186</v>
      </c>
      <c r="W149" s="311"/>
      <c r="X149" s="311"/>
      <c r="Y149" s="311"/>
      <c r="Z149" s="311"/>
      <c r="AA149" s="311"/>
      <c r="AB149" s="191"/>
    </row>
    <row r="150" spans="1:28" ht="12.75" customHeight="1" x14ac:dyDescent="0.2">
      <c r="A150" s="191" t="s">
        <v>178</v>
      </c>
      <c r="B150" s="312" t="s">
        <v>293</v>
      </c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235">
        <v>948</v>
      </c>
      <c r="O150" s="196">
        <v>10</v>
      </c>
      <c r="P150" s="196">
        <v>4</v>
      </c>
      <c r="Q150" s="195" t="s">
        <v>295</v>
      </c>
      <c r="R150" s="194" t="s">
        <v>292</v>
      </c>
      <c r="S150" s="308"/>
      <c r="T150" s="308"/>
      <c r="U150" s="229">
        <v>74982</v>
      </c>
      <c r="V150" s="229">
        <v>79186</v>
      </c>
      <c r="W150" s="311"/>
      <c r="X150" s="311"/>
      <c r="Y150" s="311"/>
      <c r="Z150" s="311"/>
      <c r="AA150" s="311"/>
      <c r="AB150" s="191"/>
    </row>
    <row r="151" spans="1:28" ht="21.75" customHeight="1" x14ac:dyDescent="0.2">
      <c r="A151" s="191" t="s">
        <v>178</v>
      </c>
      <c r="B151" s="312" t="s">
        <v>291</v>
      </c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235">
        <v>948</v>
      </c>
      <c r="O151" s="196">
        <v>10</v>
      </c>
      <c r="P151" s="196">
        <v>4</v>
      </c>
      <c r="Q151" s="195" t="s">
        <v>295</v>
      </c>
      <c r="R151" s="194" t="s">
        <v>289</v>
      </c>
      <c r="S151" s="308"/>
      <c r="T151" s="308"/>
      <c r="U151" s="229">
        <v>74982</v>
      </c>
      <c r="V151" s="229">
        <v>79186</v>
      </c>
      <c r="W151" s="311"/>
      <c r="X151" s="311"/>
      <c r="Y151" s="311"/>
      <c r="Z151" s="311"/>
      <c r="AA151" s="311"/>
      <c r="AB151" s="191"/>
    </row>
    <row r="152" spans="1:28" ht="32.25" customHeight="1" x14ac:dyDescent="0.2">
      <c r="A152" s="191" t="s">
        <v>178</v>
      </c>
      <c r="B152" s="312" t="s">
        <v>294</v>
      </c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235">
        <v>948</v>
      </c>
      <c r="O152" s="196">
        <v>10</v>
      </c>
      <c r="P152" s="196">
        <v>4</v>
      </c>
      <c r="Q152" s="195" t="s">
        <v>290</v>
      </c>
      <c r="R152" s="194">
        <v>0</v>
      </c>
      <c r="S152" s="308"/>
      <c r="T152" s="308"/>
      <c r="U152" s="229">
        <v>35494</v>
      </c>
      <c r="V152" s="229">
        <v>37711</v>
      </c>
      <c r="W152" s="311"/>
      <c r="X152" s="311"/>
      <c r="Y152" s="311"/>
      <c r="Z152" s="311"/>
      <c r="AA152" s="311"/>
      <c r="AB152" s="191"/>
    </row>
    <row r="153" spans="1:28" ht="12.75" customHeight="1" x14ac:dyDescent="0.2">
      <c r="A153" s="191" t="s">
        <v>178</v>
      </c>
      <c r="B153" s="312" t="s">
        <v>242</v>
      </c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235">
        <v>948</v>
      </c>
      <c r="O153" s="196">
        <v>10</v>
      </c>
      <c r="P153" s="196">
        <v>4</v>
      </c>
      <c r="Q153" s="195" t="s">
        <v>290</v>
      </c>
      <c r="R153" s="194" t="s">
        <v>241</v>
      </c>
      <c r="S153" s="308"/>
      <c r="T153" s="308"/>
      <c r="U153" s="229">
        <v>35494</v>
      </c>
      <c r="V153" s="229">
        <v>37711</v>
      </c>
      <c r="W153" s="311"/>
      <c r="X153" s="311"/>
      <c r="Y153" s="311"/>
      <c r="Z153" s="311"/>
      <c r="AA153" s="311"/>
      <c r="AB153" s="191"/>
    </row>
    <row r="154" spans="1:28" ht="12.75" customHeight="1" x14ac:dyDescent="0.2">
      <c r="A154" s="191" t="s">
        <v>178</v>
      </c>
      <c r="B154" s="312" t="s">
        <v>293</v>
      </c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235">
        <v>948</v>
      </c>
      <c r="O154" s="196">
        <v>10</v>
      </c>
      <c r="P154" s="196">
        <v>4</v>
      </c>
      <c r="Q154" s="195" t="s">
        <v>290</v>
      </c>
      <c r="R154" s="194" t="s">
        <v>292</v>
      </c>
      <c r="S154" s="308"/>
      <c r="T154" s="308"/>
      <c r="U154" s="229">
        <v>35494</v>
      </c>
      <c r="V154" s="229">
        <v>37711</v>
      </c>
      <c r="W154" s="311"/>
      <c r="X154" s="311"/>
      <c r="Y154" s="311"/>
      <c r="Z154" s="311"/>
      <c r="AA154" s="311"/>
      <c r="AB154" s="191"/>
    </row>
    <row r="155" spans="1:28" ht="21.75" customHeight="1" x14ac:dyDescent="0.2">
      <c r="A155" s="191" t="s">
        <v>178</v>
      </c>
      <c r="B155" s="312" t="s">
        <v>291</v>
      </c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235">
        <v>948</v>
      </c>
      <c r="O155" s="196">
        <v>10</v>
      </c>
      <c r="P155" s="196">
        <v>4</v>
      </c>
      <c r="Q155" s="195" t="s">
        <v>290</v>
      </c>
      <c r="R155" s="194" t="s">
        <v>289</v>
      </c>
      <c r="S155" s="308"/>
      <c r="T155" s="308"/>
      <c r="U155" s="229">
        <v>35494</v>
      </c>
      <c r="V155" s="229">
        <v>37711</v>
      </c>
      <c r="W155" s="311"/>
      <c r="X155" s="311"/>
      <c r="Y155" s="311"/>
      <c r="Z155" s="311"/>
      <c r="AA155" s="311"/>
      <c r="AB155" s="191"/>
    </row>
    <row r="156" spans="1:28" ht="12.75" customHeight="1" x14ac:dyDescent="0.2">
      <c r="A156" s="191" t="s">
        <v>178</v>
      </c>
      <c r="B156" s="312" t="s">
        <v>288</v>
      </c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235">
        <v>948</v>
      </c>
      <c r="O156" s="196">
        <v>10</v>
      </c>
      <c r="P156" s="196">
        <v>6</v>
      </c>
      <c r="Q156" s="195">
        <v>0</v>
      </c>
      <c r="R156" s="194">
        <v>0</v>
      </c>
      <c r="S156" s="308"/>
      <c r="T156" s="308"/>
      <c r="U156" s="229">
        <v>6679</v>
      </c>
      <c r="V156" s="229">
        <v>6755</v>
      </c>
      <c r="W156" s="311"/>
      <c r="X156" s="311"/>
      <c r="Y156" s="311"/>
      <c r="Z156" s="311"/>
      <c r="AA156" s="311"/>
      <c r="AB156" s="191"/>
    </row>
    <row r="157" spans="1:28" ht="21.75" customHeight="1" x14ac:dyDescent="0.2">
      <c r="A157" s="191" t="s">
        <v>178</v>
      </c>
      <c r="B157" s="312" t="s">
        <v>268</v>
      </c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235">
        <v>948</v>
      </c>
      <c r="O157" s="196">
        <v>10</v>
      </c>
      <c r="P157" s="196">
        <v>6</v>
      </c>
      <c r="Q157" s="195" t="s">
        <v>267</v>
      </c>
      <c r="R157" s="194">
        <v>0</v>
      </c>
      <c r="S157" s="308"/>
      <c r="T157" s="308"/>
      <c r="U157" s="229">
        <v>120</v>
      </c>
      <c r="V157" s="229">
        <v>120</v>
      </c>
      <c r="W157" s="311"/>
      <c r="X157" s="311"/>
      <c r="Y157" s="311"/>
      <c r="Z157" s="311"/>
      <c r="AA157" s="311"/>
      <c r="AB157" s="191"/>
    </row>
    <row r="158" spans="1:28" ht="21.75" customHeight="1" x14ac:dyDescent="0.2">
      <c r="A158" s="191" t="s">
        <v>178</v>
      </c>
      <c r="B158" s="312" t="s">
        <v>691</v>
      </c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235">
        <v>948</v>
      </c>
      <c r="O158" s="196">
        <v>10</v>
      </c>
      <c r="P158" s="196">
        <v>6</v>
      </c>
      <c r="Q158" s="195" t="s">
        <v>287</v>
      </c>
      <c r="R158" s="194">
        <v>0</v>
      </c>
      <c r="S158" s="308"/>
      <c r="T158" s="308"/>
      <c r="U158" s="229">
        <v>120</v>
      </c>
      <c r="V158" s="229">
        <v>120</v>
      </c>
      <c r="W158" s="311"/>
      <c r="X158" s="311"/>
      <c r="Y158" s="311"/>
      <c r="Z158" s="311"/>
      <c r="AA158" s="311"/>
      <c r="AB158" s="191"/>
    </row>
    <row r="159" spans="1:28" ht="12.75" customHeight="1" x14ac:dyDescent="0.2">
      <c r="A159" s="191" t="s">
        <v>178</v>
      </c>
      <c r="B159" s="312" t="s">
        <v>286</v>
      </c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235">
        <v>948</v>
      </c>
      <c r="O159" s="196">
        <v>10</v>
      </c>
      <c r="P159" s="196">
        <v>6</v>
      </c>
      <c r="Q159" s="195" t="s">
        <v>285</v>
      </c>
      <c r="R159" s="194">
        <v>0</v>
      </c>
      <c r="S159" s="308"/>
      <c r="T159" s="308"/>
      <c r="U159" s="229">
        <v>120</v>
      </c>
      <c r="V159" s="229">
        <v>120</v>
      </c>
      <c r="W159" s="311"/>
      <c r="X159" s="311"/>
      <c r="Y159" s="311"/>
      <c r="Z159" s="311"/>
      <c r="AA159" s="311"/>
      <c r="AB159" s="191"/>
    </row>
    <row r="160" spans="1:28" ht="21.75" customHeight="1" x14ac:dyDescent="0.2">
      <c r="A160" s="191" t="s">
        <v>178</v>
      </c>
      <c r="B160" s="312" t="s">
        <v>223</v>
      </c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235">
        <v>948</v>
      </c>
      <c r="O160" s="196">
        <v>10</v>
      </c>
      <c r="P160" s="196">
        <v>6</v>
      </c>
      <c r="Q160" s="195" t="s">
        <v>285</v>
      </c>
      <c r="R160" s="194" t="s">
        <v>222</v>
      </c>
      <c r="S160" s="308"/>
      <c r="T160" s="308"/>
      <c r="U160" s="229">
        <v>120</v>
      </c>
      <c r="V160" s="229">
        <v>120</v>
      </c>
      <c r="W160" s="311"/>
      <c r="X160" s="311"/>
      <c r="Y160" s="311"/>
      <c r="Z160" s="311"/>
      <c r="AA160" s="311"/>
      <c r="AB160" s="191"/>
    </row>
    <row r="161" spans="1:28" ht="21.75" customHeight="1" x14ac:dyDescent="0.2">
      <c r="A161" s="191" t="s">
        <v>178</v>
      </c>
      <c r="B161" s="312" t="s">
        <v>221</v>
      </c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235">
        <v>948</v>
      </c>
      <c r="O161" s="196">
        <v>10</v>
      </c>
      <c r="P161" s="196">
        <v>6</v>
      </c>
      <c r="Q161" s="195" t="s">
        <v>285</v>
      </c>
      <c r="R161" s="194" t="s">
        <v>220</v>
      </c>
      <c r="S161" s="308"/>
      <c r="T161" s="308"/>
      <c r="U161" s="229">
        <v>120</v>
      </c>
      <c r="V161" s="229">
        <v>120</v>
      </c>
      <c r="W161" s="311"/>
      <c r="X161" s="311"/>
      <c r="Y161" s="311"/>
      <c r="Z161" s="311"/>
      <c r="AA161" s="311"/>
      <c r="AB161" s="191"/>
    </row>
    <row r="162" spans="1:28" ht="12.75" customHeight="1" x14ac:dyDescent="0.2">
      <c r="A162" s="191" t="s">
        <v>178</v>
      </c>
      <c r="B162" s="312" t="s">
        <v>219</v>
      </c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235">
        <v>948</v>
      </c>
      <c r="O162" s="196">
        <v>10</v>
      </c>
      <c r="P162" s="196">
        <v>6</v>
      </c>
      <c r="Q162" s="195" t="s">
        <v>285</v>
      </c>
      <c r="R162" s="194" t="s">
        <v>218</v>
      </c>
      <c r="S162" s="308"/>
      <c r="T162" s="308"/>
      <c r="U162" s="229">
        <v>120</v>
      </c>
      <c r="V162" s="229">
        <v>120</v>
      </c>
      <c r="W162" s="311"/>
      <c r="X162" s="311"/>
      <c r="Y162" s="311"/>
      <c r="Z162" s="311"/>
      <c r="AA162" s="311"/>
      <c r="AB162" s="191"/>
    </row>
    <row r="163" spans="1:28" ht="21.75" customHeight="1" x14ac:dyDescent="0.2">
      <c r="A163" s="191" t="s">
        <v>178</v>
      </c>
      <c r="B163" s="312" t="s">
        <v>268</v>
      </c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235">
        <v>948</v>
      </c>
      <c r="O163" s="196">
        <v>10</v>
      </c>
      <c r="P163" s="196">
        <v>6</v>
      </c>
      <c r="Q163" s="195" t="s">
        <v>267</v>
      </c>
      <c r="R163" s="194">
        <v>0</v>
      </c>
      <c r="S163" s="308"/>
      <c r="T163" s="308"/>
      <c r="U163" s="229">
        <v>15</v>
      </c>
      <c r="V163" s="229">
        <v>15</v>
      </c>
      <c r="W163" s="311"/>
      <c r="X163" s="311"/>
      <c r="Y163" s="311"/>
      <c r="Z163" s="311"/>
      <c r="AA163" s="311"/>
      <c r="AB163" s="191"/>
    </row>
    <row r="164" spans="1:28" ht="21.75" customHeight="1" x14ac:dyDescent="0.2">
      <c r="A164" s="191" t="s">
        <v>178</v>
      </c>
      <c r="B164" s="312" t="s">
        <v>284</v>
      </c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235">
        <v>948</v>
      </c>
      <c r="O164" s="196">
        <v>10</v>
      </c>
      <c r="P164" s="196">
        <v>6</v>
      </c>
      <c r="Q164" s="195" t="s">
        <v>283</v>
      </c>
      <c r="R164" s="194">
        <v>0</v>
      </c>
      <c r="S164" s="308"/>
      <c r="T164" s="308"/>
      <c r="U164" s="229">
        <v>15</v>
      </c>
      <c r="V164" s="229">
        <v>15</v>
      </c>
      <c r="W164" s="311"/>
      <c r="X164" s="311"/>
      <c r="Y164" s="311"/>
      <c r="Z164" s="311"/>
      <c r="AA164" s="311"/>
      <c r="AB164" s="191"/>
    </row>
    <row r="165" spans="1:28" ht="12.75" customHeight="1" x14ac:dyDescent="0.2">
      <c r="A165" s="191" t="s">
        <v>178</v>
      </c>
      <c r="B165" s="312" t="s">
        <v>282</v>
      </c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235">
        <v>948</v>
      </c>
      <c r="O165" s="196">
        <v>10</v>
      </c>
      <c r="P165" s="196">
        <v>6</v>
      </c>
      <c r="Q165" s="195" t="s">
        <v>281</v>
      </c>
      <c r="R165" s="194">
        <v>0</v>
      </c>
      <c r="S165" s="308"/>
      <c r="T165" s="308"/>
      <c r="U165" s="229">
        <v>15</v>
      </c>
      <c r="V165" s="229">
        <v>15</v>
      </c>
      <c r="W165" s="311"/>
      <c r="X165" s="311"/>
      <c r="Y165" s="311"/>
      <c r="Z165" s="311"/>
      <c r="AA165" s="311"/>
      <c r="AB165" s="191"/>
    </row>
    <row r="166" spans="1:28" ht="21.75" customHeight="1" x14ac:dyDescent="0.2">
      <c r="A166" s="191" t="s">
        <v>178</v>
      </c>
      <c r="B166" s="312" t="s">
        <v>223</v>
      </c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235">
        <v>948</v>
      </c>
      <c r="O166" s="196">
        <v>10</v>
      </c>
      <c r="P166" s="196">
        <v>6</v>
      </c>
      <c r="Q166" s="195" t="s">
        <v>281</v>
      </c>
      <c r="R166" s="194" t="s">
        <v>222</v>
      </c>
      <c r="S166" s="308"/>
      <c r="T166" s="308"/>
      <c r="U166" s="229">
        <v>15</v>
      </c>
      <c r="V166" s="229">
        <v>15</v>
      </c>
      <c r="W166" s="311"/>
      <c r="X166" s="311"/>
      <c r="Y166" s="311"/>
      <c r="Z166" s="311"/>
      <c r="AA166" s="311"/>
      <c r="AB166" s="191"/>
    </row>
    <row r="167" spans="1:28" ht="21.75" customHeight="1" x14ac:dyDescent="0.2">
      <c r="A167" s="191" t="s">
        <v>178</v>
      </c>
      <c r="B167" s="312" t="s">
        <v>221</v>
      </c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235">
        <v>948</v>
      </c>
      <c r="O167" s="196">
        <v>10</v>
      </c>
      <c r="P167" s="196">
        <v>6</v>
      </c>
      <c r="Q167" s="195" t="s">
        <v>281</v>
      </c>
      <c r="R167" s="194" t="s">
        <v>220</v>
      </c>
      <c r="S167" s="308"/>
      <c r="T167" s="308"/>
      <c r="U167" s="229">
        <v>15</v>
      </c>
      <c r="V167" s="229">
        <v>15</v>
      </c>
      <c r="W167" s="311"/>
      <c r="X167" s="311"/>
      <c r="Y167" s="311"/>
      <c r="Z167" s="311"/>
      <c r="AA167" s="311"/>
      <c r="AB167" s="191"/>
    </row>
    <row r="168" spans="1:28" ht="12.75" customHeight="1" x14ac:dyDescent="0.2">
      <c r="A168" s="191" t="s">
        <v>178</v>
      </c>
      <c r="B168" s="312" t="s">
        <v>219</v>
      </c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235">
        <v>948</v>
      </c>
      <c r="O168" s="196">
        <v>10</v>
      </c>
      <c r="P168" s="196">
        <v>6</v>
      </c>
      <c r="Q168" s="195" t="s">
        <v>281</v>
      </c>
      <c r="R168" s="194" t="s">
        <v>218</v>
      </c>
      <c r="S168" s="308"/>
      <c r="T168" s="308"/>
      <c r="U168" s="229">
        <v>15</v>
      </c>
      <c r="V168" s="229">
        <v>15</v>
      </c>
      <c r="W168" s="311"/>
      <c r="X168" s="311"/>
      <c r="Y168" s="311"/>
      <c r="Z168" s="311"/>
      <c r="AA168" s="311"/>
      <c r="AB168" s="191"/>
    </row>
    <row r="169" spans="1:28" ht="21.75" customHeight="1" x14ac:dyDescent="0.2">
      <c r="A169" s="191" t="s">
        <v>178</v>
      </c>
      <c r="B169" s="312" t="s">
        <v>268</v>
      </c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235">
        <v>948</v>
      </c>
      <c r="O169" s="196">
        <v>10</v>
      </c>
      <c r="P169" s="196">
        <v>6</v>
      </c>
      <c r="Q169" s="195" t="s">
        <v>267</v>
      </c>
      <c r="R169" s="194">
        <v>0</v>
      </c>
      <c r="S169" s="308"/>
      <c r="T169" s="308"/>
      <c r="U169" s="229">
        <v>1167</v>
      </c>
      <c r="V169" s="229">
        <v>1167</v>
      </c>
      <c r="W169" s="311"/>
      <c r="X169" s="311"/>
      <c r="Y169" s="311"/>
      <c r="Z169" s="311"/>
      <c r="AA169" s="311"/>
      <c r="AB169" s="191"/>
    </row>
    <row r="170" spans="1:28" ht="21.75" customHeight="1" x14ac:dyDescent="0.2">
      <c r="A170" s="191" t="s">
        <v>178</v>
      </c>
      <c r="B170" s="312" t="s">
        <v>266</v>
      </c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235">
        <v>948</v>
      </c>
      <c r="O170" s="196">
        <v>10</v>
      </c>
      <c r="P170" s="196">
        <v>6</v>
      </c>
      <c r="Q170" s="195" t="s">
        <v>265</v>
      </c>
      <c r="R170" s="194">
        <v>0</v>
      </c>
      <c r="S170" s="308"/>
      <c r="T170" s="308"/>
      <c r="U170" s="229">
        <v>1167</v>
      </c>
      <c r="V170" s="229">
        <v>1167</v>
      </c>
      <c r="W170" s="311"/>
      <c r="X170" s="311"/>
      <c r="Y170" s="311"/>
      <c r="Z170" s="311"/>
      <c r="AA170" s="311"/>
      <c r="AB170" s="191"/>
    </row>
    <row r="171" spans="1:28" ht="21.75" customHeight="1" x14ac:dyDescent="0.2">
      <c r="A171" s="191" t="s">
        <v>178</v>
      </c>
      <c r="B171" s="312" t="s">
        <v>280</v>
      </c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235">
        <v>948</v>
      </c>
      <c r="O171" s="196">
        <v>10</v>
      </c>
      <c r="P171" s="196">
        <v>6</v>
      </c>
      <c r="Q171" s="195" t="s">
        <v>270</v>
      </c>
      <c r="R171" s="194">
        <v>0</v>
      </c>
      <c r="S171" s="308"/>
      <c r="T171" s="308"/>
      <c r="U171" s="229">
        <v>1167</v>
      </c>
      <c r="V171" s="229">
        <v>1167</v>
      </c>
      <c r="W171" s="311"/>
      <c r="X171" s="311"/>
      <c r="Y171" s="311"/>
      <c r="Z171" s="311"/>
      <c r="AA171" s="311"/>
      <c r="AB171" s="191"/>
    </row>
    <row r="172" spans="1:28" ht="42.75" customHeight="1" x14ac:dyDescent="0.2">
      <c r="A172" s="191" t="s">
        <v>178</v>
      </c>
      <c r="B172" s="312" t="s">
        <v>263</v>
      </c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235">
        <v>948</v>
      </c>
      <c r="O172" s="196">
        <v>10</v>
      </c>
      <c r="P172" s="196">
        <v>6</v>
      </c>
      <c r="Q172" s="195" t="s">
        <v>270</v>
      </c>
      <c r="R172" s="194" t="s">
        <v>262</v>
      </c>
      <c r="S172" s="308"/>
      <c r="T172" s="308"/>
      <c r="U172" s="229">
        <v>24</v>
      </c>
      <c r="V172" s="229">
        <v>24</v>
      </c>
      <c r="W172" s="311"/>
      <c r="X172" s="311"/>
      <c r="Y172" s="311"/>
      <c r="Z172" s="311"/>
      <c r="AA172" s="311"/>
      <c r="AB172" s="191"/>
    </row>
    <row r="173" spans="1:28" ht="21.75" customHeight="1" x14ac:dyDescent="0.2">
      <c r="A173" s="191" t="s">
        <v>178</v>
      </c>
      <c r="B173" s="312" t="s">
        <v>261</v>
      </c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235">
        <v>948</v>
      </c>
      <c r="O173" s="196">
        <v>10</v>
      </c>
      <c r="P173" s="196">
        <v>6</v>
      </c>
      <c r="Q173" s="195" t="s">
        <v>270</v>
      </c>
      <c r="R173" s="194" t="s">
        <v>260</v>
      </c>
      <c r="S173" s="308"/>
      <c r="T173" s="308"/>
      <c r="U173" s="229">
        <v>24</v>
      </c>
      <c r="V173" s="229">
        <v>24</v>
      </c>
      <c r="W173" s="311"/>
      <c r="X173" s="311"/>
      <c r="Y173" s="311"/>
      <c r="Z173" s="311"/>
      <c r="AA173" s="311"/>
      <c r="AB173" s="191"/>
    </row>
    <row r="174" spans="1:28" ht="21.75" customHeight="1" x14ac:dyDescent="0.2">
      <c r="A174" s="191" t="s">
        <v>178</v>
      </c>
      <c r="B174" s="312" t="s">
        <v>279</v>
      </c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235">
        <v>948</v>
      </c>
      <c r="O174" s="196">
        <v>10</v>
      </c>
      <c r="P174" s="196">
        <v>6</v>
      </c>
      <c r="Q174" s="195" t="s">
        <v>270</v>
      </c>
      <c r="R174" s="194" t="s">
        <v>278</v>
      </c>
      <c r="S174" s="308"/>
      <c r="T174" s="308"/>
      <c r="U174" s="229">
        <v>24</v>
      </c>
      <c r="V174" s="229">
        <v>24</v>
      </c>
      <c r="W174" s="311"/>
      <c r="X174" s="311"/>
      <c r="Y174" s="311"/>
      <c r="Z174" s="311"/>
      <c r="AA174" s="311"/>
      <c r="AB174" s="191"/>
    </row>
    <row r="175" spans="1:28" ht="21.75" customHeight="1" x14ac:dyDescent="0.2">
      <c r="A175" s="191" t="s">
        <v>178</v>
      </c>
      <c r="B175" s="312" t="s">
        <v>223</v>
      </c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235">
        <v>948</v>
      </c>
      <c r="O175" s="196">
        <v>10</v>
      </c>
      <c r="P175" s="196">
        <v>6</v>
      </c>
      <c r="Q175" s="195" t="s">
        <v>270</v>
      </c>
      <c r="R175" s="194" t="s">
        <v>222</v>
      </c>
      <c r="S175" s="308"/>
      <c r="T175" s="308"/>
      <c r="U175" s="229">
        <v>1136</v>
      </c>
      <c r="V175" s="229">
        <v>1136</v>
      </c>
      <c r="W175" s="311"/>
      <c r="X175" s="311"/>
      <c r="Y175" s="311"/>
      <c r="Z175" s="311"/>
      <c r="AA175" s="311"/>
      <c r="AB175" s="191"/>
    </row>
    <row r="176" spans="1:28" ht="21.75" customHeight="1" x14ac:dyDescent="0.2">
      <c r="A176" s="191" t="s">
        <v>178</v>
      </c>
      <c r="B176" s="312" t="s">
        <v>221</v>
      </c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235">
        <v>948</v>
      </c>
      <c r="O176" s="196">
        <v>10</v>
      </c>
      <c r="P176" s="196">
        <v>6</v>
      </c>
      <c r="Q176" s="195" t="s">
        <v>270</v>
      </c>
      <c r="R176" s="194" t="s">
        <v>220</v>
      </c>
      <c r="S176" s="308"/>
      <c r="T176" s="308"/>
      <c r="U176" s="229">
        <v>1136</v>
      </c>
      <c r="V176" s="229">
        <v>1136</v>
      </c>
      <c r="W176" s="311"/>
      <c r="X176" s="311"/>
      <c r="Y176" s="311"/>
      <c r="Z176" s="311"/>
      <c r="AA176" s="311"/>
      <c r="AB176" s="191"/>
    </row>
    <row r="177" spans="1:28" ht="21.75" customHeight="1" x14ac:dyDescent="0.2">
      <c r="A177" s="191" t="s">
        <v>178</v>
      </c>
      <c r="B177" s="312" t="s">
        <v>253</v>
      </c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235">
        <v>948</v>
      </c>
      <c r="O177" s="196">
        <v>10</v>
      </c>
      <c r="P177" s="196">
        <v>6</v>
      </c>
      <c r="Q177" s="195" t="s">
        <v>270</v>
      </c>
      <c r="R177" s="194" t="s">
        <v>252</v>
      </c>
      <c r="S177" s="308"/>
      <c r="T177" s="308"/>
      <c r="U177" s="229">
        <v>343</v>
      </c>
      <c r="V177" s="229">
        <v>343</v>
      </c>
      <c r="W177" s="311"/>
      <c r="X177" s="311"/>
      <c r="Y177" s="311"/>
      <c r="Z177" s="311"/>
      <c r="AA177" s="311"/>
      <c r="AB177" s="191"/>
    </row>
    <row r="178" spans="1:28" ht="12.75" customHeight="1" x14ac:dyDescent="0.2">
      <c r="A178" s="191" t="s">
        <v>178</v>
      </c>
      <c r="B178" s="312" t="s">
        <v>219</v>
      </c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235">
        <v>948</v>
      </c>
      <c r="O178" s="196">
        <v>10</v>
      </c>
      <c r="P178" s="196">
        <v>6</v>
      </c>
      <c r="Q178" s="195" t="s">
        <v>270</v>
      </c>
      <c r="R178" s="194" t="s">
        <v>218</v>
      </c>
      <c r="S178" s="308"/>
      <c r="T178" s="308"/>
      <c r="U178" s="229">
        <v>793</v>
      </c>
      <c r="V178" s="229">
        <v>793</v>
      </c>
      <c r="W178" s="311"/>
      <c r="X178" s="311"/>
      <c r="Y178" s="311"/>
      <c r="Z178" s="311"/>
      <c r="AA178" s="311"/>
      <c r="AB178" s="191"/>
    </row>
    <row r="179" spans="1:28" ht="12.75" customHeight="1" x14ac:dyDescent="0.2">
      <c r="A179" s="191" t="s">
        <v>178</v>
      </c>
      <c r="B179" s="312" t="s">
        <v>277</v>
      </c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235">
        <v>948</v>
      </c>
      <c r="O179" s="196">
        <v>10</v>
      </c>
      <c r="P179" s="196">
        <v>6</v>
      </c>
      <c r="Q179" s="195" t="s">
        <v>270</v>
      </c>
      <c r="R179" s="194" t="s">
        <v>276</v>
      </c>
      <c r="S179" s="308"/>
      <c r="T179" s="308"/>
      <c r="U179" s="229">
        <v>7</v>
      </c>
      <c r="V179" s="229">
        <v>7</v>
      </c>
      <c r="W179" s="311"/>
      <c r="X179" s="311"/>
      <c r="Y179" s="311"/>
      <c r="Z179" s="311"/>
      <c r="AA179" s="311"/>
      <c r="AB179" s="191"/>
    </row>
    <row r="180" spans="1:28" ht="12.75" customHeight="1" x14ac:dyDescent="0.2">
      <c r="A180" s="191" t="s">
        <v>178</v>
      </c>
      <c r="B180" s="312" t="s">
        <v>275</v>
      </c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235">
        <v>948</v>
      </c>
      <c r="O180" s="196">
        <v>10</v>
      </c>
      <c r="P180" s="196">
        <v>6</v>
      </c>
      <c r="Q180" s="195" t="s">
        <v>270</v>
      </c>
      <c r="R180" s="194" t="s">
        <v>274</v>
      </c>
      <c r="S180" s="308"/>
      <c r="T180" s="308"/>
      <c r="U180" s="229">
        <v>7</v>
      </c>
      <c r="V180" s="229">
        <v>7</v>
      </c>
      <c r="W180" s="311"/>
      <c r="X180" s="311"/>
      <c r="Y180" s="311"/>
      <c r="Z180" s="311"/>
      <c r="AA180" s="311"/>
      <c r="AB180" s="191"/>
    </row>
    <row r="181" spans="1:28" ht="12.75" customHeight="1" x14ac:dyDescent="0.2">
      <c r="A181" s="191" t="s">
        <v>178</v>
      </c>
      <c r="B181" s="312" t="s">
        <v>273</v>
      </c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235">
        <v>948</v>
      </c>
      <c r="O181" s="196">
        <v>10</v>
      </c>
      <c r="P181" s="196">
        <v>6</v>
      </c>
      <c r="Q181" s="195" t="s">
        <v>270</v>
      </c>
      <c r="R181" s="194" t="s">
        <v>272</v>
      </c>
      <c r="S181" s="308"/>
      <c r="T181" s="308"/>
      <c r="U181" s="229">
        <v>3</v>
      </c>
      <c r="V181" s="229">
        <v>3</v>
      </c>
      <c r="W181" s="311"/>
      <c r="X181" s="311"/>
      <c r="Y181" s="311"/>
      <c r="Z181" s="311"/>
      <c r="AA181" s="311"/>
      <c r="AB181" s="191"/>
    </row>
    <row r="182" spans="1:28" ht="12.75" customHeight="1" x14ac:dyDescent="0.2">
      <c r="A182" s="191" t="s">
        <v>178</v>
      </c>
      <c r="B182" s="312" t="s">
        <v>271</v>
      </c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235">
        <v>948</v>
      </c>
      <c r="O182" s="196">
        <v>10</v>
      </c>
      <c r="P182" s="196">
        <v>6</v>
      </c>
      <c r="Q182" s="195" t="s">
        <v>270</v>
      </c>
      <c r="R182" s="194" t="s">
        <v>269</v>
      </c>
      <c r="S182" s="308"/>
      <c r="T182" s="308"/>
      <c r="U182" s="229">
        <v>4</v>
      </c>
      <c r="V182" s="229">
        <v>4</v>
      </c>
      <c r="W182" s="311"/>
      <c r="X182" s="311"/>
      <c r="Y182" s="311"/>
      <c r="Z182" s="311"/>
      <c r="AA182" s="311"/>
      <c r="AB182" s="191"/>
    </row>
    <row r="183" spans="1:28" ht="21.75" customHeight="1" x14ac:dyDescent="0.2">
      <c r="A183" s="191" t="s">
        <v>178</v>
      </c>
      <c r="B183" s="312" t="s">
        <v>268</v>
      </c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235">
        <v>948</v>
      </c>
      <c r="O183" s="196">
        <v>10</v>
      </c>
      <c r="P183" s="196">
        <v>6</v>
      </c>
      <c r="Q183" s="195" t="s">
        <v>267</v>
      </c>
      <c r="R183" s="194">
        <v>0</v>
      </c>
      <c r="S183" s="308"/>
      <c r="T183" s="308"/>
      <c r="U183" s="229">
        <v>5252</v>
      </c>
      <c r="V183" s="229">
        <v>5328</v>
      </c>
      <c r="W183" s="311"/>
      <c r="X183" s="311"/>
      <c r="Y183" s="311"/>
      <c r="Z183" s="311"/>
      <c r="AA183" s="311"/>
      <c r="AB183" s="191"/>
    </row>
    <row r="184" spans="1:28" ht="21.75" customHeight="1" x14ac:dyDescent="0.2">
      <c r="A184" s="191" t="s">
        <v>178</v>
      </c>
      <c r="B184" s="312" t="s">
        <v>266</v>
      </c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235">
        <v>948</v>
      </c>
      <c r="O184" s="196">
        <v>10</v>
      </c>
      <c r="P184" s="196">
        <v>6</v>
      </c>
      <c r="Q184" s="195" t="s">
        <v>265</v>
      </c>
      <c r="R184" s="194">
        <v>0</v>
      </c>
      <c r="S184" s="308"/>
      <c r="T184" s="308"/>
      <c r="U184" s="229">
        <v>5252</v>
      </c>
      <c r="V184" s="229">
        <v>5328</v>
      </c>
      <c r="W184" s="311"/>
      <c r="X184" s="311"/>
      <c r="Y184" s="311"/>
      <c r="Z184" s="311"/>
      <c r="AA184" s="311"/>
      <c r="AB184" s="191"/>
    </row>
    <row r="185" spans="1:28" ht="21.75" customHeight="1" x14ac:dyDescent="0.2">
      <c r="A185" s="191" t="s">
        <v>178</v>
      </c>
      <c r="B185" s="312" t="s">
        <v>264</v>
      </c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235">
        <v>948</v>
      </c>
      <c r="O185" s="196">
        <v>10</v>
      </c>
      <c r="P185" s="196">
        <v>6</v>
      </c>
      <c r="Q185" s="195" t="s">
        <v>256</v>
      </c>
      <c r="R185" s="194">
        <v>0</v>
      </c>
      <c r="S185" s="308"/>
      <c r="T185" s="308"/>
      <c r="U185" s="229">
        <v>3897</v>
      </c>
      <c r="V185" s="229">
        <v>3896</v>
      </c>
      <c r="W185" s="311"/>
      <c r="X185" s="311"/>
      <c r="Y185" s="311"/>
      <c r="Z185" s="311"/>
      <c r="AA185" s="311"/>
      <c r="AB185" s="191"/>
    </row>
    <row r="186" spans="1:28" ht="42.75" customHeight="1" x14ac:dyDescent="0.2">
      <c r="A186" s="191" t="s">
        <v>178</v>
      </c>
      <c r="B186" s="312" t="s">
        <v>263</v>
      </c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235">
        <v>948</v>
      </c>
      <c r="O186" s="196">
        <v>10</v>
      </c>
      <c r="P186" s="196">
        <v>6</v>
      </c>
      <c r="Q186" s="195" t="s">
        <v>256</v>
      </c>
      <c r="R186" s="194" t="s">
        <v>262</v>
      </c>
      <c r="S186" s="308"/>
      <c r="T186" s="308"/>
      <c r="U186" s="229">
        <v>3897</v>
      </c>
      <c r="V186" s="229">
        <v>3896</v>
      </c>
      <c r="W186" s="311"/>
      <c r="X186" s="311"/>
      <c r="Y186" s="311"/>
      <c r="Z186" s="311"/>
      <c r="AA186" s="311"/>
      <c r="AB186" s="191"/>
    </row>
    <row r="187" spans="1:28" ht="21.75" customHeight="1" x14ac:dyDescent="0.2">
      <c r="A187" s="191" t="s">
        <v>178</v>
      </c>
      <c r="B187" s="312" t="s">
        <v>261</v>
      </c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235">
        <v>948</v>
      </c>
      <c r="O187" s="196">
        <v>10</v>
      </c>
      <c r="P187" s="196">
        <v>6</v>
      </c>
      <c r="Q187" s="195" t="s">
        <v>256</v>
      </c>
      <c r="R187" s="194" t="s">
        <v>260</v>
      </c>
      <c r="S187" s="308"/>
      <c r="T187" s="308"/>
      <c r="U187" s="229">
        <v>3897</v>
      </c>
      <c r="V187" s="229">
        <v>3896</v>
      </c>
      <c r="W187" s="311"/>
      <c r="X187" s="311"/>
      <c r="Y187" s="311"/>
      <c r="Z187" s="311"/>
      <c r="AA187" s="311"/>
      <c r="AB187" s="191"/>
    </row>
    <row r="188" spans="1:28" ht="32.25" customHeight="1" x14ac:dyDescent="0.2">
      <c r="A188" s="191" t="s">
        <v>178</v>
      </c>
      <c r="B188" s="312" t="s">
        <v>259</v>
      </c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235">
        <v>948</v>
      </c>
      <c r="O188" s="196">
        <v>10</v>
      </c>
      <c r="P188" s="196">
        <v>6</v>
      </c>
      <c r="Q188" s="195" t="s">
        <v>256</v>
      </c>
      <c r="R188" s="194" t="s">
        <v>258</v>
      </c>
      <c r="S188" s="308"/>
      <c r="T188" s="308"/>
      <c r="U188" s="229">
        <v>2993</v>
      </c>
      <c r="V188" s="229">
        <v>2993</v>
      </c>
      <c r="W188" s="311"/>
      <c r="X188" s="311"/>
      <c r="Y188" s="311"/>
      <c r="Z188" s="311"/>
      <c r="AA188" s="311"/>
      <c r="AB188" s="191"/>
    </row>
    <row r="189" spans="1:28" ht="32.25" customHeight="1" x14ac:dyDescent="0.2">
      <c r="A189" s="191" t="s">
        <v>178</v>
      </c>
      <c r="B189" s="312" t="s">
        <v>257</v>
      </c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235">
        <v>948</v>
      </c>
      <c r="O189" s="196">
        <v>10</v>
      </c>
      <c r="P189" s="196">
        <v>6</v>
      </c>
      <c r="Q189" s="195" t="s">
        <v>256</v>
      </c>
      <c r="R189" s="194" t="s">
        <v>255</v>
      </c>
      <c r="S189" s="308"/>
      <c r="T189" s="308"/>
      <c r="U189" s="229">
        <v>904</v>
      </c>
      <c r="V189" s="229">
        <v>903</v>
      </c>
      <c r="W189" s="311"/>
      <c r="X189" s="311"/>
      <c r="Y189" s="311"/>
      <c r="Z189" s="311"/>
      <c r="AA189" s="311"/>
      <c r="AB189" s="191"/>
    </row>
    <row r="190" spans="1:28" ht="42.75" customHeight="1" x14ac:dyDescent="0.2">
      <c r="A190" s="191" t="s">
        <v>178</v>
      </c>
      <c r="B190" s="312" t="s">
        <v>254</v>
      </c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235">
        <v>948</v>
      </c>
      <c r="O190" s="196">
        <v>10</v>
      </c>
      <c r="P190" s="196">
        <v>6</v>
      </c>
      <c r="Q190" s="195" t="s">
        <v>251</v>
      </c>
      <c r="R190" s="194">
        <v>0</v>
      </c>
      <c r="S190" s="308"/>
      <c r="T190" s="308"/>
      <c r="U190" s="229">
        <v>1355</v>
      </c>
      <c r="V190" s="229">
        <v>1432</v>
      </c>
      <c r="W190" s="311"/>
      <c r="X190" s="311"/>
      <c r="Y190" s="311"/>
      <c r="Z190" s="311"/>
      <c r="AA190" s="311"/>
      <c r="AB190" s="191"/>
    </row>
    <row r="191" spans="1:28" ht="21.75" customHeight="1" x14ac:dyDescent="0.2">
      <c r="A191" s="191" t="s">
        <v>178</v>
      </c>
      <c r="B191" s="312" t="s">
        <v>223</v>
      </c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235">
        <v>948</v>
      </c>
      <c r="O191" s="196">
        <v>10</v>
      </c>
      <c r="P191" s="196">
        <v>6</v>
      </c>
      <c r="Q191" s="195" t="s">
        <v>251</v>
      </c>
      <c r="R191" s="194" t="s">
        <v>222</v>
      </c>
      <c r="S191" s="308"/>
      <c r="T191" s="308"/>
      <c r="U191" s="229">
        <v>1355</v>
      </c>
      <c r="V191" s="229">
        <v>1432</v>
      </c>
      <c r="W191" s="311"/>
      <c r="X191" s="311"/>
      <c r="Y191" s="311"/>
      <c r="Z191" s="311"/>
      <c r="AA191" s="311"/>
      <c r="AB191" s="191"/>
    </row>
    <row r="192" spans="1:28" ht="21.75" customHeight="1" x14ac:dyDescent="0.2">
      <c r="A192" s="191" t="s">
        <v>178</v>
      </c>
      <c r="B192" s="312" t="s">
        <v>221</v>
      </c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235">
        <v>948</v>
      </c>
      <c r="O192" s="196">
        <v>10</v>
      </c>
      <c r="P192" s="196">
        <v>6</v>
      </c>
      <c r="Q192" s="195" t="s">
        <v>251</v>
      </c>
      <c r="R192" s="194" t="s">
        <v>220</v>
      </c>
      <c r="S192" s="308"/>
      <c r="T192" s="308"/>
      <c r="U192" s="229">
        <v>1355</v>
      </c>
      <c r="V192" s="229">
        <v>1432</v>
      </c>
      <c r="W192" s="311"/>
      <c r="X192" s="311"/>
      <c r="Y192" s="311"/>
      <c r="Z192" s="311"/>
      <c r="AA192" s="311"/>
      <c r="AB192" s="191"/>
    </row>
    <row r="193" spans="1:28" ht="21.75" customHeight="1" x14ac:dyDescent="0.2">
      <c r="A193" s="191" t="s">
        <v>178</v>
      </c>
      <c r="B193" s="312" t="s">
        <v>253</v>
      </c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235">
        <v>948</v>
      </c>
      <c r="O193" s="196">
        <v>10</v>
      </c>
      <c r="P193" s="196">
        <v>6</v>
      </c>
      <c r="Q193" s="195" t="s">
        <v>251</v>
      </c>
      <c r="R193" s="194" t="s">
        <v>252</v>
      </c>
      <c r="S193" s="308"/>
      <c r="T193" s="308"/>
      <c r="U193" s="229">
        <v>21</v>
      </c>
      <c r="V193" s="229">
        <v>22</v>
      </c>
      <c r="W193" s="311"/>
      <c r="X193" s="311"/>
      <c r="Y193" s="311"/>
      <c r="Z193" s="311"/>
      <c r="AA193" s="311"/>
      <c r="AB193" s="191"/>
    </row>
    <row r="194" spans="1:28" ht="12.75" customHeight="1" x14ac:dyDescent="0.2">
      <c r="A194" s="191" t="s">
        <v>178</v>
      </c>
      <c r="B194" s="312" t="s">
        <v>219</v>
      </c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235">
        <v>948</v>
      </c>
      <c r="O194" s="196">
        <v>10</v>
      </c>
      <c r="P194" s="196">
        <v>6</v>
      </c>
      <c r="Q194" s="195" t="s">
        <v>251</v>
      </c>
      <c r="R194" s="194" t="s">
        <v>218</v>
      </c>
      <c r="S194" s="308"/>
      <c r="T194" s="308"/>
      <c r="U194" s="229">
        <v>1334</v>
      </c>
      <c r="V194" s="229">
        <v>1410</v>
      </c>
      <c r="W194" s="311"/>
      <c r="X194" s="311"/>
      <c r="Y194" s="311"/>
      <c r="Z194" s="311"/>
      <c r="AA194" s="311"/>
      <c r="AB194" s="191"/>
    </row>
    <row r="195" spans="1:28" ht="21.75" customHeight="1" x14ac:dyDescent="0.2">
      <c r="A195" s="191" t="s">
        <v>178</v>
      </c>
      <c r="B195" s="312" t="s">
        <v>250</v>
      </c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235">
        <v>948</v>
      </c>
      <c r="O195" s="196">
        <v>10</v>
      </c>
      <c r="P195" s="196">
        <v>6</v>
      </c>
      <c r="Q195" s="195" t="s">
        <v>249</v>
      </c>
      <c r="R195" s="194">
        <v>0</v>
      </c>
      <c r="S195" s="308"/>
      <c r="T195" s="308"/>
      <c r="U195" s="229">
        <v>50</v>
      </c>
      <c r="V195" s="229">
        <v>50</v>
      </c>
      <c r="W195" s="311"/>
      <c r="X195" s="311"/>
      <c r="Y195" s="311"/>
      <c r="Z195" s="311"/>
      <c r="AA195" s="311"/>
      <c r="AB195" s="191"/>
    </row>
    <row r="196" spans="1:28" ht="21.75" customHeight="1" x14ac:dyDescent="0.2">
      <c r="A196" s="191" t="s">
        <v>178</v>
      </c>
      <c r="B196" s="312" t="s">
        <v>697</v>
      </c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235">
        <v>948</v>
      </c>
      <c r="O196" s="196">
        <v>10</v>
      </c>
      <c r="P196" s="196">
        <v>6</v>
      </c>
      <c r="Q196" s="195" t="s">
        <v>248</v>
      </c>
      <c r="R196" s="194">
        <v>0</v>
      </c>
      <c r="S196" s="308"/>
      <c r="T196" s="308"/>
      <c r="U196" s="229">
        <v>50</v>
      </c>
      <c r="V196" s="229">
        <v>50</v>
      </c>
      <c r="W196" s="311"/>
      <c r="X196" s="311"/>
      <c r="Y196" s="311"/>
      <c r="Z196" s="311"/>
      <c r="AA196" s="311"/>
      <c r="AB196" s="191"/>
    </row>
    <row r="197" spans="1:28" ht="21.75" customHeight="1" x14ac:dyDescent="0.2">
      <c r="A197" s="191" t="s">
        <v>178</v>
      </c>
      <c r="B197" s="312" t="s">
        <v>223</v>
      </c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235">
        <v>948</v>
      </c>
      <c r="O197" s="196">
        <v>10</v>
      </c>
      <c r="P197" s="196">
        <v>6</v>
      </c>
      <c r="Q197" s="195" t="s">
        <v>248</v>
      </c>
      <c r="R197" s="194" t="s">
        <v>222</v>
      </c>
      <c r="S197" s="308"/>
      <c r="T197" s="308"/>
      <c r="U197" s="229">
        <v>50</v>
      </c>
      <c r="V197" s="229">
        <v>50</v>
      </c>
      <c r="W197" s="311"/>
      <c r="X197" s="311"/>
      <c r="Y197" s="311"/>
      <c r="Z197" s="311"/>
      <c r="AA197" s="311"/>
      <c r="AB197" s="191"/>
    </row>
    <row r="198" spans="1:28" ht="21.75" customHeight="1" x14ac:dyDescent="0.2">
      <c r="A198" s="191" t="s">
        <v>178</v>
      </c>
      <c r="B198" s="312" t="s">
        <v>221</v>
      </c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235">
        <v>948</v>
      </c>
      <c r="O198" s="196">
        <v>10</v>
      </c>
      <c r="P198" s="196">
        <v>6</v>
      </c>
      <c r="Q198" s="195" t="s">
        <v>248</v>
      </c>
      <c r="R198" s="194" t="s">
        <v>220</v>
      </c>
      <c r="S198" s="308"/>
      <c r="T198" s="308"/>
      <c r="U198" s="229">
        <v>50</v>
      </c>
      <c r="V198" s="229">
        <v>50</v>
      </c>
      <c r="W198" s="311"/>
      <c r="X198" s="311"/>
      <c r="Y198" s="311"/>
      <c r="Z198" s="311"/>
      <c r="AA198" s="311"/>
      <c r="AB198" s="191"/>
    </row>
    <row r="199" spans="1:28" ht="12.75" customHeight="1" x14ac:dyDescent="0.2">
      <c r="A199" s="191" t="s">
        <v>178</v>
      </c>
      <c r="B199" s="312" t="s">
        <v>219</v>
      </c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235">
        <v>948</v>
      </c>
      <c r="O199" s="196">
        <v>10</v>
      </c>
      <c r="P199" s="196">
        <v>6</v>
      </c>
      <c r="Q199" s="195" t="s">
        <v>248</v>
      </c>
      <c r="R199" s="194" t="s">
        <v>218</v>
      </c>
      <c r="S199" s="308"/>
      <c r="T199" s="308"/>
      <c r="U199" s="229">
        <v>50</v>
      </c>
      <c r="V199" s="229">
        <v>50</v>
      </c>
      <c r="W199" s="311"/>
      <c r="X199" s="311"/>
      <c r="Y199" s="311"/>
      <c r="Z199" s="311"/>
      <c r="AA199" s="311"/>
      <c r="AB199" s="191"/>
    </row>
    <row r="200" spans="1:28" ht="12.75" customHeight="1" x14ac:dyDescent="0.2">
      <c r="A200" s="191" t="s">
        <v>178</v>
      </c>
      <c r="B200" s="312" t="s">
        <v>727</v>
      </c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235">
        <v>948</v>
      </c>
      <c r="O200" s="196">
        <v>10</v>
      </c>
      <c r="P200" s="196">
        <v>6</v>
      </c>
      <c r="Q200" s="195" t="s">
        <v>247</v>
      </c>
      <c r="R200" s="194">
        <v>0</v>
      </c>
      <c r="S200" s="308"/>
      <c r="T200" s="308"/>
      <c r="U200" s="229">
        <v>50</v>
      </c>
      <c r="V200" s="229">
        <v>50</v>
      </c>
      <c r="W200" s="311"/>
      <c r="X200" s="311"/>
      <c r="Y200" s="311"/>
      <c r="Z200" s="311"/>
      <c r="AA200" s="311"/>
      <c r="AB200" s="191"/>
    </row>
    <row r="201" spans="1:28" ht="21.75" customHeight="1" x14ac:dyDescent="0.2">
      <c r="A201" s="191" t="s">
        <v>178</v>
      </c>
      <c r="B201" s="312" t="s">
        <v>726</v>
      </c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235">
        <v>948</v>
      </c>
      <c r="O201" s="196">
        <v>10</v>
      </c>
      <c r="P201" s="196">
        <v>6</v>
      </c>
      <c r="Q201" s="195" t="s">
        <v>246</v>
      </c>
      <c r="R201" s="194">
        <v>0</v>
      </c>
      <c r="S201" s="308"/>
      <c r="T201" s="308"/>
      <c r="U201" s="229">
        <v>50</v>
      </c>
      <c r="V201" s="229">
        <v>50</v>
      </c>
      <c r="W201" s="311"/>
      <c r="X201" s="311"/>
      <c r="Y201" s="311"/>
      <c r="Z201" s="311"/>
      <c r="AA201" s="311"/>
      <c r="AB201" s="191"/>
    </row>
    <row r="202" spans="1:28" ht="21.75" customHeight="1" x14ac:dyDescent="0.2">
      <c r="A202" s="191" t="s">
        <v>178</v>
      </c>
      <c r="B202" s="312" t="s">
        <v>223</v>
      </c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235">
        <v>948</v>
      </c>
      <c r="O202" s="196">
        <v>10</v>
      </c>
      <c r="P202" s="196">
        <v>6</v>
      </c>
      <c r="Q202" s="195" t="s">
        <v>246</v>
      </c>
      <c r="R202" s="194" t="s">
        <v>222</v>
      </c>
      <c r="S202" s="308"/>
      <c r="T202" s="308"/>
      <c r="U202" s="229">
        <v>50</v>
      </c>
      <c r="V202" s="229">
        <v>50</v>
      </c>
      <c r="W202" s="311"/>
      <c r="X202" s="311"/>
      <c r="Y202" s="311"/>
      <c r="Z202" s="311"/>
      <c r="AA202" s="311"/>
      <c r="AB202" s="191"/>
    </row>
    <row r="203" spans="1:28" ht="21.75" customHeight="1" x14ac:dyDescent="0.2">
      <c r="A203" s="191" t="s">
        <v>178</v>
      </c>
      <c r="B203" s="312" t="s">
        <v>221</v>
      </c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235">
        <v>948</v>
      </c>
      <c r="O203" s="196">
        <v>10</v>
      </c>
      <c r="P203" s="196">
        <v>6</v>
      </c>
      <c r="Q203" s="195" t="s">
        <v>246</v>
      </c>
      <c r="R203" s="194" t="s">
        <v>220</v>
      </c>
      <c r="S203" s="308"/>
      <c r="T203" s="308"/>
      <c r="U203" s="229">
        <v>50</v>
      </c>
      <c r="V203" s="229">
        <v>50</v>
      </c>
      <c r="W203" s="311"/>
      <c r="X203" s="311"/>
      <c r="Y203" s="311"/>
      <c r="Z203" s="311"/>
      <c r="AA203" s="311"/>
      <c r="AB203" s="191"/>
    </row>
    <row r="204" spans="1:28" ht="12.75" customHeight="1" x14ac:dyDescent="0.2">
      <c r="A204" s="191" t="s">
        <v>178</v>
      </c>
      <c r="B204" s="312" t="s">
        <v>219</v>
      </c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235">
        <v>948</v>
      </c>
      <c r="O204" s="196">
        <v>10</v>
      </c>
      <c r="P204" s="196">
        <v>6</v>
      </c>
      <c r="Q204" s="195" t="s">
        <v>246</v>
      </c>
      <c r="R204" s="194" t="s">
        <v>218</v>
      </c>
      <c r="S204" s="308"/>
      <c r="T204" s="308"/>
      <c r="U204" s="229">
        <v>50</v>
      </c>
      <c r="V204" s="229">
        <v>50</v>
      </c>
      <c r="W204" s="311"/>
      <c r="X204" s="311"/>
      <c r="Y204" s="311"/>
      <c r="Z204" s="311"/>
      <c r="AA204" s="311"/>
      <c r="AB204" s="191"/>
    </row>
    <row r="205" spans="1:28" ht="32.25" customHeight="1" x14ac:dyDescent="0.2">
      <c r="A205" s="191" t="s">
        <v>178</v>
      </c>
      <c r="B205" s="312" t="s">
        <v>245</v>
      </c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235">
        <v>948</v>
      </c>
      <c r="O205" s="196">
        <v>10</v>
      </c>
      <c r="P205" s="196">
        <v>6</v>
      </c>
      <c r="Q205" s="195" t="s">
        <v>244</v>
      </c>
      <c r="R205" s="194">
        <v>0</v>
      </c>
      <c r="S205" s="308"/>
      <c r="T205" s="308"/>
      <c r="U205" s="229">
        <v>25</v>
      </c>
      <c r="V205" s="229">
        <v>25</v>
      </c>
      <c r="W205" s="311"/>
      <c r="X205" s="311"/>
      <c r="Y205" s="311"/>
      <c r="Z205" s="311"/>
      <c r="AA205" s="311"/>
      <c r="AB205" s="191"/>
    </row>
    <row r="206" spans="1:28" ht="12.75" customHeight="1" x14ac:dyDescent="0.2">
      <c r="A206" s="191" t="s">
        <v>178</v>
      </c>
      <c r="B206" s="312" t="s">
        <v>725</v>
      </c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235">
        <v>948</v>
      </c>
      <c r="O206" s="196">
        <v>10</v>
      </c>
      <c r="P206" s="196">
        <v>6</v>
      </c>
      <c r="Q206" s="195" t="s">
        <v>723</v>
      </c>
      <c r="R206" s="194">
        <v>0</v>
      </c>
      <c r="S206" s="308"/>
      <c r="T206" s="308"/>
      <c r="U206" s="229">
        <v>0</v>
      </c>
      <c r="V206" s="229">
        <v>0</v>
      </c>
      <c r="W206" s="311"/>
      <c r="X206" s="311"/>
      <c r="Y206" s="311"/>
      <c r="Z206" s="311"/>
      <c r="AA206" s="311"/>
      <c r="AB206" s="191"/>
    </row>
    <row r="207" spans="1:28" ht="12.75" customHeight="1" x14ac:dyDescent="0.2">
      <c r="A207" s="191" t="s">
        <v>178</v>
      </c>
      <c r="B207" s="312" t="s">
        <v>242</v>
      </c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235">
        <v>948</v>
      </c>
      <c r="O207" s="196">
        <v>10</v>
      </c>
      <c r="P207" s="196">
        <v>6</v>
      </c>
      <c r="Q207" s="195" t="s">
        <v>723</v>
      </c>
      <c r="R207" s="194" t="s">
        <v>241</v>
      </c>
      <c r="S207" s="308"/>
      <c r="T207" s="308"/>
      <c r="U207" s="229">
        <v>0</v>
      </c>
      <c r="V207" s="229">
        <v>0</v>
      </c>
      <c r="W207" s="311"/>
      <c r="X207" s="311"/>
      <c r="Y207" s="311"/>
      <c r="Z207" s="311"/>
      <c r="AA207" s="311"/>
      <c r="AB207" s="191"/>
    </row>
    <row r="208" spans="1:28" ht="21.75" customHeight="1" x14ac:dyDescent="0.2">
      <c r="A208" s="191" t="s">
        <v>178</v>
      </c>
      <c r="B208" s="312" t="s">
        <v>240</v>
      </c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235">
        <v>948</v>
      </c>
      <c r="O208" s="196">
        <v>10</v>
      </c>
      <c r="P208" s="196">
        <v>6</v>
      </c>
      <c r="Q208" s="195" t="s">
        <v>723</v>
      </c>
      <c r="R208" s="194" t="s">
        <v>239</v>
      </c>
      <c r="S208" s="308"/>
      <c r="T208" s="308"/>
      <c r="U208" s="229">
        <v>0</v>
      </c>
      <c r="V208" s="229">
        <v>0</v>
      </c>
      <c r="W208" s="311"/>
      <c r="X208" s="311"/>
      <c r="Y208" s="311"/>
      <c r="Z208" s="311"/>
      <c r="AA208" s="311"/>
      <c r="AB208" s="191"/>
    </row>
    <row r="209" spans="1:28" ht="21.75" customHeight="1" x14ac:dyDescent="0.2">
      <c r="A209" s="191" t="s">
        <v>178</v>
      </c>
      <c r="B209" s="312" t="s">
        <v>724</v>
      </c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235">
        <v>948</v>
      </c>
      <c r="O209" s="196">
        <v>10</v>
      </c>
      <c r="P209" s="196">
        <v>6</v>
      </c>
      <c r="Q209" s="195" t="s">
        <v>723</v>
      </c>
      <c r="R209" s="194" t="s">
        <v>722</v>
      </c>
      <c r="S209" s="308"/>
      <c r="T209" s="308"/>
      <c r="U209" s="229">
        <v>0</v>
      </c>
      <c r="V209" s="229">
        <v>0</v>
      </c>
      <c r="W209" s="311"/>
      <c r="X209" s="311"/>
      <c r="Y209" s="311"/>
      <c r="Z209" s="311"/>
      <c r="AA209" s="311"/>
      <c r="AB209" s="191"/>
    </row>
    <row r="210" spans="1:28" ht="32.25" customHeight="1" x14ac:dyDescent="0.2">
      <c r="A210" s="191" t="s">
        <v>178</v>
      </c>
      <c r="B210" s="312" t="s">
        <v>243</v>
      </c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235">
        <v>948</v>
      </c>
      <c r="O210" s="196">
        <v>10</v>
      </c>
      <c r="P210" s="196">
        <v>6</v>
      </c>
      <c r="Q210" s="195" t="s">
        <v>237</v>
      </c>
      <c r="R210" s="194">
        <v>0</v>
      </c>
      <c r="S210" s="308"/>
      <c r="T210" s="308"/>
      <c r="U210" s="229">
        <v>25</v>
      </c>
      <c r="V210" s="229">
        <v>25</v>
      </c>
      <c r="W210" s="311"/>
      <c r="X210" s="311"/>
      <c r="Y210" s="311"/>
      <c r="Z210" s="311"/>
      <c r="AA210" s="311"/>
      <c r="AB210" s="191"/>
    </row>
    <row r="211" spans="1:28" ht="21.75" customHeight="1" x14ac:dyDescent="0.2">
      <c r="A211" s="191" t="s">
        <v>178</v>
      </c>
      <c r="B211" s="312" t="s">
        <v>223</v>
      </c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235">
        <v>948</v>
      </c>
      <c r="O211" s="196">
        <v>10</v>
      </c>
      <c r="P211" s="196">
        <v>6</v>
      </c>
      <c r="Q211" s="195" t="s">
        <v>237</v>
      </c>
      <c r="R211" s="194" t="s">
        <v>222</v>
      </c>
      <c r="S211" s="308"/>
      <c r="T211" s="308"/>
      <c r="U211" s="229">
        <v>25</v>
      </c>
      <c r="V211" s="229">
        <v>25</v>
      </c>
      <c r="W211" s="311"/>
      <c r="X211" s="311"/>
      <c r="Y211" s="311"/>
      <c r="Z211" s="311"/>
      <c r="AA211" s="311"/>
      <c r="AB211" s="191"/>
    </row>
    <row r="212" spans="1:28" ht="21.75" customHeight="1" x14ac:dyDescent="0.2">
      <c r="A212" s="191" t="s">
        <v>178</v>
      </c>
      <c r="B212" s="312" t="s">
        <v>221</v>
      </c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235">
        <v>948</v>
      </c>
      <c r="O212" s="196">
        <v>10</v>
      </c>
      <c r="P212" s="196">
        <v>6</v>
      </c>
      <c r="Q212" s="195" t="s">
        <v>237</v>
      </c>
      <c r="R212" s="194" t="s">
        <v>220</v>
      </c>
      <c r="S212" s="308"/>
      <c r="T212" s="308"/>
      <c r="U212" s="229">
        <v>25</v>
      </c>
      <c r="V212" s="229">
        <v>25</v>
      </c>
      <c r="W212" s="311"/>
      <c r="X212" s="311"/>
      <c r="Y212" s="311"/>
      <c r="Z212" s="311"/>
      <c r="AA212" s="311"/>
      <c r="AB212" s="191"/>
    </row>
    <row r="213" spans="1:28" ht="12.75" customHeight="1" x14ac:dyDescent="0.2">
      <c r="A213" s="191" t="s">
        <v>178</v>
      </c>
      <c r="B213" s="312" t="s">
        <v>219</v>
      </c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235">
        <v>948</v>
      </c>
      <c r="O213" s="196">
        <v>10</v>
      </c>
      <c r="P213" s="196">
        <v>6</v>
      </c>
      <c r="Q213" s="195" t="s">
        <v>237</v>
      </c>
      <c r="R213" s="194" t="s">
        <v>218</v>
      </c>
      <c r="S213" s="308"/>
      <c r="T213" s="308"/>
      <c r="U213" s="229">
        <v>25</v>
      </c>
      <c r="V213" s="229">
        <v>25</v>
      </c>
      <c r="W213" s="311"/>
      <c r="X213" s="311"/>
      <c r="Y213" s="311"/>
      <c r="Z213" s="311"/>
      <c r="AA213" s="311"/>
      <c r="AB213" s="191"/>
    </row>
    <row r="214" spans="1:28" ht="21.75" customHeight="1" x14ac:dyDescent="0.2">
      <c r="A214" s="191" t="s">
        <v>178</v>
      </c>
      <c r="B214" s="312" t="s">
        <v>676</v>
      </c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235">
        <v>959</v>
      </c>
      <c r="O214" s="196">
        <v>0</v>
      </c>
      <c r="P214" s="196">
        <v>0</v>
      </c>
      <c r="Q214" s="195">
        <v>0</v>
      </c>
      <c r="R214" s="194">
        <v>0</v>
      </c>
      <c r="S214" s="308"/>
      <c r="T214" s="308"/>
      <c r="U214" s="229">
        <v>68044</v>
      </c>
      <c r="V214" s="229">
        <v>77096</v>
      </c>
      <c r="W214" s="311"/>
      <c r="X214" s="311"/>
      <c r="Y214" s="311"/>
      <c r="Z214" s="311"/>
      <c r="AA214" s="311"/>
      <c r="AB214" s="191"/>
    </row>
    <row r="215" spans="1:28" ht="12.75" customHeight="1" x14ac:dyDescent="0.2">
      <c r="A215" s="191" t="s">
        <v>178</v>
      </c>
      <c r="B215" s="312" t="s">
        <v>651</v>
      </c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235">
        <v>959</v>
      </c>
      <c r="O215" s="196">
        <v>1</v>
      </c>
      <c r="P215" s="196">
        <v>0</v>
      </c>
      <c r="Q215" s="195">
        <v>0</v>
      </c>
      <c r="R215" s="194">
        <v>0</v>
      </c>
      <c r="S215" s="308"/>
      <c r="T215" s="308"/>
      <c r="U215" s="229">
        <v>27759</v>
      </c>
      <c r="V215" s="229">
        <v>36868</v>
      </c>
      <c r="W215" s="311"/>
      <c r="X215" s="311"/>
      <c r="Y215" s="311"/>
      <c r="Z215" s="311"/>
      <c r="AA215" s="311"/>
      <c r="AB215" s="191"/>
    </row>
    <row r="216" spans="1:28" ht="32.25" customHeight="1" x14ac:dyDescent="0.2">
      <c r="A216" s="191" t="s">
        <v>178</v>
      </c>
      <c r="B216" s="312" t="s">
        <v>625</v>
      </c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235">
        <v>959</v>
      </c>
      <c r="O216" s="196">
        <v>1</v>
      </c>
      <c r="P216" s="196">
        <v>6</v>
      </c>
      <c r="Q216" s="195">
        <v>0</v>
      </c>
      <c r="R216" s="194">
        <v>0</v>
      </c>
      <c r="S216" s="308"/>
      <c r="T216" s="308"/>
      <c r="U216" s="229">
        <v>9421</v>
      </c>
      <c r="V216" s="229">
        <v>9421</v>
      </c>
      <c r="W216" s="311"/>
      <c r="X216" s="311"/>
      <c r="Y216" s="311"/>
      <c r="Z216" s="311"/>
      <c r="AA216" s="311"/>
      <c r="AB216" s="191"/>
    </row>
    <row r="217" spans="1:28" ht="21.75" customHeight="1" x14ac:dyDescent="0.2">
      <c r="A217" s="191" t="s">
        <v>178</v>
      </c>
      <c r="B217" s="312" t="s">
        <v>622</v>
      </c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235">
        <v>959</v>
      </c>
      <c r="O217" s="196">
        <v>1</v>
      </c>
      <c r="P217" s="196">
        <v>6</v>
      </c>
      <c r="Q217" s="195" t="s">
        <v>621</v>
      </c>
      <c r="R217" s="194">
        <v>0</v>
      </c>
      <c r="S217" s="308"/>
      <c r="T217" s="308"/>
      <c r="U217" s="229">
        <v>9406</v>
      </c>
      <c r="V217" s="229">
        <v>9406</v>
      </c>
      <c r="W217" s="311"/>
      <c r="X217" s="311"/>
      <c r="Y217" s="311"/>
      <c r="Z217" s="311"/>
      <c r="AA217" s="311"/>
      <c r="AB217" s="191"/>
    </row>
    <row r="218" spans="1:28" ht="12.75" customHeight="1" x14ac:dyDescent="0.2">
      <c r="A218" s="191" t="s">
        <v>178</v>
      </c>
      <c r="B218" s="312" t="s">
        <v>620</v>
      </c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235">
        <v>959</v>
      </c>
      <c r="O218" s="196">
        <v>1</v>
      </c>
      <c r="P218" s="196">
        <v>6</v>
      </c>
      <c r="Q218" s="195" t="s">
        <v>619</v>
      </c>
      <c r="R218" s="194">
        <v>0</v>
      </c>
      <c r="S218" s="308"/>
      <c r="T218" s="308"/>
      <c r="U218" s="229">
        <v>9406</v>
      </c>
      <c r="V218" s="229">
        <v>9406</v>
      </c>
      <c r="W218" s="311"/>
      <c r="X218" s="311"/>
      <c r="Y218" s="311"/>
      <c r="Z218" s="311"/>
      <c r="AA218" s="311"/>
      <c r="AB218" s="191"/>
    </row>
    <row r="219" spans="1:28" ht="21.75" customHeight="1" x14ac:dyDescent="0.2">
      <c r="A219" s="191" t="s">
        <v>178</v>
      </c>
      <c r="B219" s="312" t="s">
        <v>624</v>
      </c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235">
        <v>959</v>
      </c>
      <c r="O219" s="196">
        <v>1</v>
      </c>
      <c r="P219" s="196">
        <v>6</v>
      </c>
      <c r="Q219" s="195" t="s">
        <v>623</v>
      </c>
      <c r="R219" s="194">
        <v>0</v>
      </c>
      <c r="S219" s="308"/>
      <c r="T219" s="308"/>
      <c r="U219" s="229">
        <v>1580</v>
      </c>
      <c r="V219" s="229">
        <v>1580</v>
      </c>
      <c r="W219" s="311"/>
      <c r="X219" s="311"/>
      <c r="Y219" s="311"/>
      <c r="Z219" s="311"/>
      <c r="AA219" s="311"/>
      <c r="AB219" s="191"/>
    </row>
    <row r="220" spans="1:28" ht="42.75" customHeight="1" x14ac:dyDescent="0.2">
      <c r="A220" s="191" t="s">
        <v>178</v>
      </c>
      <c r="B220" s="312" t="s">
        <v>263</v>
      </c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235">
        <v>959</v>
      </c>
      <c r="O220" s="196">
        <v>1</v>
      </c>
      <c r="P220" s="196">
        <v>6</v>
      </c>
      <c r="Q220" s="195" t="s">
        <v>623</v>
      </c>
      <c r="R220" s="194" t="s">
        <v>262</v>
      </c>
      <c r="S220" s="308"/>
      <c r="T220" s="308"/>
      <c r="U220" s="229">
        <v>25</v>
      </c>
      <c r="V220" s="229">
        <v>25</v>
      </c>
      <c r="W220" s="311"/>
      <c r="X220" s="311"/>
      <c r="Y220" s="311"/>
      <c r="Z220" s="311"/>
      <c r="AA220" s="311"/>
      <c r="AB220" s="191"/>
    </row>
    <row r="221" spans="1:28" ht="21.75" customHeight="1" x14ac:dyDescent="0.2">
      <c r="A221" s="191" t="s">
        <v>178</v>
      </c>
      <c r="B221" s="312" t="s">
        <v>261</v>
      </c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235">
        <v>959</v>
      </c>
      <c r="O221" s="196">
        <v>1</v>
      </c>
      <c r="P221" s="196">
        <v>6</v>
      </c>
      <c r="Q221" s="195" t="s">
        <v>623</v>
      </c>
      <c r="R221" s="194" t="s">
        <v>260</v>
      </c>
      <c r="S221" s="308"/>
      <c r="T221" s="308"/>
      <c r="U221" s="229">
        <v>25</v>
      </c>
      <c r="V221" s="229">
        <v>25</v>
      </c>
      <c r="W221" s="311"/>
      <c r="X221" s="311"/>
      <c r="Y221" s="311"/>
      <c r="Z221" s="311"/>
      <c r="AA221" s="311"/>
      <c r="AB221" s="191"/>
    </row>
    <row r="222" spans="1:28" ht="21.75" customHeight="1" x14ac:dyDescent="0.2">
      <c r="A222" s="191" t="s">
        <v>178</v>
      </c>
      <c r="B222" s="312" t="s">
        <v>279</v>
      </c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235">
        <v>959</v>
      </c>
      <c r="O222" s="196">
        <v>1</v>
      </c>
      <c r="P222" s="196">
        <v>6</v>
      </c>
      <c r="Q222" s="195" t="s">
        <v>623</v>
      </c>
      <c r="R222" s="194" t="s">
        <v>278</v>
      </c>
      <c r="S222" s="308"/>
      <c r="T222" s="308"/>
      <c r="U222" s="229">
        <v>25</v>
      </c>
      <c r="V222" s="229">
        <v>25</v>
      </c>
      <c r="W222" s="311"/>
      <c r="X222" s="311"/>
      <c r="Y222" s="311"/>
      <c r="Z222" s="311"/>
      <c r="AA222" s="311"/>
      <c r="AB222" s="191"/>
    </row>
    <row r="223" spans="1:28" ht="21.75" customHeight="1" x14ac:dyDescent="0.2">
      <c r="A223" s="191" t="s">
        <v>178</v>
      </c>
      <c r="B223" s="312" t="s">
        <v>223</v>
      </c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235">
        <v>959</v>
      </c>
      <c r="O223" s="196">
        <v>1</v>
      </c>
      <c r="P223" s="196">
        <v>6</v>
      </c>
      <c r="Q223" s="195" t="s">
        <v>623</v>
      </c>
      <c r="R223" s="194" t="s">
        <v>222</v>
      </c>
      <c r="S223" s="308"/>
      <c r="T223" s="308"/>
      <c r="U223" s="229">
        <v>1545</v>
      </c>
      <c r="V223" s="229">
        <v>1545</v>
      </c>
      <c r="W223" s="311"/>
      <c r="X223" s="311"/>
      <c r="Y223" s="311"/>
      <c r="Z223" s="311"/>
      <c r="AA223" s="311"/>
      <c r="AB223" s="191"/>
    </row>
    <row r="224" spans="1:28" ht="21.75" customHeight="1" x14ac:dyDescent="0.2">
      <c r="A224" s="191" t="s">
        <v>178</v>
      </c>
      <c r="B224" s="312" t="s">
        <v>221</v>
      </c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235">
        <v>959</v>
      </c>
      <c r="O224" s="196">
        <v>1</v>
      </c>
      <c r="P224" s="196">
        <v>6</v>
      </c>
      <c r="Q224" s="195" t="s">
        <v>623</v>
      </c>
      <c r="R224" s="194" t="s">
        <v>220</v>
      </c>
      <c r="S224" s="308"/>
      <c r="T224" s="308"/>
      <c r="U224" s="229">
        <v>1545</v>
      </c>
      <c r="V224" s="229">
        <v>1545</v>
      </c>
      <c r="W224" s="311"/>
      <c r="X224" s="311"/>
      <c r="Y224" s="311"/>
      <c r="Z224" s="311"/>
      <c r="AA224" s="311"/>
      <c r="AB224" s="191"/>
    </row>
    <row r="225" spans="1:28" ht="21.75" customHeight="1" x14ac:dyDescent="0.2">
      <c r="A225" s="191" t="s">
        <v>178</v>
      </c>
      <c r="B225" s="312" t="s">
        <v>253</v>
      </c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235">
        <v>959</v>
      </c>
      <c r="O225" s="196">
        <v>1</v>
      </c>
      <c r="P225" s="196">
        <v>6</v>
      </c>
      <c r="Q225" s="195" t="s">
        <v>623</v>
      </c>
      <c r="R225" s="194" t="s">
        <v>252</v>
      </c>
      <c r="S225" s="308"/>
      <c r="T225" s="308"/>
      <c r="U225" s="229">
        <v>956</v>
      </c>
      <c r="V225" s="229">
        <v>956</v>
      </c>
      <c r="W225" s="311"/>
      <c r="X225" s="311"/>
      <c r="Y225" s="311"/>
      <c r="Z225" s="311"/>
      <c r="AA225" s="311"/>
      <c r="AB225" s="191"/>
    </row>
    <row r="226" spans="1:28" ht="12.75" customHeight="1" x14ac:dyDescent="0.2">
      <c r="A226" s="191" t="s">
        <v>178</v>
      </c>
      <c r="B226" s="312" t="s">
        <v>219</v>
      </c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235">
        <v>959</v>
      </c>
      <c r="O226" s="196">
        <v>1</v>
      </c>
      <c r="P226" s="196">
        <v>6</v>
      </c>
      <c r="Q226" s="195" t="s">
        <v>623</v>
      </c>
      <c r="R226" s="194" t="s">
        <v>218</v>
      </c>
      <c r="S226" s="308"/>
      <c r="T226" s="308"/>
      <c r="U226" s="229">
        <v>589</v>
      </c>
      <c r="V226" s="229">
        <v>589</v>
      </c>
      <c r="W226" s="311"/>
      <c r="X226" s="311"/>
      <c r="Y226" s="311"/>
      <c r="Z226" s="311"/>
      <c r="AA226" s="311"/>
      <c r="AB226" s="191"/>
    </row>
    <row r="227" spans="1:28" ht="12.75" customHeight="1" x14ac:dyDescent="0.2">
      <c r="A227" s="191" t="s">
        <v>178</v>
      </c>
      <c r="B227" s="312" t="s">
        <v>277</v>
      </c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235">
        <v>959</v>
      </c>
      <c r="O227" s="196">
        <v>1</v>
      </c>
      <c r="P227" s="196">
        <v>6</v>
      </c>
      <c r="Q227" s="195" t="s">
        <v>623</v>
      </c>
      <c r="R227" s="194" t="s">
        <v>276</v>
      </c>
      <c r="S227" s="308"/>
      <c r="T227" s="308"/>
      <c r="U227" s="229">
        <v>10</v>
      </c>
      <c r="V227" s="229">
        <v>10</v>
      </c>
      <c r="W227" s="311"/>
      <c r="X227" s="311"/>
      <c r="Y227" s="311"/>
      <c r="Z227" s="311"/>
      <c r="AA227" s="311"/>
      <c r="AB227" s="191"/>
    </row>
    <row r="228" spans="1:28" ht="12.75" customHeight="1" x14ac:dyDescent="0.2">
      <c r="A228" s="191" t="s">
        <v>178</v>
      </c>
      <c r="B228" s="312" t="s">
        <v>275</v>
      </c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235">
        <v>959</v>
      </c>
      <c r="O228" s="196">
        <v>1</v>
      </c>
      <c r="P228" s="196">
        <v>6</v>
      </c>
      <c r="Q228" s="195" t="s">
        <v>623</v>
      </c>
      <c r="R228" s="194" t="s">
        <v>274</v>
      </c>
      <c r="S228" s="308"/>
      <c r="T228" s="308"/>
      <c r="U228" s="229">
        <v>10</v>
      </c>
      <c r="V228" s="229">
        <v>10</v>
      </c>
      <c r="W228" s="311"/>
      <c r="X228" s="311"/>
      <c r="Y228" s="311"/>
      <c r="Z228" s="311"/>
      <c r="AA228" s="311"/>
      <c r="AB228" s="191"/>
    </row>
    <row r="229" spans="1:28" ht="12.75" customHeight="1" x14ac:dyDescent="0.2">
      <c r="A229" s="191" t="s">
        <v>178</v>
      </c>
      <c r="B229" s="312" t="s">
        <v>415</v>
      </c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235">
        <v>959</v>
      </c>
      <c r="O229" s="196">
        <v>1</v>
      </c>
      <c r="P229" s="196">
        <v>6</v>
      </c>
      <c r="Q229" s="195" t="s">
        <v>623</v>
      </c>
      <c r="R229" s="194" t="s">
        <v>414</v>
      </c>
      <c r="S229" s="308"/>
      <c r="T229" s="308"/>
      <c r="U229" s="229">
        <v>1</v>
      </c>
      <c r="V229" s="229">
        <v>1</v>
      </c>
      <c r="W229" s="311"/>
      <c r="X229" s="311"/>
      <c r="Y229" s="311"/>
      <c r="Z229" s="311"/>
      <c r="AA229" s="311"/>
      <c r="AB229" s="191"/>
    </row>
    <row r="230" spans="1:28" ht="12.75" customHeight="1" x14ac:dyDescent="0.2">
      <c r="A230" s="191" t="s">
        <v>178</v>
      </c>
      <c r="B230" s="312" t="s">
        <v>273</v>
      </c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235">
        <v>959</v>
      </c>
      <c r="O230" s="196">
        <v>1</v>
      </c>
      <c r="P230" s="196">
        <v>6</v>
      </c>
      <c r="Q230" s="195" t="s">
        <v>623</v>
      </c>
      <c r="R230" s="194" t="s">
        <v>272</v>
      </c>
      <c r="S230" s="308"/>
      <c r="T230" s="308"/>
      <c r="U230" s="229">
        <v>1</v>
      </c>
      <c r="V230" s="229">
        <v>1</v>
      </c>
      <c r="W230" s="311"/>
      <c r="X230" s="311"/>
      <c r="Y230" s="311"/>
      <c r="Z230" s="311"/>
      <c r="AA230" s="311"/>
      <c r="AB230" s="191"/>
    </row>
    <row r="231" spans="1:28" ht="12.75" customHeight="1" x14ac:dyDescent="0.2">
      <c r="A231" s="191" t="s">
        <v>178</v>
      </c>
      <c r="B231" s="312" t="s">
        <v>271</v>
      </c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235">
        <v>959</v>
      </c>
      <c r="O231" s="196">
        <v>1</v>
      </c>
      <c r="P231" s="196">
        <v>6</v>
      </c>
      <c r="Q231" s="195" t="s">
        <v>623</v>
      </c>
      <c r="R231" s="194" t="s">
        <v>269</v>
      </c>
      <c r="S231" s="308"/>
      <c r="T231" s="308"/>
      <c r="U231" s="229">
        <v>8</v>
      </c>
      <c r="V231" s="229">
        <v>8</v>
      </c>
      <c r="W231" s="311"/>
      <c r="X231" s="311"/>
      <c r="Y231" s="311"/>
      <c r="Z231" s="311"/>
      <c r="AA231" s="311"/>
      <c r="AB231" s="191"/>
    </row>
    <row r="232" spans="1:28" ht="21.75" customHeight="1" x14ac:dyDescent="0.2">
      <c r="A232" s="191" t="s">
        <v>178</v>
      </c>
      <c r="B232" s="312" t="s">
        <v>233</v>
      </c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235">
        <v>959</v>
      </c>
      <c r="O232" s="196">
        <v>1</v>
      </c>
      <c r="P232" s="196">
        <v>6</v>
      </c>
      <c r="Q232" s="195" t="s">
        <v>782</v>
      </c>
      <c r="R232" s="194">
        <v>0</v>
      </c>
      <c r="S232" s="308"/>
      <c r="T232" s="308"/>
      <c r="U232" s="229">
        <v>7826</v>
      </c>
      <c r="V232" s="229">
        <v>7826</v>
      </c>
      <c r="W232" s="311"/>
      <c r="X232" s="311"/>
      <c r="Y232" s="311"/>
      <c r="Z232" s="311"/>
      <c r="AA232" s="311"/>
      <c r="AB232" s="191"/>
    </row>
    <row r="233" spans="1:28" ht="42.75" customHeight="1" x14ac:dyDescent="0.2">
      <c r="A233" s="191" t="s">
        <v>178</v>
      </c>
      <c r="B233" s="312" t="s">
        <v>263</v>
      </c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235">
        <v>959</v>
      </c>
      <c r="O233" s="196">
        <v>1</v>
      </c>
      <c r="P233" s="196">
        <v>6</v>
      </c>
      <c r="Q233" s="195" t="s">
        <v>782</v>
      </c>
      <c r="R233" s="194" t="s">
        <v>262</v>
      </c>
      <c r="S233" s="308"/>
      <c r="T233" s="308"/>
      <c r="U233" s="229">
        <v>7826</v>
      </c>
      <c r="V233" s="229">
        <v>7826</v>
      </c>
      <c r="W233" s="311"/>
      <c r="X233" s="311"/>
      <c r="Y233" s="311"/>
      <c r="Z233" s="311"/>
      <c r="AA233" s="311"/>
      <c r="AB233" s="191"/>
    </row>
    <row r="234" spans="1:28" ht="21.75" customHeight="1" x14ac:dyDescent="0.2">
      <c r="A234" s="191" t="s">
        <v>178</v>
      </c>
      <c r="B234" s="312" t="s">
        <v>261</v>
      </c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235">
        <v>959</v>
      </c>
      <c r="O234" s="196">
        <v>1</v>
      </c>
      <c r="P234" s="196">
        <v>6</v>
      </c>
      <c r="Q234" s="195" t="s">
        <v>782</v>
      </c>
      <c r="R234" s="194" t="s">
        <v>260</v>
      </c>
      <c r="S234" s="308"/>
      <c r="T234" s="308"/>
      <c r="U234" s="229">
        <v>7826</v>
      </c>
      <c r="V234" s="229">
        <v>7826</v>
      </c>
      <c r="W234" s="311"/>
      <c r="X234" s="311"/>
      <c r="Y234" s="311"/>
      <c r="Z234" s="311"/>
      <c r="AA234" s="311"/>
      <c r="AB234" s="191"/>
    </row>
    <row r="235" spans="1:28" ht="32.25" customHeight="1" x14ac:dyDescent="0.2">
      <c r="A235" s="191" t="s">
        <v>178</v>
      </c>
      <c r="B235" s="312" t="s">
        <v>259</v>
      </c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235">
        <v>959</v>
      </c>
      <c r="O235" s="196">
        <v>1</v>
      </c>
      <c r="P235" s="196">
        <v>6</v>
      </c>
      <c r="Q235" s="195" t="s">
        <v>782</v>
      </c>
      <c r="R235" s="194" t="s">
        <v>258</v>
      </c>
      <c r="S235" s="308"/>
      <c r="T235" s="308"/>
      <c r="U235" s="229">
        <v>6011</v>
      </c>
      <c r="V235" s="229">
        <v>6011</v>
      </c>
      <c r="W235" s="311"/>
      <c r="X235" s="311"/>
      <c r="Y235" s="311"/>
      <c r="Z235" s="311"/>
      <c r="AA235" s="311"/>
      <c r="AB235" s="191"/>
    </row>
    <row r="236" spans="1:28" ht="32.25" customHeight="1" x14ac:dyDescent="0.2">
      <c r="A236" s="191" t="s">
        <v>178</v>
      </c>
      <c r="B236" s="312" t="s">
        <v>257</v>
      </c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235">
        <v>959</v>
      </c>
      <c r="O236" s="196">
        <v>1</v>
      </c>
      <c r="P236" s="196">
        <v>6</v>
      </c>
      <c r="Q236" s="195" t="s">
        <v>782</v>
      </c>
      <c r="R236" s="194" t="s">
        <v>255</v>
      </c>
      <c r="S236" s="308"/>
      <c r="T236" s="308"/>
      <c r="U236" s="229">
        <v>1815</v>
      </c>
      <c r="V236" s="229">
        <v>1815</v>
      </c>
      <c r="W236" s="311"/>
      <c r="X236" s="311"/>
      <c r="Y236" s="311"/>
      <c r="Z236" s="311"/>
      <c r="AA236" s="311"/>
      <c r="AB236" s="191"/>
    </row>
    <row r="237" spans="1:28" ht="21.75" customHeight="1" x14ac:dyDescent="0.2">
      <c r="A237" s="191" t="s">
        <v>178</v>
      </c>
      <c r="B237" s="312" t="s">
        <v>250</v>
      </c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235">
        <v>959</v>
      </c>
      <c r="O237" s="196">
        <v>1</v>
      </c>
      <c r="P237" s="196">
        <v>6</v>
      </c>
      <c r="Q237" s="195" t="s">
        <v>249</v>
      </c>
      <c r="R237" s="194">
        <v>0</v>
      </c>
      <c r="S237" s="308"/>
      <c r="T237" s="308"/>
      <c r="U237" s="229">
        <v>15</v>
      </c>
      <c r="V237" s="229">
        <v>15</v>
      </c>
      <c r="W237" s="311"/>
      <c r="X237" s="311"/>
      <c r="Y237" s="311"/>
      <c r="Z237" s="311"/>
      <c r="AA237" s="311"/>
      <c r="AB237" s="191"/>
    </row>
    <row r="238" spans="1:28" ht="21.75" customHeight="1" x14ac:dyDescent="0.2">
      <c r="A238" s="191" t="s">
        <v>178</v>
      </c>
      <c r="B238" s="312" t="s">
        <v>697</v>
      </c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235">
        <v>959</v>
      </c>
      <c r="O238" s="196">
        <v>1</v>
      </c>
      <c r="P238" s="196">
        <v>6</v>
      </c>
      <c r="Q238" s="195" t="s">
        <v>248</v>
      </c>
      <c r="R238" s="194">
        <v>0</v>
      </c>
      <c r="S238" s="308"/>
      <c r="T238" s="308"/>
      <c r="U238" s="229">
        <v>15</v>
      </c>
      <c r="V238" s="229">
        <v>15</v>
      </c>
      <c r="W238" s="311"/>
      <c r="X238" s="311"/>
      <c r="Y238" s="311"/>
      <c r="Z238" s="311"/>
      <c r="AA238" s="311"/>
      <c r="AB238" s="191"/>
    </row>
    <row r="239" spans="1:28" ht="21.75" customHeight="1" x14ac:dyDescent="0.2">
      <c r="A239" s="191" t="s">
        <v>178</v>
      </c>
      <c r="B239" s="312" t="s">
        <v>223</v>
      </c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235">
        <v>959</v>
      </c>
      <c r="O239" s="196">
        <v>1</v>
      </c>
      <c r="P239" s="196">
        <v>6</v>
      </c>
      <c r="Q239" s="195" t="s">
        <v>248</v>
      </c>
      <c r="R239" s="194" t="s">
        <v>222</v>
      </c>
      <c r="S239" s="308"/>
      <c r="T239" s="308"/>
      <c r="U239" s="229">
        <v>15</v>
      </c>
      <c r="V239" s="229">
        <v>15</v>
      </c>
      <c r="W239" s="311"/>
      <c r="X239" s="311"/>
      <c r="Y239" s="311"/>
      <c r="Z239" s="311"/>
      <c r="AA239" s="311"/>
      <c r="AB239" s="191"/>
    </row>
    <row r="240" spans="1:28" ht="21.75" customHeight="1" x14ac:dyDescent="0.2">
      <c r="A240" s="191" t="s">
        <v>178</v>
      </c>
      <c r="B240" s="312" t="s">
        <v>221</v>
      </c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235">
        <v>959</v>
      </c>
      <c r="O240" s="196">
        <v>1</v>
      </c>
      <c r="P240" s="196">
        <v>6</v>
      </c>
      <c r="Q240" s="195" t="s">
        <v>248</v>
      </c>
      <c r="R240" s="194" t="s">
        <v>220</v>
      </c>
      <c r="S240" s="308"/>
      <c r="T240" s="308"/>
      <c r="U240" s="229">
        <v>15</v>
      </c>
      <c r="V240" s="229">
        <v>15</v>
      </c>
      <c r="W240" s="311"/>
      <c r="X240" s="311"/>
      <c r="Y240" s="311"/>
      <c r="Z240" s="311"/>
      <c r="AA240" s="311"/>
      <c r="AB240" s="191"/>
    </row>
    <row r="241" spans="1:28" ht="12.75" customHeight="1" x14ac:dyDescent="0.2">
      <c r="A241" s="191" t="s">
        <v>178</v>
      </c>
      <c r="B241" s="312" t="s">
        <v>219</v>
      </c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235">
        <v>959</v>
      </c>
      <c r="O241" s="196">
        <v>1</v>
      </c>
      <c r="P241" s="196">
        <v>6</v>
      </c>
      <c r="Q241" s="195" t="s">
        <v>248</v>
      </c>
      <c r="R241" s="194" t="s">
        <v>218</v>
      </c>
      <c r="S241" s="308"/>
      <c r="T241" s="308"/>
      <c r="U241" s="229">
        <v>15</v>
      </c>
      <c r="V241" s="229">
        <v>15</v>
      </c>
      <c r="W241" s="311"/>
      <c r="X241" s="311"/>
      <c r="Y241" s="311"/>
      <c r="Z241" s="311"/>
      <c r="AA241" s="311"/>
      <c r="AB241" s="191"/>
    </row>
    <row r="242" spans="1:28" ht="12.75" customHeight="1" x14ac:dyDescent="0.2">
      <c r="A242" s="191" t="s">
        <v>178</v>
      </c>
      <c r="B242" s="312" t="s">
        <v>611</v>
      </c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235">
        <v>959</v>
      </c>
      <c r="O242" s="196">
        <v>1</v>
      </c>
      <c r="P242" s="196">
        <v>13</v>
      </c>
      <c r="Q242" s="195">
        <v>0</v>
      </c>
      <c r="R242" s="194">
        <v>0</v>
      </c>
      <c r="S242" s="308"/>
      <c r="T242" s="308"/>
      <c r="U242" s="229">
        <v>18338</v>
      </c>
      <c r="V242" s="229">
        <v>27447</v>
      </c>
      <c r="W242" s="311"/>
      <c r="X242" s="311"/>
      <c r="Y242" s="311"/>
      <c r="Z242" s="311"/>
      <c r="AA242" s="311"/>
      <c r="AB242" s="191"/>
    </row>
    <row r="243" spans="1:28" ht="12.75" customHeight="1" x14ac:dyDescent="0.2">
      <c r="A243" s="191" t="s">
        <v>178</v>
      </c>
      <c r="B243" s="312" t="s">
        <v>515</v>
      </c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235">
        <v>959</v>
      </c>
      <c r="O243" s="196">
        <v>1</v>
      </c>
      <c r="P243" s="196">
        <v>13</v>
      </c>
      <c r="Q243" s="195" t="s">
        <v>514</v>
      </c>
      <c r="R243" s="194">
        <v>0</v>
      </c>
      <c r="S243" s="308"/>
      <c r="T243" s="308"/>
      <c r="U243" s="229">
        <v>18328</v>
      </c>
      <c r="V243" s="229">
        <v>27437</v>
      </c>
      <c r="W243" s="311"/>
      <c r="X243" s="311"/>
      <c r="Y243" s="311"/>
      <c r="Z243" s="311"/>
      <c r="AA243" s="311"/>
      <c r="AB243" s="191"/>
    </row>
    <row r="244" spans="1:28" ht="12.75" customHeight="1" x14ac:dyDescent="0.2">
      <c r="A244" s="191" t="s">
        <v>178</v>
      </c>
      <c r="B244" s="312" t="s">
        <v>513</v>
      </c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235">
        <v>959</v>
      </c>
      <c r="O244" s="196">
        <v>1</v>
      </c>
      <c r="P244" s="196">
        <v>13</v>
      </c>
      <c r="Q244" s="195" t="s">
        <v>511</v>
      </c>
      <c r="R244" s="194">
        <v>0</v>
      </c>
      <c r="S244" s="308"/>
      <c r="T244" s="308"/>
      <c r="U244" s="229">
        <v>18328</v>
      </c>
      <c r="V244" s="229">
        <v>27437</v>
      </c>
      <c r="W244" s="311"/>
      <c r="X244" s="311"/>
      <c r="Y244" s="311"/>
      <c r="Z244" s="311"/>
      <c r="AA244" s="311"/>
      <c r="AB244" s="191"/>
    </row>
    <row r="245" spans="1:28" ht="12.75" customHeight="1" x14ac:dyDescent="0.2">
      <c r="A245" s="191" t="s">
        <v>178</v>
      </c>
      <c r="B245" s="312" t="s">
        <v>277</v>
      </c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235">
        <v>959</v>
      </c>
      <c r="O245" s="196">
        <v>1</v>
      </c>
      <c r="P245" s="196">
        <v>13</v>
      </c>
      <c r="Q245" s="195" t="s">
        <v>511</v>
      </c>
      <c r="R245" s="194" t="s">
        <v>276</v>
      </c>
      <c r="S245" s="308"/>
      <c r="T245" s="308"/>
      <c r="U245" s="229">
        <v>18328</v>
      </c>
      <c r="V245" s="229">
        <v>27437</v>
      </c>
      <c r="W245" s="311"/>
      <c r="X245" s="311"/>
      <c r="Y245" s="311"/>
      <c r="Z245" s="311"/>
      <c r="AA245" s="311"/>
      <c r="AB245" s="191"/>
    </row>
    <row r="246" spans="1:28" ht="12.75" customHeight="1" x14ac:dyDescent="0.2">
      <c r="A246" s="191" t="s">
        <v>178</v>
      </c>
      <c r="B246" s="312" t="s">
        <v>512</v>
      </c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235">
        <v>959</v>
      </c>
      <c r="O246" s="196">
        <v>1</v>
      </c>
      <c r="P246" s="196">
        <v>13</v>
      </c>
      <c r="Q246" s="195" t="s">
        <v>511</v>
      </c>
      <c r="R246" s="194" t="s">
        <v>510</v>
      </c>
      <c r="S246" s="308"/>
      <c r="T246" s="308"/>
      <c r="U246" s="229">
        <v>18328</v>
      </c>
      <c r="V246" s="229">
        <v>27437</v>
      </c>
      <c r="W246" s="311"/>
      <c r="X246" s="311"/>
      <c r="Y246" s="311"/>
      <c r="Z246" s="311"/>
      <c r="AA246" s="311"/>
      <c r="AB246" s="191"/>
    </row>
    <row r="247" spans="1:28" ht="21.75" customHeight="1" x14ac:dyDescent="0.2">
      <c r="A247" s="191" t="s">
        <v>178</v>
      </c>
      <c r="B247" s="312" t="s">
        <v>188</v>
      </c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235">
        <v>959</v>
      </c>
      <c r="O247" s="196">
        <v>1</v>
      </c>
      <c r="P247" s="196">
        <v>13</v>
      </c>
      <c r="Q247" s="195" t="s">
        <v>187</v>
      </c>
      <c r="R247" s="194">
        <v>0</v>
      </c>
      <c r="S247" s="308"/>
      <c r="T247" s="308"/>
      <c r="U247" s="229">
        <v>10</v>
      </c>
      <c r="V247" s="229">
        <v>10</v>
      </c>
      <c r="W247" s="311"/>
      <c r="X247" s="311"/>
      <c r="Y247" s="311"/>
      <c r="Z247" s="311"/>
      <c r="AA247" s="311"/>
      <c r="AB247" s="191"/>
    </row>
    <row r="248" spans="1:28" ht="42.75" customHeight="1" x14ac:dyDescent="0.2">
      <c r="A248" s="191" t="s">
        <v>178</v>
      </c>
      <c r="B248" s="312" t="s">
        <v>599</v>
      </c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235">
        <v>959</v>
      </c>
      <c r="O248" s="196">
        <v>1</v>
      </c>
      <c r="P248" s="196">
        <v>13</v>
      </c>
      <c r="Q248" s="195" t="s">
        <v>598</v>
      </c>
      <c r="R248" s="194">
        <v>0</v>
      </c>
      <c r="S248" s="308"/>
      <c r="T248" s="308"/>
      <c r="U248" s="229">
        <v>10</v>
      </c>
      <c r="V248" s="229">
        <v>10</v>
      </c>
      <c r="W248" s="311"/>
      <c r="X248" s="311"/>
      <c r="Y248" s="311"/>
      <c r="Z248" s="311"/>
      <c r="AA248" s="311"/>
      <c r="AB248" s="191"/>
    </row>
    <row r="249" spans="1:28" ht="12.75" customHeight="1" x14ac:dyDescent="0.2">
      <c r="A249" s="191" t="s">
        <v>178</v>
      </c>
      <c r="B249" s="312" t="s">
        <v>183</v>
      </c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235">
        <v>959</v>
      </c>
      <c r="O249" s="196">
        <v>1</v>
      </c>
      <c r="P249" s="196">
        <v>13</v>
      </c>
      <c r="Q249" s="195" t="s">
        <v>598</v>
      </c>
      <c r="R249" s="194" t="s">
        <v>182</v>
      </c>
      <c r="S249" s="308"/>
      <c r="T249" s="308"/>
      <c r="U249" s="229">
        <v>10</v>
      </c>
      <c r="V249" s="229">
        <v>10</v>
      </c>
      <c r="W249" s="311"/>
      <c r="X249" s="311"/>
      <c r="Y249" s="311"/>
      <c r="Z249" s="311"/>
      <c r="AA249" s="311"/>
      <c r="AB249" s="191"/>
    </row>
    <row r="250" spans="1:28" ht="12.75" customHeight="1" x14ac:dyDescent="0.2">
      <c r="A250" s="191" t="s">
        <v>178</v>
      </c>
      <c r="B250" s="312" t="s">
        <v>538</v>
      </c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235">
        <v>959</v>
      </c>
      <c r="O250" s="196">
        <v>1</v>
      </c>
      <c r="P250" s="196">
        <v>13</v>
      </c>
      <c r="Q250" s="195" t="s">
        <v>598</v>
      </c>
      <c r="R250" s="194" t="s">
        <v>536</v>
      </c>
      <c r="S250" s="308"/>
      <c r="T250" s="308"/>
      <c r="U250" s="229">
        <v>10</v>
      </c>
      <c r="V250" s="229">
        <v>10</v>
      </c>
      <c r="W250" s="311"/>
      <c r="X250" s="311"/>
      <c r="Y250" s="311"/>
      <c r="Z250" s="311"/>
      <c r="AA250" s="311"/>
      <c r="AB250" s="191"/>
    </row>
    <row r="251" spans="1:28" ht="12.75" customHeight="1" x14ac:dyDescent="0.2">
      <c r="A251" s="191" t="s">
        <v>178</v>
      </c>
      <c r="B251" s="312" t="s">
        <v>597</v>
      </c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235">
        <v>959</v>
      </c>
      <c r="O251" s="196">
        <v>2</v>
      </c>
      <c r="P251" s="196">
        <v>0</v>
      </c>
      <c r="Q251" s="195">
        <v>0</v>
      </c>
      <c r="R251" s="194">
        <v>0</v>
      </c>
      <c r="S251" s="308"/>
      <c r="T251" s="308"/>
      <c r="U251" s="229">
        <v>1551</v>
      </c>
      <c r="V251" s="229">
        <v>1606</v>
      </c>
      <c r="W251" s="311"/>
      <c r="X251" s="311"/>
      <c r="Y251" s="311"/>
      <c r="Z251" s="311"/>
      <c r="AA251" s="311"/>
      <c r="AB251" s="191"/>
    </row>
    <row r="252" spans="1:28" ht="12.75" customHeight="1" x14ac:dyDescent="0.2">
      <c r="A252" s="191" t="s">
        <v>178</v>
      </c>
      <c r="B252" s="312" t="s">
        <v>596</v>
      </c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235">
        <v>959</v>
      </c>
      <c r="O252" s="196">
        <v>2</v>
      </c>
      <c r="P252" s="196">
        <v>3</v>
      </c>
      <c r="Q252" s="195">
        <v>0</v>
      </c>
      <c r="R252" s="194">
        <v>0</v>
      </c>
      <c r="S252" s="308"/>
      <c r="T252" s="308"/>
      <c r="U252" s="229">
        <v>1551</v>
      </c>
      <c r="V252" s="229">
        <v>1606</v>
      </c>
      <c r="W252" s="311"/>
      <c r="X252" s="311"/>
      <c r="Y252" s="311"/>
      <c r="Z252" s="311"/>
      <c r="AA252" s="311"/>
      <c r="AB252" s="191"/>
    </row>
    <row r="253" spans="1:28" ht="21.75" customHeight="1" x14ac:dyDescent="0.2">
      <c r="A253" s="191" t="s">
        <v>178</v>
      </c>
      <c r="B253" s="312" t="s">
        <v>595</v>
      </c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235">
        <v>959</v>
      </c>
      <c r="O253" s="196">
        <v>2</v>
      </c>
      <c r="P253" s="196">
        <v>3</v>
      </c>
      <c r="Q253" s="195" t="s">
        <v>594</v>
      </c>
      <c r="R253" s="194">
        <v>0</v>
      </c>
      <c r="S253" s="308"/>
      <c r="T253" s="308"/>
      <c r="U253" s="229">
        <v>1551</v>
      </c>
      <c r="V253" s="229">
        <v>1606</v>
      </c>
      <c r="W253" s="311"/>
      <c r="X253" s="311"/>
      <c r="Y253" s="311"/>
      <c r="Z253" s="311"/>
      <c r="AA253" s="311"/>
      <c r="AB253" s="191"/>
    </row>
    <row r="254" spans="1:28" ht="21.75" customHeight="1" x14ac:dyDescent="0.2">
      <c r="A254" s="191" t="s">
        <v>178</v>
      </c>
      <c r="B254" s="312" t="s">
        <v>593</v>
      </c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235">
        <v>959</v>
      </c>
      <c r="O254" s="196">
        <v>2</v>
      </c>
      <c r="P254" s="196">
        <v>3</v>
      </c>
      <c r="Q254" s="195" t="s">
        <v>592</v>
      </c>
      <c r="R254" s="194">
        <v>0</v>
      </c>
      <c r="S254" s="308"/>
      <c r="T254" s="308"/>
      <c r="U254" s="229">
        <v>1551</v>
      </c>
      <c r="V254" s="229">
        <v>1606</v>
      </c>
      <c r="W254" s="311"/>
      <c r="X254" s="311"/>
      <c r="Y254" s="311"/>
      <c r="Z254" s="311"/>
      <c r="AA254" s="311"/>
      <c r="AB254" s="191"/>
    </row>
    <row r="255" spans="1:28" ht="12.75" customHeight="1" x14ac:dyDescent="0.2">
      <c r="A255" s="191" t="s">
        <v>178</v>
      </c>
      <c r="B255" s="312" t="s">
        <v>183</v>
      </c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235">
        <v>959</v>
      </c>
      <c r="O255" s="196">
        <v>2</v>
      </c>
      <c r="P255" s="196">
        <v>3</v>
      </c>
      <c r="Q255" s="195" t="s">
        <v>592</v>
      </c>
      <c r="R255" s="194" t="s">
        <v>182</v>
      </c>
      <c r="S255" s="308"/>
      <c r="T255" s="308"/>
      <c r="U255" s="229">
        <v>1551</v>
      </c>
      <c r="V255" s="229">
        <v>1606</v>
      </c>
      <c r="W255" s="311"/>
      <c r="X255" s="311"/>
      <c r="Y255" s="311"/>
      <c r="Z255" s="311"/>
      <c r="AA255" s="311"/>
      <c r="AB255" s="191"/>
    </row>
    <row r="256" spans="1:28" ht="12.75" customHeight="1" x14ac:dyDescent="0.2">
      <c r="A256" s="191" t="s">
        <v>178</v>
      </c>
      <c r="B256" s="312" t="s">
        <v>538</v>
      </c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235">
        <v>959</v>
      </c>
      <c r="O256" s="196">
        <v>2</v>
      </c>
      <c r="P256" s="196">
        <v>3</v>
      </c>
      <c r="Q256" s="195" t="s">
        <v>592</v>
      </c>
      <c r="R256" s="194" t="s">
        <v>536</v>
      </c>
      <c r="S256" s="308"/>
      <c r="T256" s="308"/>
      <c r="U256" s="229">
        <v>1551</v>
      </c>
      <c r="V256" s="229">
        <v>1606</v>
      </c>
      <c r="W256" s="311"/>
      <c r="X256" s="311"/>
      <c r="Y256" s="311"/>
      <c r="Z256" s="311"/>
      <c r="AA256" s="311"/>
      <c r="AB256" s="191"/>
    </row>
    <row r="257" spans="1:28" ht="12.75" customHeight="1" x14ac:dyDescent="0.2">
      <c r="A257" s="191" t="s">
        <v>178</v>
      </c>
      <c r="B257" s="312" t="s">
        <v>585</v>
      </c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235">
        <v>959</v>
      </c>
      <c r="O257" s="196">
        <v>4</v>
      </c>
      <c r="P257" s="196">
        <v>0</v>
      </c>
      <c r="Q257" s="195">
        <v>0</v>
      </c>
      <c r="R257" s="194">
        <v>0</v>
      </c>
      <c r="S257" s="308"/>
      <c r="T257" s="308"/>
      <c r="U257" s="229">
        <v>763</v>
      </c>
      <c r="V257" s="229">
        <v>766</v>
      </c>
      <c r="W257" s="311"/>
      <c r="X257" s="311"/>
      <c r="Y257" s="311"/>
      <c r="Z257" s="311"/>
      <c r="AA257" s="311"/>
      <c r="AB257" s="191"/>
    </row>
    <row r="258" spans="1:28" ht="12.75" customHeight="1" x14ac:dyDescent="0.2">
      <c r="A258" s="191" t="s">
        <v>178</v>
      </c>
      <c r="B258" s="312" t="s">
        <v>575</v>
      </c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235">
        <v>959</v>
      </c>
      <c r="O258" s="196">
        <v>4</v>
      </c>
      <c r="P258" s="196">
        <v>5</v>
      </c>
      <c r="Q258" s="195">
        <v>0</v>
      </c>
      <c r="R258" s="194">
        <v>0</v>
      </c>
      <c r="S258" s="308"/>
      <c r="T258" s="308"/>
      <c r="U258" s="229">
        <v>313</v>
      </c>
      <c r="V258" s="229">
        <v>316</v>
      </c>
      <c r="W258" s="311"/>
      <c r="X258" s="311"/>
      <c r="Y258" s="311"/>
      <c r="Z258" s="311"/>
      <c r="AA258" s="311"/>
      <c r="AB258" s="191"/>
    </row>
    <row r="259" spans="1:28" ht="21.75" customHeight="1" x14ac:dyDescent="0.2">
      <c r="A259" s="191" t="s">
        <v>178</v>
      </c>
      <c r="B259" s="312" t="s">
        <v>188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235">
        <v>959</v>
      </c>
      <c r="O259" s="196">
        <v>4</v>
      </c>
      <c r="P259" s="196">
        <v>5</v>
      </c>
      <c r="Q259" s="195" t="s">
        <v>187</v>
      </c>
      <c r="R259" s="194">
        <v>0</v>
      </c>
      <c r="S259" s="308"/>
      <c r="T259" s="308"/>
      <c r="U259" s="229">
        <v>313</v>
      </c>
      <c r="V259" s="229">
        <v>316</v>
      </c>
      <c r="W259" s="311"/>
      <c r="X259" s="311"/>
      <c r="Y259" s="311"/>
      <c r="Z259" s="311"/>
      <c r="AA259" s="311"/>
      <c r="AB259" s="191"/>
    </row>
    <row r="260" spans="1:28" ht="32.25" customHeight="1" x14ac:dyDescent="0.2">
      <c r="A260" s="191" t="s">
        <v>178</v>
      </c>
      <c r="B260" s="312" t="s">
        <v>174</v>
      </c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235">
        <v>959</v>
      </c>
      <c r="O260" s="196">
        <v>4</v>
      </c>
      <c r="P260" s="196">
        <v>5</v>
      </c>
      <c r="Q260" s="195" t="s">
        <v>537</v>
      </c>
      <c r="R260" s="194">
        <v>0</v>
      </c>
      <c r="S260" s="308"/>
      <c r="T260" s="308"/>
      <c r="U260" s="229">
        <v>313</v>
      </c>
      <c r="V260" s="229">
        <v>316</v>
      </c>
      <c r="W260" s="311"/>
      <c r="X260" s="311"/>
      <c r="Y260" s="311"/>
      <c r="Z260" s="311"/>
      <c r="AA260" s="311"/>
      <c r="AB260" s="191"/>
    </row>
    <row r="261" spans="1:28" ht="12.75" customHeight="1" x14ac:dyDescent="0.2">
      <c r="A261" s="191" t="s">
        <v>178</v>
      </c>
      <c r="B261" s="312" t="s">
        <v>183</v>
      </c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235">
        <v>959</v>
      </c>
      <c r="O261" s="196">
        <v>4</v>
      </c>
      <c r="P261" s="196">
        <v>5</v>
      </c>
      <c r="Q261" s="195" t="s">
        <v>537</v>
      </c>
      <c r="R261" s="194" t="s">
        <v>182</v>
      </c>
      <c r="S261" s="308"/>
      <c r="T261" s="308"/>
      <c r="U261" s="229">
        <v>313</v>
      </c>
      <c r="V261" s="229">
        <v>316</v>
      </c>
      <c r="W261" s="311"/>
      <c r="X261" s="311"/>
      <c r="Y261" s="311"/>
      <c r="Z261" s="311"/>
      <c r="AA261" s="311"/>
      <c r="AB261" s="191"/>
    </row>
    <row r="262" spans="1:28" ht="12.75" customHeight="1" x14ac:dyDescent="0.2">
      <c r="A262" s="191" t="s">
        <v>178</v>
      </c>
      <c r="B262" s="312" t="s">
        <v>538</v>
      </c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235">
        <v>959</v>
      </c>
      <c r="O262" s="196">
        <v>4</v>
      </c>
      <c r="P262" s="196">
        <v>5</v>
      </c>
      <c r="Q262" s="195" t="s">
        <v>537</v>
      </c>
      <c r="R262" s="194" t="s">
        <v>536</v>
      </c>
      <c r="S262" s="308"/>
      <c r="T262" s="308"/>
      <c r="U262" s="229">
        <v>313</v>
      </c>
      <c r="V262" s="229">
        <v>316</v>
      </c>
      <c r="W262" s="311"/>
      <c r="X262" s="311"/>
      <c r="Y262" s="311"/>
      <c r="Z262" s="311"/>
      <c r="AA262" s="311"/>
      <c r="AB262" s="191"/>
    </row>
    <row r="263" spans="1:28" ht="12.75" customHeight="1" x14ac:dyDescent="0.2">
      <c r="A263" s="191" t="s">
        <v>178</v>
      </c>
      <c r="B263" s="312" t="s">
        <v>535</v>
      </c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235">
        <v>959</v>
      </c>
      <c r="O263" s="196">
        <v>4</v>
      </c>
      <c r="P263" s="196">
        <v>9</v>
      </c>
      <c r="Q263" s="195">
        <v>0</v>
      </c>
      <c r="R263" s="194">
        <v>0</v>
      </c>
      <c r="S263" s="308"/>
      <c r="T263" s="308"/>
      <c r="U263" s="229">
        <v>450</v>
      </c>
      <c r="V263" s="229">
        <v>450</v>
      </c>
      <c r="W263" s="311"/>
      <c r="X263" s="311"/>
      <c r="Y263" s="311"/>
      <c r="Z263" s="311"/>
      <c r="AA263" s="311"/>
      <c r="AB263" s="191"/>
    </row>
    <row r="264" spans="1:28" ht="21.75" customHeight="1" x14ac:dyDescent="0.2">
      <c r="A264" s="191" t="s">
        <v>178</v>
      </c>
      <c r="B264" s="312" t="s">
        <v>534</v>
      </c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235">
        <v>959</v>
      </c>
      <c r="O264" s="196">
        <v>4</v>
      </c>
      <c r="P264" s="196">
        <v>9</v>
      </c>
      <c r="Q264" s="195" t="s">
        <v>533</v>
      </c>
      <c r="R264" s="194">
        <v>0</v>
      </c>
      <c r="S264" s="308"/>
      <c r="T264" s="308"/>
      <c r="U264" s="229">
        <v>450</v>
      </c>
      <c r="V264" s="229">
        <v>450</v>
      </c>
      <c r="W264" s="311"/>
      <c r="X264" s="311"/>
      <c r="Y264" s="311"/>
      <c r="Z264" s="311"/>
      <c r="AA264" s="311"/>
      <c r="AB264" s="191"/>
    </row>
    <row r="265" spans="1:28" ht="21.75" customHeight="1" x14ac:dyDescent="0.2">
      <c r="A265" s="191" t="s">
        <v>178</v>
      </c>
      <c r="B265" s="312" t="s">
        <v>532</v>
      </c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235">
        <v>959</v>
      </c>
      <c r="O265" s="196">
        <v>4</v>
      </c>
      <c r="P265" s="196">
        <v>9</v>
      </c>
      <c r="Q265" s="195" t="s">
        <v>531</v>
      </c>
      <c r="R265" s="194">
        <v>0</v>
      </c>
      <c r="S265" s="308"/>
      <c r="T265" s="308"/>
      <c r="U265" s="229">
        <v>450</v>
      </c>
      <c r="V265" s="229">
        <v>450</v>
      </c>
      <c r="W265" s="311"/>
      <c r="X265" s="311"/>
      <c r="Y265" s="311"/>
      <c r="Z265" s="311"/>
      <c r="AA265" s="311"/>
      <c r="AB265" s="191"/>
    </row>
    <row r="266" spans="1:28" ht="12.75" customHeight="1" x14ac:dyDescent="0.2">
      <c r="A266" s="191" t="s">
        <v>178</v>
      </c>
      <c r="B266" s="312" t="s">
        <v>183</v>
      </c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235">
        <v>959</v>
      </c>
      <c r="O266" s="196">
        <v>4</v>
      </c>
      <c r="P266" s="196">
        <v>9</v>
      </c>
      <c r="Q266" s="195" t="s">
        <v>531</v>
      </c>
      <c r="R266" s="194" t="s">
        <v>182</v>
      </c>
      <c r="S266" s="308"/>
      <c r="T266" s="308"/>
      <c r="U266" s="229">
        <v>450</v>
      </c>
      <c r="V266" s="229">
        <v>450</v>
      </c>
      <c r="W266" s="311"/>
      <c r="X266" s="311"/>
      <c r="Y266" s="311"/>
      <c r="Z266" s="311"/>
      <c r="AA266" s="311"/>
      <c r="AB266" s="191"/>
    </row>
    <row r="267" spans="1:28" ht="12.75" customHeight="1" x14ac:dyDescent="0.2">
      <c r="A267" s="191" t="s">
        <v>178</v>
      </c>
      <c r="B267" s="312" t="s">
        <v>181</v>
      </c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235">
        <v>959</v>
      </c>
      <c r="O267" s="196">
        <v>4</v>
      </c>
      <c r="P267" s="196">
        <v>9</v>
      </c>
      <c r="Q267" s="195" t="s">
        <v>531</v>
      </c>
      <c r="R267" s="194" t="s">
        <v>179</v>
      </c>
      <c r="S267" s="308"/>
      <c r="T267" s="308"/>
      <c r="U267" s="229">
        <v>450</v>
      </c>
      <c r="V267" s="229">
        <v>450</v>
      </c>
      <c r="W267" s="311"/>
      <c r="X267" s="311"/>
      <c r="Y267" s="311"/>
      <c r="Z267" s="311"/>
      <c r="AA267" s="311"/>
      <c r="AB267" s="191"/>
    </row>
    <row r="268" spans="1:28" ht="12.75" customHeight="1" x14ac:dyDescent="0.2">
      <c r="A268" s="191" t="s">
        <v>178</v>
      </c>
      <c r="B268" s="312" t="s">
        <v>509</v>
      </c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235">
        <v>959</v>
      </c>
      <c r="O268" s="196">
        <v>5</v>
      </c>
      <c r="P268" s="196">
        <v>0</v>
      </c>
      <c r="Q268" s="195">
        <v>0</v>
      </c>
      <c r="R268" s="194">
        <v>0</v>
      </c>
      <c r="S268" s="308"/>
      <c r="T268" s="308"/>
      <c r="U268" s="229">
        <v>7976</v>
      </c>
      <c r="V268" s="229">
        <v>7976</v>
      </c>
      <c r="W268" s="311"/>
      <c r="X268" s="311"/>
      <c r="Y268" s="311"/>
      <c r="Z268" s="311"/>
      <c r="AA268" s="311"/>
      <c r="AB268" s="191"/>
    </row>
    <row r="269" spans="1:28" ht="12.75" customHeight="1" x14ac:dyDescent="0.2">
      <c r="A269" s="191" t="s">
        <v>178</v>
      </c>
      <c r="B269" s="312" t="s">
        <v>508</v>
      </c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235">
        <v>959</v>
      </c>
      <c r="O269" s="196">
        <v>5</v>
      </c>
      <c r="P269" s="196">
        <v>1</v>
      </c>
      <c r="Q269" s="195">
        <v>0</v>
      </c>
      <c r="R269" s="194">
        <v>0</v>
      </c>
      <c r="S269" s="308"/>
      <c r="T269" s="308"/>
      <c r="U269" s="229">
        <v>350</v>
      </c>
      <c r="V269" s="229">
        <v>350</v>
      </c>
      <c r="W269" s="311"/>
      <c r="X269" s="311"/>
      <c r="Y269" s="311"/>
      <c r="Z269" s="311"/>
      <c r="AA269" s="311"/>
      <c r="AB269" s="191"/>
    </row>
    <row r="270" spans="1:28" ht="32.25" customHeight="1" x14ac:dyDescent="0.2">
      <c r="A270" s="191" t="s">
        <v>178</v>
      </c>
      <c r="B270" s="312" t="s">
        <v>374</v>
      </c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235">
        <v>959</v>
      </c>
      <c r="O270" s="196">
        <v>5</v>
      </c>
      <c r="P270" s="196">
        <v>1</v>
      </c>
      <c r="Q270" s="195" t="s">
        <v>373</v>
      </c>
      <c r="R270" s="194">
        <v>0</v>
      </c>
      <c r="S270" s="308"/>
      <c r="T270" s="308"/>
      <c r="U270" s="229">
        <v>350</v>
      </c>
      <c r="V270" s="229">
        <v>350</v>
      </c>
      <c r="W270" s="311"/>
      <c r="X270" s="311"/>
      <c r="Y270" s="311"/>
      <c r="Z270" s="311"/>
      <c r="AA270" s="311"/>
      <c r="AB270" s="191"/>
    </row>
    <row r="271" spans="1:28" ht="32.25" customHeight="1" x14ac:dyDescent="0.2">
      <c r="A271" s="191" t="s">
        <v>178</v>
      </c>
      <c r="B271" s="312" t="s">
        <v>372</v>
      </c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235">
        <v>959</v>
      </c>
      <c r="O271" s="196">
        <v>5</v>
      </c>
      <c r="P271" s="196">
        <v>1</v>
      </c>
      <c r="Q271" s="195" t="s">
        <v>368</v>
      </c>
      <c r="R271" s="194">
        <v>0</v>
      </c>
      <c r="S271" s="308"/>
      <c r="T271" s="308"/>
      <c r="U271" s="229">
        <v>350</v>
      </c>
      <c r="V271" s="229">
        <v>350</v>
      </c>
      <c r="W271" s="311"/>
      <c r="X271" s="311"/>
      <c r="Y271" s="311"/>
      <c r="Z271" s="311"/>
      <c r="AA271" s="311"/>
      <c r="AB271" s="191"/>
    </row>
    <row r="272" spans="1:28" ht="12.75" customHeight="1" x14ac:dyDescent="0.2">
      <c r="A272" s="191" t="s">
        <v>178</v>
      </c>
      <c r="B272" s="312" t="s">
        <v>183</v>
      </c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235">
        <v>959</v>
      </c>
      <c r="O272" s="196">
        <v>5</v>
      </c>
      <c r="P272" s="196">
        <v>1</v>
      </c>
      <c r="Q272" s="195" t="s">
        <v>368</v>
      </c>
      <c r="R272" s="194" t="s">
        <v>182</v>
      </c>
      <c r="S272" s="308"/>
      <c r="T272" s="308"/>
      <c r="U272" s="229">
        <v>350</v>
      </c>
      <c r="V272" s="229">
        <v>350</v>
      </c>
      <c r="W272" s="311"/>
      <c r="X272" s="311"/>
      <c r="Y272" s="311"/>
      <c r="Z272" s="311"/>
      <c r="AA272" s="311"/>
      <c r="AB272" s="191"/>
    </row>
    <row r="273" spans="1:28" ht="12.75" customHeight="1" x14ac:dyDescent="0.2">
      <c r="A273" s="191" t="s">
        <v>178</v>
      </c>
      <c r="B273" s="312" t="s">
        <v>181</v>
      </c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235">
        <v>959</v>
      </c>
      <c r="O273" s="196">
        <v>5</v>
      </c>
      <c r="P273" s="196">
        <v>1</v>
      </c>
      <c r="Q273" s="195" t="s">
        <v>368</v>
      </c>
      <c r="R273" s="194" t="s">
        <v>179</v>
      </c>
      <c r="S273" s="308"/>
      <c r="T273" s="308"/>
      <c r="U273" s="229">
        <v>350</v>
      </c>
      <c r="V273" s="229">
        <v>350</v>
      </c>
      <c r="W273" s="311"/>
      <c r="X273" s="311"/>
      <c r="Y273" s="311"/>
      <c r="Z273" s="311"/>
      <c r="AA273" s="311"/>
      <c r="AB273" s="191"/>
    </row>
    <row r="274" spans="1:28" ht="12.75" customHeight="1" x14ac:dyDescent="0.2">
      <c r="A274" s="191" t="s">
        <v>178</v>
      </c>
      <c r="B274" s="312" t="s">
        <v>499</v>
      </c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235">
        <v>959</v>
      </c>
      <c r="O274" s="196">
        <v>5</v>
      </c>
      <c r="P274" s="196">
        <v>3</v>
      </c>
      <c r="Q274" s="195">
        <v>0</v>
      </c>
      <c r="R274" s="194">
        <v>0</v>
      </c>
      <c r="S274" s="308"/>
      <c r="T274" s="308"/>
      <c r="U274" s="229">
        <v>7626</v>
      </c>
      <c r="V274" s="229">
        <v>7626</v>
      </c>
      <c r="W274" s="311"/>
      <c r="X274" s="311"/>
      <c r="Y274" s="311"/>
      <c r="Z274" s="311"/>
      <c r="AA274" s="311"/>
      <c r="AB274" s="191"/>
    </row>
    <row r="275" spans="1:28" ht="32.25" customHeight="1" x14ac:dyDescent="0.2">
      <c r="A275" s="191" t="s">
        <v>178</v>
      </c>
      <c r="B275" s="312" t="s">
        <v>374</v>
      </c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235">
        <v>959</v>
      </c>
      <c r="O275" s="196">
        <v>5</v>
      </c>
      <c r="P275" s="196">
        <v>3</v>
      </c>
      <c r="Q275" s="195" t="s">
        <v>373</v>
      </c>
      <c r="R275" s="194">
        <v>0</v>
      </c>
      <c r="S275" s="308"/>
      <c r="T275" s="308"/>
      <c r="U275" s="229">
        <v>1400</v>
      </c>
      <c r="V275" s="229">
        <v>1400</v>
      </c>
      <c r="W275" s="311"/>
      <c r="X275" s="311"/>
      <c r="Y275" s="311"/>
      <c r="Z275" s="311"/>
      <c r="AA275" s="311"/>
      <c r="AB275" s="191"/>
    </row>
    <row r="276" spans="1:28" ht="32.25" customHeight="1" x14ac:dyDescent="0.2">
      <c r="A276" s="191" t="s">
        <v>178</v>
      </c>
      <c r="B276" s="312" t="s">
        <v>372</v>
      </c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235">
        <v>959</v>
      </c>
      <c r="O276" s="196">
        <v>5</v>
      </c>
      <c r="P276" s="196">
        <v>3</v>
      </c>
      <c r="Q276" s="195" t="s">
        <v>368</v>
      </c>
      <c r="R276" s="194">
        <v>0</v>
      </c>
      <c r="S276" s="308"/>
      <c r="T276" s="308"/>
      <c r="U276" s="229">
        <v>1400</v>
      </c>
      <c r="V276" s="229">
        <v>1400</v>
      </c>
      <c r="W276" s="311"/>
      <c r="X276" s="311"/>
      <c r="Y276" s="311"/>
      <c r="Z276" s="311"/>
      <c r="AA276" s="311"/>
      <c r="AB276" s="191"/>
    </row>
    <row r="277" spans="1:28" ht="12.75" customHeight="1" x14ac:dyDescent="0.2">
      <c r="A277" s="191" t="s">
        <v>178</v>
      </c>
      <c r="B277" s="312" t="s">
        <v>183</v>
      </c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235">
        <v>959</v>
      </c>
      <c r="O277" s="196">
        <v>5</v>
      </c>
      <c r="P277" s="196">
        <v>3</v>
      </c>
      <c r="Q277" s="195" t="s">
        <v>368</v>
      </c>
      <c r="R277" s="194" t="s">
        <v>182</v>
      </c>
      <c r="S277" s="308"/>
      <c r="T277" s="308"/>
      <c r="U277" s="229">
        <v>1400</v>
      </c>
      <c r="V277" s="229">
        <v>1400</v>
      </c>
      <c r="W277" s="311"/>
      <c r="X277" s="311"/>
      <c r="Y277" s="311"/>
      <c r="Z277" s="311"/>
      <c r="AA277" s="311"/>
      <c r="AB277" s="191"/>
    </row>
    <row r="278" spans="1:28" ht="12.75" customHeight="1" x14ac:dyDescent="0.2">
      <c r="A278" s="191" t="s">
        <v>178</v>
      </c>
      <c r="B278" s="312" t="s">
        <v>181</v>
      </c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235">
        <v>959</v>
      </c>
      <c r="O278" s="196">
        <v>5</v>
      </c>
      <c r="P278" s="196">
        <v>3</v>
      </c>
      <c r="Q278" s="195" t="s">
        <v>368</v>
      </c>
      <c r="R278" s="194" t="s">
        <v>179</v>
      </c>
      <c r="S278" s="308"/>
      <c r="T278" s="308"/>
      <c r="U278" s="229">
        <v>1400</v>
      </c>
      <c r="V278" s="229">
        <v>1400</v>
      </c>
      <c r="W278" s="311"/>
      <c r="X278" s="311"/>
      <c r="Y278" s="311"/>
      <c r="Z278" s="311"/>
      <c r="AA278" s="311"/>
      <c r="AB278" s="191"/>
    </row>
    <row r="279" spans="1:28" ht="21.75" customHeight="1" x14ac:dyDescent="0.2">
      <c r="A279" s="191" t="s">
        <v>178</v>
      </c>
      <c r="B279" s="312" t="s">
        <v>188</v>
      </c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235">
        <v>959</v>
      </c>
      <c r="O279" s="196">
        <v>5</v>
      </c>
      <c r="P279" s="196">
        <v>3</v>
      </c>
      <c r="Q279" s="195" t="s">
        <v>187</v>
      </c>
      <c r="R279" s="194">
        <v>0</v>
      </c>
      <c r="S279" s="308"/>
      <c r="T279" s="308"/>
      <c r="U279" s="229">
        <v>6226</v>
      </c>
      <c r="V279" s="229">
        <v>6226</v>
      </c>
      <c r="W279" s="311"/>
      <c r="X279" s="311"/>
      <c r="Y279" s="311"/>
      <c r="Z279" s="311"/>
      <c r="AA279" s="311"/>
      <c r="AB279" s="191"/>
    </row>
    <row r="280" spans="1:28" ht="32.25" customHeight="1" x14ac:dyDescent="0.2">
      <c r="A280" s="191" t="s">
        <v>178</v>
      </c>
      <c r="B280" s="312" t="s">
        <v>492</v>
      </c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235">
        <v>959</v>
      </c>
      <c r="O280" s="196">
        <v>5</v>
      </c>
      <c r="P280" s="196">
        <v>3</v>
      </c>
      <c r="Q280" s="195" t="s">
        <v>491</v>
      </c>
      <c r="R280" s="194">
        <v>0</v>
      </c>
      <c r="S280" s="308"/>
      <c r="T280" s="308"/>
      <c r="U280" s="229">
        <v>6226</v>
      </c>
      <c r="V280" s="229">
        <v>6226</v>
      </c>
      <c r="W280" s="311"/>
      <c r="X280" s="311"/>
      <c r="Y280" s="311"/>
      <c r="Z280" s="311"/>
      <c r="AA280" s="311"/>
      <c r="AB280" s="191"/>
    </row>
    <row r="281" spans="1:28" ht="12.75" customHeight="1" x14ac:dyDescent="0.2">
      <c r="A281" s="191" t="s">
        <v>178</v>
      </c>
      <c r="B281" s="312" t="s">
        <v>183</v>
      </c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235">
        <v>959</v>
      </c>
      <c r="O281" s="196">
        <v>5</v>
      </c>
      <c r="P281" s="196">
        <v>3</v>
      </c>
      <c r="Q281" s="195" t="s">
        <v>491</v>
      </c>
      <c r="R281" s="194" t="s">
        <v>182</v>
      </c>
      <c r="S281" s="308"/>
      <c r="T281" s="308"/>
      <c r="U281" s="229">
        <v>6226</v>
      </c>
      <c r="V281" s="229">
        <v>6226</v>
      </c>
      <c r="W281" s="311"/>
      <c r="X281" s="311"/>
      <c r="Y281" s="311"/>
      <c r="Z281" s="311"/>
      <c r="AA281" s="311"/>
      <c r="AB281" s="191"/>
    </row>
    <row r="282" spans="1:28" ht="12.75" customHeight="1" x14ac:dyDescent="0.2">
      <c r="A282" s="191" t="s">
        <v>178</v>
      </c>
      <c r="B282" s="312" t="s">
        <v>776</v>
      </c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235">
        <v>959</v>
      </c>
      <c r="O282" s="196">
        <v>5</v>
      </c>
      <c r="P282" s="196">
        <v>3</v>
      </c>
      <c r="Q282" s="195" t="s">
        <v>491</v>
      </c>
      <c r="R282" s="194" t="s">
        <v>775</v>
      </c>
      <c r="S282" s="308"/>
      <c r="T282" s="308"/>
      <c r="U282" s="229">
        <v>6060</v>
      </c>
      <c r="V282" s="229">
        <v>6060</v>
      </c>
      <c r="W282" s="311"/>
      <c r="X282" s="311"/>
      <c r="Y282" s="311"/>
      <c r="Z282" s="311"/>
      <c r="AA282" s="311"/>
      <c r="AB282" s="191"/>
    </row>
    <row r="283" spans="1:28" ht="32.25" customHeight="1" x14ac:dyDescent="0.2">
      <c r="A283" s="191" t="s">
        <v>178</v>
      </c>
      <c r="B283" s="312" t="s">
        <v>774</v>
      </c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235">
        <v>959</v>
      </c>
      <c r="O283" s="196">
        <v>5</v>
      </c>
      <c r="P283" s="196">
        <v>3</v>
      </c>
      <c r="Q283" s="195" t="s">
        <v>491</v>
      </c>
      <c r="R283" s="194" t="s">
        <v>773</v>
      </c>
      <c r="S283" s="308"/>
      <c r="T283" s="308"/>
      <c r="U283" s="229">
        <v>6060</v>
      </c>
      <c r="V283" s="229">
        <v>6060</v>
      </c>
      <c r="W283" s="311"/>
      <c r="X283" s="311"/>
      <c r="Y283" s="311"/>
      <c r="Z283" s="311"/>
      <c r="AA283" s="311"/>
      <c r="AB283" s="191"/>
    </row>
    <row r="284" spans="1:28" ht="12.75" customHeight="1" x14ac:dyDescent="0.2">
      <c r="A284" s="191" t="s">
        <v>178</v>
      </c>
      <c r="B284" s="312" t="s">
        <v>181</v>
      </c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235">
        <v>959</v>
      </c>
      <c r="O284" s="196">
        <v>5</v>
      </c>
      <c r="P284" s="196">
        <v>3</v>
      </c>
      <c r="Q284" s="195" t="s">
        <v>491</v>
      </c>
      <c r="R284" s="194" t="s">
        <v>179</v>
      </c>
      <c r="S284" s="308"/>
      <c r="T284" s="308"/>
      <c r="U284" s="229">
        <v>166</v>
      </c>
      <c r="V284" s="229">
        <v>166</v>
      </c>
      <c r="W284" s="311"/>
      <c r="X284" s="311"/>
      <c r="Y284" s="311"/>
      <c r="Z284" s="311"/>
      <c r="AA284" s="311"/>
      <c r="AB284" s="191"/>
    </row>
    <row r="285" spans="1:28" ht="12.75" customHeight="1" x14ac:dyDescent="0.2">
      <c r="A285" s="191" t="s">
        <v>178</v>
      </c>
      <c r="B285" s="312" t="s">
        <v>235</v>
      </c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235">
        <v>959</v>
      </c>
      <c r="O285" s="196">
        <v>11</v>
      </c>
      <c r="P285" s="196">
        <v>0</v>
      </c>
      <c r="Q285" s="195">
        <v>0</v>
      </c>
      <c r="R285" s="194">
        <v>0</v>
      </c>
      <c r="S285" s="308"/>
      <c r="T285" s="308"/>
      <c r="U285" s="229">
        <v>300</v>
      </c>
      <c r="V285" s="229">
        <v>300</v>
      </c>
      <c r="W285" s="311"/>
      <c r="X285" s="311"/>
      <c r="Y285" s="311"/>
      <c r="Z285" s="311"/>
      <c r="AA285" s="311"/>
      <c r="AB285" s="191"/>
    </row>
    <row r="286" spans="1:28" ht="12.75" customHeight="1" x14ac:dyDescent="0.2">
      <c r="A286" s="191" t="s">
        <v>178</v>
      </c>
      <c r="B286" s="312" t="s">
        <v>234</v>
      </c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235">
        <v>959</v>
      </c>
      <c r="O286" s="196">
        <v>11</v>
      </c>
      <c r="P286" s="196">
        <v>1</v>
      </c>
      <c r="Q286" s="195">
        <v>0</v>
      </c>
      <c r="R286" s="194">
        <v>0</v>
      </c>
      <c r="S286" s="308"/>
      <c r="T286" s="308"/>
      <c r="U286" s="229">
        <v>300</v>
      </c>
      <c r="V286" s="229">
        <v>300</v>
      </c>
      <c r="W286" s="311"/>
      <c r="X286" s="311"/>
      <c r="Y286" s="311"/>
      <c r="Z286" s="311"/>
      <c r="AA286" s="311"/>
      <c r="AB286" s="191"/>
    </row>
    <row r="287" spans="1:28" ht="32.25" customHeight="1" x14ac:dyDescent="0.2">
      <c r="A287" s="191" t="s">
        <v>178</v>
      </c>
      <c r="B287" s="312" t="s">
        <v>229</v>
      </c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235">
        <v>959</v>
      </c>
      <c r="O287" s="196">
        <v>11</v>
      </c>
      <c r="P287" s="196">
        <v>1</v>
      </c>
      <c r="Q287" s="195" t="s">
        <v>228</v>
      </c>
      <c r="R287" s="194">
        <v>0</v>
      </c>
      <c r="S287" s="308"/>
      <c r="T287" s="308"/>
      <c r="U287" s="229">
        <v>300</v>
      </c>
      <c r="V287" s="229">
        <v>300</v>
      </c>
      <c r="W287" s="311"/>
      <c r="X287" s="311"/>
      <c r="Y287" s="311"/>
      <c r="Z287" s="311"/>
      <c r="AA287" s="311"/>
      <c r="AB287" s="191"/>
    </row>
    <row r="288" spans="1:28" ht="32.25" customHeight="1" x14ac:dyDescent="0.2">
      <c r="A288" s="191" t="s">
        <v>178</v>
      </c>
      <c r="B288" s="312" t="s">
        <v>224</v>
      </c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235">
        <v>959</v>
      </c>
      <c r="O288" s="196">
        <v>11</v>
      </c>
      <c r="P288" s="196">
        <v>1</v>
      </c>
      <c r="Q288" s="195" t="s">
        <v>227</v>
      </c>
      <c r="R288" s="194">
        <v>0</v>
      </c>
      <c r="S288" s="308"/>
      <c r="T288" s="308"/>
      <c r="U288" s="229">
        <v>300</v>
      </c>
      <c r="V288" s="229">
        <v>300</v>
      </c>
      <c r="W288" s="311"/>
      <c r="X288" s="311"/>
      <c r="Y288" s="311"/>
      <c r="Z288" s="311"/>
      <c r="AA288" s="311"/>
      <c r="AB288" s="191"/>
    </row>
    <row r="289" spans="1:28" ht="32.25" customHeight="1" x14ac:dyDescent="0.2">
      <c r="A289" s="191" t="s">
        <v>178</v>
      </c>
      <c r="B289" s="312" t="s">
        <v>224</v>
      </c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235">
        <v>959</v>
      </c>
      <c r="O289" s="196">
        <v>11</v>
      </c>
      <c r="P289" s="196">
        <v>1</v>
      </c>
      <c r="Q289" s="195" t="s">
        <v>217</v>
      </c>
      <c r="R289" s="194">
        <v>0</v>
      </c>
      <c r="S289" s="308"/>
      <c r="T289" s="308"/>
      <c r="U289" s="229">
        <v>300</v>
      </c>
      <c r="V289" s="229">
        <v>300</v>
      </c>
      <c r="W289" s="311"/>
      <c r="X289" s="311"/>
      <c r="Y289" s="311"/>
      <c r="Z289" s="311"/>
      <c r="AA289" s="311"/>
      <c r="AB289" s="191"/>
    </row>
    <row r="290" spans="1:28" ht="12.75" customHeight="1" x14ac:dyDescent="0.2">
      <c r="A290" s="191" t="s">
        <v>178</v>
      </c>
      <c r="B290" s="312" t="s">
        <v>183</v>
      </c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235">
        <v>959</v>
      </c>
      <c r="O290" s="196">
        <v>11</v>
      </c>
      <c r="P290" s="196">
        <v>1</v>
      </c>
      <c r="Q290" s="195" t="s">
        <v>217</v>
      </c>
      <c r="R290" s="194" t="s">
        <v>182</v>
      </c>
      <c r="S290" s="308"/>
      <c r="T290" s="308"/>
      <c r="U290" s="229">
        <v>300</v>
      </c>
      <c r="V290" s="229">
        <v>300</v>
      </c>
      <c r="W290" s="311"/>
      <c r="X290" s="311"/>
      <c r="Y290" s="311"/>
      <c r="Z290" s="311"/>
      <c r="AA290" s="311"/>
      <c r="AB290" s="191"/>
    </row>
    <row r="291" spans="1:28" ht="12.75" customHeight="1" x14ac:dyDescent="0.2">
      <c r="A291" s="191" t="s">
        <v>178</v>
      </c>
      <c r="B291" s="312" t="s">
        <v>181</v>
      </c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235">
        <v>959</v>
      </c>
      <c r="O291" s="196">
        <v>11</v>
      </c>
      <c r="P291" s="196">
        <v>1</v>
      </c>
      <c r="Q291" s="195" t="s">
        <v>217</v>
      </c>
      <c r="R291" s="194" t="s">
        <v>179</v>
      </c>
      <c r="S291" s="308"/>
      <c r="T291" s="308"/>
      <c r="U291" s="229">
        <v>300</v>
      </c>
      <c r="V291" s="229">
        <v>300</v>
      </c>
      <c r="W291" s="311"/>
      <c r="X291" s="311"/>
      <c r="Y291" s="311"/>
      <c r="Z291" s="311"/>
      <c r="AA291" s="311"/>
      <c r="AB291" s="191"/>
    </row>
    <row r="292" spans="1:28" ht="32.25" customHeight="1" x14ac:dyDescent="0.2">
      <c r="A292" s="191" t="s">
        <v>178</v>
      </c>
      <c r="B292" s="312" t="s">
        <v>205</v>
      </c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235">
        <v>959</v>
      </c>
      <c r="O292" s="196">
        <v>14</v>
      </c>
      <c r="P292" s="196">
        <v>0</v>
      </c>
      <c r="Q292" s="195">
        <v>0</v>
      </c>
      <c r="R292" s="194">
        <v>0</v>
      </c>
      <c r="S292" s="308"/>
      <c r="T292" s="308"/>
      <c r="U292" s="229">
        <v>29695</v>
      </c>
      <c r="V292" s="229">
        <v>29580</v>
      </c>
      <c r="W292" s="311"/>
      <c r="X292" s="311"/>
      <c r="Y292" s="311"/>
      <c r="Z292" s="311"/>
      <c r="AA292" s="311"/>
      <c r="AB292" s="191"/>
    </row>
    <row r="293" spans="1:28" ht="32.25" customHeight="1" x14ac:dyDescent="0.2">
      <c r="A293" s="191" t="s">
        <v>178</v>
      </c>
      <c r="B293" s="312" t="s">
        <v>204</v>
      </c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235">
        <v>959</v>
      </c>
      <c r="O293" s="196">
        <v>14</v>
      </c>
      <c r="P293" s="196">
        <v>1</v>
      </c>
      <c r="Q293" s="195">
        <v>0</v>
      </c>
      <c r="R293" s="194">
        <v>0</v>
      </c>
      <c r="S293" s="308"/>
      <c r="T293" s="308"/>
      <c r="U293" s="229">
        <v>27262</v>
      </c>
      <c r="V293" s="229">
        <v>27147</v>
      </c>
      <c r="W293" s="311"/>
      <c r="X293" s="311"/>
      <c r="Y293" s="311"/>
      <c r="Z293" s="311"/>
      <c r="AA293" s="311"/>
      <c r="AB293" s="191"/>
    </row>
    <row r="294" spans="1:28" ht="21.75" customHeight="1" x14ac:dyDescent="0.2">
      <c r="A294" s="191" t="s">
        <v>178</v>
      </c>
      <c r="B294" s="312" t="s">
        <v>188</v>
      </c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235">
        <v>959</v>
      </c>
      <c r="O294" s="196">
        <v>14</v>
      </c>
      <c r="P294" s="196">
        <v>1</v>
      </c>
      <c r="Q294" s="195" t="s">
        <v>187</v>
      </c>
      <c r="R294" s="194">
        <v>0</v>
      </c>
      <c r="S294" s="308"/>
      <c r="T294" s="308"/>
      <c r="U294" s="229">
        <v>12339</v>
      </c>
      <c r="V294" s="229">
        <v>12339</v>
      </c>
      <c r="W294" s="311"/>
      <c r="X294" s="311"/>
      <c r="Y294" s="311"/>
      <c r="Z294" s="311"/>
      <c r="AA294" s="311"/>
      <c r="AB294" s="191"/>
    </row>
    <row r="295" spans="1:28" ht="21.75" customHeight="1" x14ac:dyDescent="0.2">
      <c r="A295" s="191" t="s">
        <v>178</v>
      </c>
      <c r="B295" s="312" t="s">
        <v>203</v>
      </c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235">
        <v>959</v>
      </c>
      <c r="O295" s="196">
        <v>14</v>
      </c>
      <c r="P295" s="196">
        <v>1</v>
      </c>
      <c r="Q295" s="195" t="s">
        <v>202</v>
      </c>
      <c r="R295" s="194">
        <v>0</v>
      </c>
      <c r="S295" s="308"/>
      <c r="T295" s="308"/>
      <c r="U295" s="229">
        <v>731</v>
      </c>
      <c r="V295" s="229">
        <v>731</v>
      </c>
      <c r="W295" s="311"/>
      <c r="X295" s="311"/>
      <c r="Y295" s="311"/>
      <c r="Z295" s="311"/>
      <c r="AA295" s="311"/>
      <c r="AB295" s="191"/>
    </row>
    <row r="296" spans="1:28" ht="12.75" customHeight="1" x14ac:dyDescent="0.2">
      <c r="A296" s="191" t="s">
        <v>178</v>
      </c>
      <c r="B296" s="312" t="s">
        <v>183</v>
      </c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235">
        <v>959</v>
      </c>
      <c r="O296" s="196">
        <v>14</v>
      </c>
      <c r="P296" s="196">
        <v>1</v>
      </c>
      <c r="Q296" s="195" t="s">
        <v>202</v>
      </c>
      <c r="R296" s="194" t="s">
        <v>182</v>
      </c>
      <c r="S296" s="308"/>
      <c r="T296" s="308"/>
      <c r="U296" s="229">
        <v>731</v>
      </c>
      <c r="V296" s="229">
        <v>731</v>
      </c>
      <c r="W296" s="311"/>
      <c r="X296" s="311"/>
      <c r="Y296" s="311"/>
      <c r="Z296" s="311"/>
      <c r="AA296" s="311"/>
      <c r="AB296" s="191"/>
    </row>
    <row r="297" spans="1:28" ht="12.75" customHeight="1" x14ac:dyDescent="0.2">
      <c r="A297" s="191" t="s">
        <v>178</v>
      </c>
      <c r="B297" s="312" t="s">
        <v>198</v>
      </c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235">
        <v>959</v>
      </c>
      <c r="O297" s="196">
        <v>14</v>
      </c>
      <c r="P297" s="196">
        <v>1</v>
      </c>
      <c r="Q297" s="195" t="s">
        <v>202</v>
      </c>
      <c r="R297" s="194" t="s">
        <v>197</v>
      </c>
      <c r="S297" s="308"/>
      <c r="T297" s="308"/>
      <c r="U297" s="229">
        <v>731</v>
      </c>
      <c r="V297" s="229">
        <v>731</v>
      </c>
      <c r="W297" s="311"/>
      <c r="X297" s="311"/>
      <c r="Y297" s="311"/>
      <c r="Z297" s="311"/>
      <c r="AA297" s="311"/>
      <c r="AB297" s="191"/>
    </row>
    <row r="298" spans="1:28" ht="12.75" customHeight="1" x14ac:dyDescent="0.2">
      <c r="A298" s="191" t="s">
        <v>178</v>
      </c>
      <c r="B298" s="312" t="s">
        <v>196</v>
      </c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235">
        <v>959</v>
      </c>
      <c r="O298" s="196">
        <v>14</v>
      </c>
      <c r="P298" s="196">
        <v>1</v>
      </c>
      <c r="Q298" s="195" t="s">
        <v>202</v>
      </c>
      <c r="R298" s="194" t="s">
        <v>194</v>
      </c>
      <c r="S298" s="308"/>
      <c r="T298" s="308"/>
      <c r="U298" s="229">
        <v>731</v>
      </c>
      <c r="V298" s="229">
        <v>731</v>
      </c>
      <c r="W298" s="311"/>
      <c r="X298" s="311"/>
      <c r="Y298" s="311"/>
      <c r="Z298" s="311"/>
      <c r="AA298" s="311"/>
      <c r="AB298" s="191"/>
    </row>
    <row r="299" spans="1:28" ht="21.75" customHeight="1" x14ac:dyDescent="0.2">
      <c r="A299" s="191" t="s">
        <v>178</v>
      </c>
      <c r="B299" s="312" t="s">
        <v>201</v>
      </c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235">
        <v>959</v>
      </c>
      <c r="O299" s="196">
        <v>14</v>
      </c>
      <c r="P299" s="196">
        <v>1</v>
      </c>
      <c r="Q299" s="195" t="s">
        <v>200</v>
      </c>
      <c r="R299" s="194">
        <v>0</v>
      </c>
      <c r="S299" s="308"/>
      <c r="T299" s="308"/>
      <c r="U299" s="229">
        <v>11608</v>
      </c>
      <c r="V299" s="229">
        <v>11608</v>
      </c>
      <c r="W299" s="311"/>
      <c r="X299" s="311"/>
      <c r="Y299" s="311"/>
      <c r="Z299" s="311"/>
      <c r="AA299" s="311"/>
      <c r="AB299" s="191"/>
    </row>
    <row r="300" spans="1:28" ht="12.75" customHeight="1" x14ac:dyDescent="0.2">
      <c r="A300" s="191" t="s">
        <v>178</v>
      </c>
      <c r="B300" s="312" t="s">
        <v>183</v>
      </c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235">
        <v>959</v>
      </c>
      <c r="O300" s="196">
        <v>14</v>
      </c>
      <c r="P300" s="196">
        <v>1</v>
      </c>
      <c r="Q300" s="195" t="s">
        <v>200</v>
      </c>
      <c r="R300" s="194" t="s">
        <v>182</v>
      </c>
      <c r="S300" s="308"/>
      <c r="T300" s="308"/>
      <c r="U300" s="229">
        <v>11608</v>
      </c>
      <c r="V300" s="229">
        <v>11608</v>
      </c>
      <c r="W300" s="311"/>
      <c r="X300" s="311"/>
      <c r="Y300" s="311"/>
      <c r="Z300" s="311"/>
      <c r="AA300" s="311"/>
      <c r="AB300" s="191"/>
    </row>
    <row r="301" spans="1:28" ht="12.75" customHeight="1" x14ac:dyDescent="0.2">
      <c r="A301" s="191" t="s">
        <v>178</v>
      </c>
      <c r="B301" s="312" t="s">
        <v>198</v>
      </c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235">
        <v>959</v>
      </c>
      <c r="O301" s="196">
        <v>14</v>
      </c>
      <c r="P301" s="196">
        <v>1</v>
      </c>
      <c r="Q301" s="195" t="s">
        <v>200</v>
      </c>
      <c r="R301" s="194" t="s">
        <v>197</v>
      </c>
      <c r="S301" s="308"/>
      <c r="T301" s="308"/>
      <c r="U301" s="229">
        <v>11608</v>
      </c>
      <c r="V301" s="229">
        <v>11608</v>
      </c>
      <c r="W301" s="311"/>
      <c r="X301" s="311"/>
      <c r="Y301" s="311"/>
      <c r="Z301" s="311"/>
      <c r="AA301" s="311"/>
      <c r="AB301" s="191"/>
    </row>
    <row r="302" spans="1:28" ht="12.75" customHeight="1" x14ac:dyDescent="0.2">
      <c r="A302" s="191" t="s">
        <v>178</v>
      </c>
      <c r="B302" s="312" t="s">
        <v>196</v>
      </c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235">
        <v>959</v>
      </c>
      <c r="O302" s="196">
        <v>14</v>
      </c>
      <c r="P302" s="196">
        <v>1</v>
      </c>
      <c r="Q302" s="195" t="s">
        <v>200</v>
      </c>
      <c r="R302" s="194" t="s">
        <v>194</v>
      </c>
      <c r="S302" s="308"/>
      <c r="T302" s="308"/>
      <c r="U302" s="229">
        <v>11608</v>
      </c>
      <c r="V302" s="229">
        <v>11608</v>
      </c>
      <c r="W302" s="311"/>
      <c r="X302" s="311"/>
      <c r="Y302" s="311"/>
      <c r="Z302" s="311"/>
      <c r="AA302" s="311"/>
      <c r="AB302" s="191"/>
    </row>
    <row r="303" spans="1:28" ht="21.75" customHeight="1" x14ac:dyDescent="0.2">
      <c r="A303" s="191" t="s">
        <v>178</v>
      </c>
      <c r="B303" s="312" t="s">
        <v>188</v>
      </c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235">
        <v>959</v>
      </c>
      <c r="O303" s="196">
        <v>14</v>
      </c>
      <c r="P303" s="196">
        <v>1</v>
      </c>
      <c r="Q303" s="195" t="s">
        <v>187</v>
      </c>
      <c r="R303" s="194">
        <v>0</v>
      </c>
      <c r="S303" s="308"/>
      <c r="T303" s="308"/>
      <c r="U303" s="229">
        <v>14923</v>
      </c>
      <c r="V303" s="229">
        <v>14808</v>
      </c>
      <c r="W303" s="311"/>
      <c r="X303" s="311"/>
      <c r="Y303" s="311"/>
      <c r="Z303" s="311"/>
      <c r="AA303" s="311"/>
      <c r="AB303" s="191"/>
    </row>
    <row r="304" spans="1:28" ht="21.75" customHeight="1" x14ac:dyDescent="0.2">
      <c r="A304" s="191" t="s">
        <v>178</v>
      </c>
      <c r="B304" s="312" t="s">
        <v>199</v>
      </c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235">
        <v>959</v>
      </c>
      <c r="O304" s="196">
        <v>14</v>
      </c>
      <c r="P304" s="196">
        <v>1</v>
      </c>
      <c r="Q304" s="195" t="s">
        <v>195</v>
      </c>
      <c r="R304" s="194">
        <v>0</v>
      </c>
      <c r="S304" s="308"/>
      <c r="T304" s="308"/>
      <c r="U304" s="229">
        <v>14923</v>
      </c>
      <c r="V304" s="229">
        <v>14808</v>
      </c>
      <c r="W304" s="311"/>
      <c r="X304" s="311"/>
      <c r="Y304" s="311"/>
      <c r="Z304" s="311"/>
      <c r="AA304" s="311"/>
      <c r="AB304" s="191"/>
    </row>
    <row r="305" spans="1:28" ht="12.75" customHeight="1" x14ac:dyDescent="0.2">
      <c r="A305" s="191" t="s">
        <v>178</v>
      </c>
      <c r="B305" s="312" t="s">
        <v>183</v>
      </c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235">
        <v>959</v>
      </c>
      <c r="O305" s="196">
        <v>14</v>
      </c>
      <c r="P305" s="196">
        <v>1</v>
      </c>
      <c r="Q305" s="195" t="s">
        <v>195</v>
      </c>
      <c r="R305" s="194" t="s">
        <v>182</v>
      </c>
      <c r="S305" s="308"/>
      <c r="T305" s="308"/>
      <c r="U305" s="229">
        <v>14923</v>
      </c>
      <c r="V305" s="229">
        <v>14808</v>
      </c>
      <c r="W305" s="311"/>
      <c r="X305" s="311"/>
      <c r="Y305" s="311"/>
      <c r="Z305" s="311"/>
      <c r="AA305" s="311"/>
      <c r="AB305" s="191"/>
    </row>
    <row r="306" spans="1:28" ht="12.75" customHeight="1" x14ac:dyDescent="0.2">
      <c r="A306" s="191" t="s">
        <v>178</v>
      </c>
      <c r="B306" s="312" t="s">
        <v>198</v>
      </c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235">
        <v>959</v>
      </c>
      <c r="O306" s="196">
        <v>14</v>
      </c>
      <c r="P306" s="196">
        <v>1</v>
      </c>
      <c r="Q306" s="195" t="s">
        <v>195</v>
      </c>
      <c r="R306" s="194" t="s">
        <v>197</v>
      </c>
      <c r="S306" s="308"/>
      <c r="T306" s="308"/>
      <c r="U306" s="229">
        <v>14923</v>
      </c>
      <c r="V306" s="229">
        <v>14808</v>
      </c>
      <c r="W306" s="311"/>
      <c r="X306" s="311"/>
      <c r="Y306" s="311"/>
      <c r="Z306" s="311"/>
      <c r="AA306" s="311"/>
      <c r="AB306" s="191"/>
    </row>
    <row r="307" spans="1:28" ht="12.75" customHeight="1" x14ac:dyDescent="0.2">
      <c r="A307" s="191" t="s">
        <v>178</v>
      </c>
      <c r="B307" s="312" t="s">
        <v>196</v>
      </c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235">
        <v>959</v>
      </c>
      <c r="O307" s="196">
        <v>14</v>
      </c>
      <c r="P307" s="196">
        <v>1</v>
      </c>
      <c r="Q307" s="195" t="s">
        <v>195</v>
      </c>
      <c r="R307" s="194" t="s">
        <v>194</v>
      </c>
      <c r="S307" s="308"/>
      <c r="T307" s="308"/>
      <c r="U307" s="229">
        <v>14923</v>
      </c>
      <c r="V307" s="229">
        <v>14808</v>
      </c>
      <c r="W307" s="311"/>
      <c r="X307" s="311"/>
      <c r="Y307" s="311"/>
      <c r="Z307" s="311"/>
      <c r="AA307" s="311"/>
      <c r="AB307" s="191"/>
    </row>
    <row r="308" spans="1:28" ht="12.75" customHeight="1" x14ac:dyDescent="0.2">
      <c r="A308" s="191" t="s">
        <v>178</v>
      </c>
      <c r="B308" s="312" t="s">
        <v>193</v>
      </c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235">
        <v>959</v>
      </c>
      <c r="O308" s="196">
        <v>14</v>
      </c>
      <c r="P308" s="196">
        <v>3</v>
      </c>
      <c r="Q308" s="195">
        <v>0</v>
      </c>
      <c r="R308" s="194">
        <v>0</v>
      </c>
      <c r="S308" s="308"/>
      <c r="T308" s="308"/>
      <c r="U308" s="229">
        <v>2433</v>
      </c>
      <c r="V308" s="229">
        <v>2433</v>
      </c>
      <c r="W308" s="311"/>
      <c r="X308" s="311"/>
      <c r="Y308" s="311"/>
      <c r="Z308" s="311"/>
      <c r="AA308" s="311"/>
      <c r="AB308" s="191"/>
    </row>
    <row r="309" spans="1:28" ht="21.75" customHeight="1" x14ac:dyDescent="0.2">
      <c r="A309" s="191" t="s">
        <v>178</v>
      </c>
      <c r="B309" s="312" t="s">
        <v>188</v>
      </c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235">
        <v>959</v>
      </c>
      <c r="O309" s="196">
        <v>14</v>
      </c>
      <c r="P309" s="196">
        <v>3</v>
      </c>
      <c r="Q309" s="195" t="s">
        <v>187</v>
      </c>
      <c r="R309" s="194">
        <v>0</v>
      </c>
      <c r="S309" s="308"/>
      <c r="T309" s="308"/>
      <c r="U309" s="229">
        <v>841</v>
      </c>
      <c r="V309" s="229">
        <v>841</v>
      </c>
      <c r="W309" s="311"/>
      <c r="X309" s="311"/>
      <c r="Y309" s="311"/>
      <c r="Z309" s="311"/>
      <c r="AA309" s="311"/>
      <c r="AB309" s="191"/>
    </row>
    <row r="310" spans="1:28" ht="21.75" customHeight="1" x14ac:dyDescent="0.2">
      <c r="A310" s="191" t="s">
        <v>178</v>
      </c>
      <c r="B310" s="312" t="s">
        <v>192</v>
      </c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235">
        <v>959</v>
      </c>
      <c r="O310" s="196">
        <v>14</v>
      </c>
      <c r="P310" s="196">
        <v>3</v>
      </c>
      <c r="Q310" s="195" t="s">
        <v>191</v>
      </c>
      <c r="R310" s="194">
        <v>0</v>
      </c>
      <c r="S310" s="308"/>
      <c r="T310" s="308"/>
      <c r="U310" s="229">
        <v>820</v>
      </c>
      <c r="V310" s="229">
        <v>820</v>
      </c>
      <c r="W310" s="311"/>
      <c r="X310" s="311"/>
      <c r="Y310" s="311"/>
      <c r="Z310" s="311"/>
      <c r="AA310" s="311"/>
      <c r="AB310" s="191"/>
    </row>
    <row r="311" spans="1:28" ht="12.75" customHeight="1" x14ac:dyDescent="0.2">
      <c r="A311" s="191" t="s">
        <v>178</v>
      </c>
      <c r="B311" s="312" t="s">
        <v>183</v>
      </c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235">
        <v>959</v>
      </c>
      <c r="O311" s="196">
        <v>14</v>
      </c>
      <c r="P311" s="196">
        <v>3</v>
      </c>
      <c r="Q311" s="195" t="s">
        <v>191</v>
      </c>
      <c r="R311" s="194" t="s">
        <v>182</v>
      </c>
      <c r="S311" s="308"/>
      <c r="T311" s="308"/>
      <c r="U311" s="229">
        <v>820</v>
      </c>
      <c r="V311" s="229">
        <v>820</v>
      </c>
      <c r="W311" s="311"/>
      <c r="X311" s="311"/>
      <c r="Y311" s="311"/>
      <c r="Z311" s="311"/>
      <c r="AA311" s="311"/>
      <c r="AB311" s="191"/>
    </row>
    <row r="312" spans="1:28" ht="12.75" customHeight="1" x14ac:dyDescent="0.2">
      <c r="A312" s="191" t="s">
        <v>178</v>
      </c>
      <c r="B312" s="312" t="s">
        <v>181</v>
      </c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235">
        <v>959</v>
      </c>
      <c r="O312" s="196">
        <v>14</v>
      </c>
      <c r="P312" s="196">
        <v>3</v>
      </c>
      <c r="Q312" s="195" t="s">
        <v>191</v>
      </c>
      <c r="R312" s="194" t="s">
        <v>179</v>
      </c>
      <c r="S312" s="308"/>
      <c r="T312" s="308"/>
      <c r="U312" s="229">
        <v>820</v>
      </c>
      <c r="V312" s="229">
        <v>820</v>
      </c>
      <c r="W312" s="311"/>
      <c r="X312" s="311"/>
      <c r="Y312" s="311"/>
      <c r="Z312" s="311"/>
      <c r="AA312" s="311"/>
      <c r="AB312" s="191"/>
    </row>
    <row r="313" spans="1:28" ht="21.75" customHeight="1" x14ac:dyDescent="0.2">
      <c r="A313" s="191" t="s">
        <v>178</v>
      </c>
      <c r="B313" s="312" t="s">
        <v>190</v>
      </c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235">
        <v>959</v>
      </c>
      <c r="O313" s="196">
        <v>14</v>
      </c>
      <c r="P313" s="196">
        <v>3</v>
      </c>
      <c r="Q313" s="195" t="s">
        <v>189</v>
      </c>
      <c r="R313" s="194">
        <v>0</v>
      </c>
      <c r="S313" s="308"/>
      <c r="T313" s="308"/>
      <c r="U313" s="229">
        <v>21</v>
      </c>
      <c r="V313" s="229">
        <v>21</v>
      </c>
      <c r="W313" s="311"/>
      <c r="X313" s="311"/>
      <c r="Y313" s="311"/>
      <c r="Z313" s="311"/>
      <c r="AA313" s="311"/>
      <c r="AB313" s="191"/>
    </row>
    <row r="314" spans="1:28" ht="12.75" customHeight="1" x14ac:dyDescent="0.2">
      <c r="A314" s="191" t="s">
        <v>178</v>
      </c>
      <c r="B314" s="312" t="s">
        <v>183</v>
      </c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235">
        <v>959</v>
      </c>
      <c r="O314" s="196">
        <v>14</v>
      </c>
      <c r="P314" s="196">
        <v>3</v>
      </c>
      <c r="Q314" s="195" t="s">
        <v>189</v>
      </c>
      <c r="R314" s="194" t="s">
        <v>182</v>
      </c>
      <c r="S314" s="308"/>
      <c r="T314" s="308"/>
      <c r="U314" s="229">
        <v>21</v>
      </c>
      <c r="V314" s="229">
        <v>21</v>
      </c>
      <c r="W314" s="311"/>
      <c r="X314" s="311"/>
      <c r="Y314" s="311"/>
      <c r="Z314" s="311"/>
      <c r="AA314" s="311"/>
      <c r="AB314" s="191"/>
    </row>
    <row r="315" spans="1:28" ht="12.75" customHeight="1" x14ac:dyDescent="0.2">
      <c r="A315" s="191" t="s">
        <v>178</v>
      </c>
      <c r="B315" s="312" t="s">
        <v>181</v>
      </c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235">
        <v>959</v>
      </c>
      <c r="O315" s="196">
        <v>14</v>
      </c>
      <c r="P315" s="196">
        <v>3</v>
      </c>
      <c r="Q315" s="195" t="s">
        <v>189</v>
      </c>
      <c r="R315" s="194" t="s">
        <v>179</v>
      </c>
      <c r="S315" s="308"/>
      <c r="T315" s="308"/>
      <c r="U315" s="229">
        <v>21</v>
      </c>
      <c r="V315" s="229">
        <v>21</v>
      </c>
      <c r="W315" s="311"/>
      <c r="X315" s="311"/>
      <c r="Y315" s="311"/>
      <c r="Z315" s="311"/>
      <c r="AA315" s="311"/>
      <c r="AB315" s="191"/>
    </row>
    <row r="316" spans="1:28" ht="21.75" customHeight="1" x14ac:dyDescent="0.2">
      <c r="A316" s="191" t="s">
        <v>178</v>
      </c>
      <c r="B316" s="312" t="s">
        <v>188</v>
      </c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235">
        <v>959</v>
      </c>
      <c r="O316" s="196">
        <v>14</v>
      </c>
      <c r="P316" s="196">
        <v>3</v>
      </c>
      <c r="Q316" s="195" t="s">
        <v>187</v>
      </c>
      <c r="R316" s="194">
        <v>0</v>
      </c>
      <c r="S316" s="308"/>
      <c r="T316" s="308"/>
      <c r="U316" s="229">
        <v>1592</v>
      </c>
      <c r="V316" s="229">
        <v>1592</v>
      </c>
      <c r="W316" s="311"/>
      <c r="X316" s="311"/>
      <c r="Y316" s="311"/>
      <c r="Z316" s="311"/>
      <c r="AA316" s="311"/>
      <c r="AB316" s="191"/>
    </row>
    <row r="317" spans="1:28" ht="32.25" customHeight="1" x14ac:dyDescent="0.2">
      <c r="A317" s="191" t="s">
        <v>178</v>
      </c>
      <c r="B317" s="312" t="s">
        <v>186</v>
      </c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235">
        <v>959</v>
      </c>
      <c r="O317" s="196">
        <v>14</v>
      </c>
      <c r="P317" s="196">
        <v>3</v>
      </c>
      <c r="Q317" s="195" t="s">
        <v>185</v>
      </c>
      <c r="R317" s="194">
        <v>0</v>
      </c>
      <c r="S317" s="308"/>
      <c r="T317" s="308"/>
      <c r="U317" s="229">
        <v>1543</v>
      </c>
      <c r="V317" s="229">
        <v>1543</v>
      </c>
      <c r="W317" s="311"/>
      <c r="X317" s="311"/>
      <c r="Y317" s="311"/>
      <c r="Z317" s="311"/>
      <c r="AA317" s="311"/>
      <c r="AB317" s="191"/>
    </row>
    <row r="318" spans="1:28" ht="12.75" customHeight="1" x14ac:dyDescent="0.2">
      <c r="A318" s="191" t="s">
        <v>178</v>
      </c>
      <c r="B318" s="312" t="s">
        <v>183</v>
      </c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235">
        <v>959</v>
      </c>
      <c r="O318" s="196">
        <v>14</v>
      </c>
      <c r="P318" s="196">
        <v>3</v>
      </c>
      <c r="Q318" s="195" t="s">
        <v>185</v>
      </c>
      <c r="R318" s="194" t="s">
        <v>182</v>
      </c>
      <c r="S318" s="308"/>
      <c r="T318" s="308"/>
      <c r="U318" s="229">
        <v>1543</v>
      </c>
      <c r="V318" s="229">
        <v>1543</v>
      </c>
      <c r="W318" s="311"/>
      <c r="X318" s="311"/>
      <c r="Y318" s="311"/>
      <c r="Z318" s="311"/>
      <c r="AA318" s="311"/>
      <c r="AB318" s="191"/>
    </row>
    <row r="319" spans="1:28" ht="12.75" customHeight="1" x14ac:dyDescent="0.2">
      <c r="A319" s="191" t="s">
        <v>178</v>
      </c>
      <c r="B319" s="312" t="s">
        <v>181</v>
      </c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235">
        <v>959</v>
      </c>
      <c r="O319" s="196">
        <v>14</v>
      </c>
      <c r="P319" s="196">
        <v>3</v>
      </c>
      <c r="Q319" s="195" t="s">
        <v>185</v>
      </c>
      <c r="R319" s="194" t="s">
        <v>179</v>
      </c>
      <c r="S319" s="308"/>
      <c r="T319" s="308"/>
      <c r="U319" s="229">
        <v>1543</v>
      </c>
      <c r="V319" s="229">
        <v>1543</v>
      </c>
      <c r="W319" s="311"/>
      <c r="X319" s="311"/>
      <c r="Y319" s="311"/>
      <c r="Z319" s="311"/>
      <c r="AA319" s="311"/>
      <c r="AB319" s="191"/>
    </row>
    <row r="320" spans="1:28" ht="32.25" customHeight="1" x14ac:dyDescent="0.2">
      <c r="A320" s="191" t="s">
        <v>178</v>
      </c>
      <c r="B320" s="312" t="s">
        <v>184</v>
      </c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235">
        <v>959</v>
      </c>
      <c r="O320" s="196">
        <v>14</v>
      </c>
      <c r="P320" s="196">
        <v>3</v>
      </c>
      <c r="Q320" s="195" t="s">
        <v>180</v>
      </c>
      <c r="R320" s="194">
        <v>0</v>
      </c>
      <c r="S320" s="308"/>
      <c r="T320" s="308"/>
      <c r="U320" s="229">
        <v>49</v>
      </c>
      <c r="V320" s="229">
        <v>49</v>
      </c>
      <c r="W320" s="311"/>
      <c r="X320" s="311"/>
      <c r="Y320" s="311"/>
      <c r="Z320" s="311"/>
      <c r="AA320" s="311"/>
      <c r="AB320" s="191"/>
    </row>
    <row r="321" spans="1:28" ht="12.75" customHeight="1" x14ac:dyDescent="0.2">
      <c r="A321" s="191" t="s">
        <v>178</v>
      </c>
      <c r="B321" s="312" t="s">
        <v>183</v>
      </c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235">
        <v>959</v>
      </c>
      <c r="O321" s="196">
        <v>14</v>
      </c>
      <c r="P321" s="196">
        <v>3</v>
      </c>
      <c r="Q321" s="195" t="s">
        <v>180</v>
      </c>
      <c r="R321" s="194" t="s">
        <v>182</v>
      </c>
      <c r="S321" s="308"/>
      <c r="T321" s="308"/>
      <c r="U321" s="229">
        <v>49</v>
      </c>
      <c r="V321" s="229">
        <v>49</v>
      </c>
      <c r="W321" s="311"/>
      <c r="X321" s="311"/>
      <c r="Y321" s="311"/>
      <c r="Z321" s="311"/>
      <c r="AA321" s="311"/>
      <c r="AB321" s="191"/>
    </row>
    <row r="322" spans="1:28" ht="12.75" customHeight="1" x14ac:dyDescent="0.2">
      <c r="A322" s="191" t="s">
        <v>178</v>
      </c>
      <c r="B322" s="312" t="s">
        <v>181</v>
      </c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235">
        <v>959</v>
      </c>
      <c r="O322" s="196">
        <v>14</v>
      </c>
      <c r="P322" s="196">
        <v>3</v>
      </c>
      <c r="Q322" s="195" t="s">
        <v>180</v>
      </c>
      <c r="R322" s="194" t="s">
        <v>179</v>
      </c>
      <c r="S322" s="308"/>
      <c r="T322" s="308"/>
      <c r="U322" s="229">
        <v>49</v>
      </c>
      <c r="V322" s="229">
        <v>49</v>
      </c>
      <c r="W322" s="311"/>
      <c r="X322" s="311"/>
      <c r="Y322" s="311"/>
      <c r="Z322" s="311"/>
      <c r="AA322" s="311"/>
      <c r="AB322" s="191"/>
    </row>
    <row r="323" spans="1:28" ht="21.75" customHeight="1" x14ac:dyDescent="0.2">
      <c r="A323" s="191" t="s">
        <v>178</v>
      </c>
      <c r="B323" s="312" t="s">
        <v>675</v>
      </c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235">
        <v>960</v>
      </c>
      <c r="O323" s="196">
        <v>0</v>
      </c>
      <c r="P323" s="196">
        <v>0</v>
      </c>
      <c r="Q323" s="195">
        <v>0</v>
      </c>
      <c r="R323" s="194">
        <v>0</v>
      </c>
      <c r="S323" s="308"/>
      <c r="T323" s="308"/>
      <c r="U323" s="229">
        <v>62683</v>
      </c>
      <c r="V323" s="229">
        <v>63558</v>
      </c>
      <c r="W323" s="311"/>
      <c r="X323" s="311"/>
      <c r="Y323" s="311"/>
      <c r="Z323" s="311"/>
      <c r="AA323" s="311"/>
      <c r="AB323" s="191"/>
    </row>
    <row r="324" spans="1:28" ht="12.75" customHeight="1" x14ac:dyDescent="0.2">
      <c r="A324" s="191" t="s">
        <v>178</v>
      </c>
      <c r="B324" s="312" t="s">
        <v>651</v>
      </c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235">
        <v>960</v>
      </c>
      <c r="O324" s="196">
        <v>1</v>
      </c>
      <c r="P324" s="196">
        <v>0</v>
      </c>
      <c r="Q324" s="195">
        <v>0</v>
      </c>
      <c r="R324" s="194">
        <v>0</v>
      </c>
      <c r="S324" s="308"/>
      <c r="T324" s="308"/>
      <c r="U324" s="229">
        <v>24124</v>
      </c>
      <c r="V324" s="229">
        <v>24111</v>
      </c>
      <c r="W324" s="311"/>
      <c r="X324" s="311"/>
      <c r="Y324" s="311"/>
      <c r="Z324" s="311"/>
      <c r="AA324" s="311"/>
      <c r="AB324" s="191"/>
    </row>
    <row r="325" spans="1:28" ht="21.75" customHeight="1" x14ac:dyDescent="0.2">
      <c r="A325" s="191" t="s">
        <v>178</v>
      </c>
      <c r="B325" s="312" t="s">
        <v>650</v>
      </c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235">
        <v>960</v>
      </c>
      <c r="O325" s="196">
        <v>1</v>
      </c>
      <c r="P325" s="196">
        <v>2</v>
      </c>
      <c r="Q325" s="195">
        <v>0</v>
      </c>
      <c r="R325" s="194">
        <v>0</v>
      </c>
      <c r="S325" s="308"/>
      <c r="T325" s="308"/>
      <c r="U325" s="229">
        <v>1168</v>
      </c>
      <c r="V325" s="229">
        <v>1168</v>
      </c>
      <c r="W325" s="311"/>
      <c r="X325" s="311"/>
      <c r="Y325" s="311"/>
      <c r="Z325" s="311"/>
      <c r="AA325" s="311"/>
      <c r="AB325" s="191"/>
    </row>
    <row r="326" spans="1:28" ht="21.75" customHeight="1" x14ac:dyDescent="0.2">
      <c r="A326" s="191" t="s">
        <v>178</v>
      </c>
      <c r="B326" s="312" t="s">
        <v>604</v>
      </c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235">
        <v>960</v>
      </c>
      <c r="O326" s="196">
        <v>1</v>
      </c>
      <c r="P326" s="196">
        <v>2</v>
      </c>
      <c r="Q326" s="195" t="s">
        <v>603</v>
      </c>
      <c r="R326" s="194">
        <v>0</v>
      </c>
      <c r="S326" s="308"/>
      <c r="T326" s="308"/>
      <c r="U326" s="229">
        <v>1168</v>
      </c>
      <c r="V326" s="229">
        <v>1168</v>
      </c>
      <c r="W326" s="311"/>
      <c r="X326" s="311"/>
      <c r="Y326" s="311"/>
      <c r="Z326" s="311"/>
      <c r="AA326" s="311"/>
      <c r="AB326" s="191"/>
    </row>
    <row r="327" spans="1:28" ht="21.75" customHeight="1" x14ac:dyDescent="0.2">
      <c r="A327" s="191" t="s">
        <v>178</v>
      </c>
      <c r="B327" s="312" t="s">
        <v>602</v>
      </c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235">
        <v>960</v>
      </c>
      <c r="O327" s="196">
        <v>1</v>
      </c>
      <c r="P327" s="196">
        <v>2</v>
      </c>
      <c r="Q327" s="195" t="s">
        <v>649</v>
      </c>
      <c r="R327" s="194">
        <v>0</v>
      </c>
      <c r="S327" s="308"/>
      <c r="T327" s="308"/>
      <c r="U327" s="229">
        <v>1168</v>
      </c>
      <c r="V327" s="229">
        <v>1168</v>
      </c>
      <c r="W327" s="311"/>
      <c r="X327" s="311"/>
      <c r="Y327" s="311"/>
      <c r="Z327" s="311"/>
      <c r="AA327" s="311"/>
      <c r="AB327" s="191"/>
    </row>
    <row r="328" spans="1:28" ht="21.75" customHeight="1" x14ac:dyDescent="0.2">
      <c r="A328" s="191" t="s">
        <v>178</v>
      </c>
      <c r="B328" s="312" t="s">
        <v>397</v>
      </c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235">
        <v>960</v>
      </c>
      <c r="O328" s="196">
        <v>1</v>
      </c>
      <c r="P328" s="196">
        <v>2</v>
      </c>
      <c r="Q328" s="195" t="s">
        <v>648</v>
      </c>
      <c r="R328" s="194">
        <v>0</v>
      </c>
      <c r="S328" s="308"/>
      <c r="T328" s="308"/>
      <c r="U328" s="229">
        <v>1168</v>
      </c>
      <c r="V328" s="229">
        <v>1168</v>
      </c>
      <c r="W328" s="311"/>
      <c r="X328" s="311"/>
      <c r="Y328" s="311"/>
      <c r="Z328" s="311"/>
      <c r="AA328" s="311"/>
      <c r="AB328" s="191"/>
    </row>
    <row r="329" spans="1:28" ht="42.75" customHeight="1" x14ac:dyDescent="0.2">
      <c r="A329" s="191" t="s">
        <v>178</v>
      </c>
      <c r="B329" s="312" t="s">
        <v>263</v>
      </c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235">
        <v>960</v>
      </c>
      <c r="O329" s="196">
        <v>1</v>
      </c>
      <c r="P329" s="196">
        <v>2</v>
      </c>
      <c r="Q329" s="195" t="s">
        <v>648</v>
      </c>
      <c r="R329" s="194" t="s">
        <v>262</v>
      </c>
      <c r="S329" s="308"/>
      <c r="T329" s="308"/>
      <c r="U329" s="229">
        <v>1168</v>
      </c>
      <c r="V329" s="229">
        <v>1168</v>
      </c>
      <c r="W329" s="311"/>
      <c r="X329" s="311"/>
      <c r="Y329" s="311"/>
      <c r="Z329" s="311"/>
      <c r="AA329" s="311"/>
      <c r="AB329" s="191"/>
    </row>
    <row r="330" spans="1:28" ht="21.75" customHeight="1" x14ac:dyDescent="0.2">
      <c r="A330" s="191" t="s">
        <v>178</v>
      </c>
      <c r="B330" s="312" t="s">
        <v>261</v>
      </c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235">
        <v>960</v>
      </c>
      <c r="O330" s="196">
        <v>1</v>
      </c>
      <c r="P330" s="196">
        <v>2</v>
      </c>
      <c r="Q330" s="195" t="s">
        <v>648</v>
      </c>
      <c r="R330" s="194" t="s">
        <v>260</v>
      </c>
      <c r="S330" s="308"/>
      <c r="T330" s="308"/>
      <c r="U330" s="229">
        <v>1168</v>
      </c>
      <c r="V330" s="229">
        <v>1168</v>
      </c>
      <c r="W330" s="311"/>
      <c r="X330" s="311"/>
      <c r="Y330" s="311"/>
      <c r="Z330" s="311"/>
      <c r="AA330" s="311"/>
      <c r="AB330" s="191"/>
    </row>
    <row r="331" spans="1:28" ht="32.25" customHeight="1" x14ac:dyDescent="0.2">
      <c r="A331" s="191" t="s">
        <v>178</v>
      </c>
      <c r="B331" s="312" t="s">
        <v>259</v>
      </c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235">
        <v>960</v>
      </c>
      <c r="O331" s="196">
        <v>1</v>
      </c>
      <c r="P331" s="196">
        <v>2</v>
      </c>
      <c r="Q331" s="195" t="s">
        <v>648</v>
      </c>
      <c r="R331" s="194" t="s">
        <v>258</v>
      </c>
      <c r="S331" s="308"/>
      <c r="T331" s="308"/>
      <c r="U331" s="229">
        <v>897</v>
      </c>
      <c r="V331" s="229">
        <v>897</v>
      </c>
      <c r="W331" s="311"/>
      <c r="X331" s="311"/>
      <c r="Y331" s="311"/>
      <c r="Z331" s="311"/>
      <c r="AA331" s="311"/>
      <c r="AB331" s="191"/>
    </row>
    <row r="332" spans="1:28" ht="32.25" customHeight="1" x14ac:dyDescent="0.2">
      <c r="A332" s="191" t="s">
        <v>178</v>
      </c>
      <c r="B332" s="312" t="s">
        <v>257</v>
      </c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235">
        <v>960</v>
      </c>
      <c r="O332" s="196">
        <v>1</v>
      </c>
      <c r="P332" s="196">
        <v>2</v>
      </c>
      <c r="Q332" s="195" t="s">
        <v>648</v>
      </c>
      <c r="R332" s="194" t="s">
        <v>255</v>
      </c>
      <c r="S332" s="308"/>
      <c r="T332" s="308"/>
      <c r="U332" s="229">
        <v>271</v>
      </c>
      <c r="V332" s="229">
        <v>271</v>
      </c>
      <c r="W332" s="311"/>
      <c r="X332" s="311"/>
      <c r="Y332" s="311"/>
      <c r="Z332" s="311"/>
      <c r="AA332" s="311"/>
      <c r="AB332" s="191"/>
    </row>
    <row r="333" spans="1:28" ht="32.25" customHeight="1" x14ac:dyDescent="0.2">
      <c r="A333" s="191" t="s">
        <v>178</v>
      </c>
      <c r="B333" s="312" t="s">
        <v>639</v>
      </c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235">
        <v>960</v>
      </c>
      <c r="O333" s="196">
        <v>1</v>
      </c>
      <c r="P333" s="196">
        <v>4</v>
      </c>
      <c r="Q333" s="195">
        <v>0</v>
      </c>
      <c r="R333" s="194">
        <v>0</v>
      </c>
      <c r="S333" s="308"/>
      <c r="T333" s="308"/>
      <c r="U333" s="229">
        <v>17227</v>
      </c>
      <c r="V333" s="229">
        <v>17227</v>
      </c>
      <c r="W333" s="311"/>
      <c r="X333" s="311"/>
      <c r="Y333" s="311"/>
      <c r="Z333" s="311"/>
      <c r="AA333" s="311"/>
      <c r="AB333" s="191"/>
    </row>
    <row r="334" spans="1:28" ht="42.75" customHeight="1" x14ac:dyDescent="0.2">
      <c r="A334" s="191" t="s">
        <v>178</v>
      </c>
      <c r="B334" s="312" t="s">
        <v>638</v>
      </c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235">
        <v>960</v>
      </c>
      <c r="O334" s="196">
        <v>1</v>
      </c>
      <c r="P334" s="196">
        <v>4</v>
      </c>
      <c r="Q334" s="195" t="s">
        <v>637</v>
      </c>
      <c r="R334" s="194">
        <v>0</v>
      </c>
      <c r="S334" s="308"/>
      <c r="T334" s="308"/>
      <c r="U334" s="229">
        <v>150</v>
      </c>
      <c r="V334" s="229">
        <v>150</v>
      </c>
      <c r="W334" s="311"/>
      <c r="X334" s="311"/>
      <c r="Y334" s="311"/>
      <c r="Z334" s="311"/>
      <c r="AA334" s="311"/>
      <c r="AB334" s="191"/>
    </row>
    <row r="335" spans="1:28" ht="42.75" customHeight="1" x14ac:dyDescent="0.2">
      <c r="A335" s="191" t="s">
        <v>178</v>
      </c>
      <c r="B335" s="312" t="s">
        <v>636</v>
      </c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235">
        <v>960</v>
      </c>
      <c r="O335" s="196">
        <v>1</v>
      </c>
      <c r="P335" s="196">
        <v>4</v>
      </c>
      <c r="Q335" s="195" t="s">
        <v>635</v>
      </c>
      <c r="R335" s="194">
        <v>0</v>
      </c>
      <c r="S335" s="308"/>
      <c r="T335" s="308"/>
      <c r="U335" s="229">
        <v>150</v>
      </c>
      <c r="V335" s="229">
        <v>150</v>
      </c>
      <c r="W335" s="311"/>
      <c r="X335" s="311"/>
      <c r="Y335" s="311"/>
      <c r="Z335" s="311"/>
      <c r="AA335" s="311"/>
      <c r="AB335" s="191"/>
    </row>
    <row r="336" spans="1:28" ht="42.75" customHeight="1" x14ac:dyDescent="0.2">
      <c r="A336" s="191" t="s">
        <v>178</v>
      </c>
      <c r="B336" s="312" t="s">
        <v>263</v>
      </c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235">
        <v>960</v>
      </c>
      <c r="O336" s="196">
        <v>1</v>
      </c>
      <c r="P336" s="196">
        <v>4</v>
      </c>
      <c r="Q336" s="195" t="s">
        <v>635</v>
      </c>
      <c r="R336" s="194" t="s">
        <v>262</v>
      </c>
      <c r="S336" s="308"/>
      <c r="T336" s="308"/>
      <c r="U336" s="229">
        <v>34</v>
      </c>
      <c r="V336" s="229">
        <v>34</v>
      </c>
      <c r="W336" s="311"/>
      <c r="X336" s="311"/>
      <c r="Y336" s="311"/>
      <c r="Z336" s="311"/>
      <c r="AA336" s="311"/>
      <c r="AB336" s="191"/>
    </row>
    <row r="337" spans="1:28" ht="21.75" customHeight="1" x14ac:dyDescent="0.2">
      <c r="A337" s="191" t="s">
        <v>178</v>
      </c>
      <c r="B337" s="312" t="s">
        <v>261</v>
      </c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235">
        <v>960</v>
      </c>
      <c r="O337" s="196">
        <v>1</v>
      </c>
      <c r="P337" s="196">
        <v>4</v>
      </c>
      <c r="Q337" s="195" t="s">
        <v>635</v>
      </c>
      <c r="R337" s="194" t="s">
        <v>260</v>
      </c>
      <c r="S337" s="308"/>
      <c r="T337" s="308"/>
      <c r="U337" s="229">
        <v>34</v>
      </c>
      <c r="V337" s="229">
        <v>34</v>
      </c>
      <c r="W337" s="311"/>
      <c r="X337" s="311"/>
      <c r="Y337" s="311"/>
      <c r="Z337" s="311"/>
      <c r="AA337" s="311"/>
      <c r="AB337" s="191"/>
    </row>
    <row r="338" spans="1:28" ht="21.75" customHeight="1" x14ac:dyDescent="0.2">
      <c r="A338" s="191" t="s">
        <v>178</v>
      </c>
      <c r="B338" s="312" t="s">
        <v>279</v>
      </c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235">
        <v>960</v>
      </c>
      <c r="O338" s="196">
        <v>1</v>
      </c>
      <c r="P338" s="196">
        <v>4</v>
      </c>
      <c r="Q338" s="195" t="s">
        <v>635</v>
      </c>
      <c r="R338" s="194" t="s">
        <v>278</v>
      </c>
      <c r="S338" s="308"/>
      <c r="T338" s="308"/>
      <c r="U338" s="229">
        <v>34</v>
      </c>
      <c r="V338" s="229">
        <v>34</v>
      </c>
      <c r="W338" s="311"/>
      <c r="X338" s="311"/>
      <c r="Y338" s="311"/>
      <c r="Z338" s="311"/>
      <c r="AA338" s="311"/>
      <c r="AB338" s="191"/>
    </row>
    <row r="339" spans="1:28" ht="21.75" customHeight="1" x14ac:dyDescent="0.2">
      <c r="A339" s="191" t="s">
        <v>178</v>
      </c>
      <c r="B339" s="312" t="s">
        <v>223</v>
      </c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235">
        <v>960</v>
      </c>
      <c r="O339" s="196">
        <v>1</v>
      </c>
      <c r="P339" s="196">
        <v>4</v>
      </c>
      <c r="Q339" s="195" t="s">
        <v>635</v>
      </c>
      <c r="R339" s="194" t="s">
        <v>222</v>
      </c>
      <c r="S339" s="308"/>
      <c r="T339" s="308"/>
      <c r="U339" s="229">
        <v>116</v>
      </c>
      <c r="V339" s="229">
        <v>116</v>
      </c>
      <c r="W339" s="311"/>
      <c r="X339" s="311"/>
      <c r="Y339" s="311"/>
      <c r="Z339" s="311"/>
      <c r="AA339" s="311"/>
      <c r="AB339" s="191"/>
    </row>
    <row r="340" spans="1:28" ht="21.75" customHeight="1" x14ac:dyDescent="0.2">
      <c r="A340" s="191" t="s">
        <v>178</v>
      </c>
      <c r="B340" s="312" t="s">
        <v>221</v>
      </c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235">
        <v>960</v>
      </c>
      <c r="O340" s="196">
        <v>1</v>
      </c>
      <c r="P340" s="196">
        <v>4</v>
      </c>
      <c r="Q340" s="195" t="s">
        <v>635</v>
      </c>
      <c r="R340" s="194" t="s">
        <v>220</v>
      </c>
      <c r="S340" s="308"/>
      <c r="T340" s="308"/>
      <c r="U340" s="229">
        <v>116</v>
      </c>
      <c r="V340" s="229">
        <v>116</v>
      </c>
      <c r="W340" s="311"/>
      <c r="X340" s="311"/>
      <c r="Y340" s="311"/>
      <c r="Z340" s="311"/>
      <c r="AA340" s="311"/>
      <c r="AB340" s="191"/>
    </row>
    <row r="341" spans="1:28" ht="12.75" customHeight="1" x14ac:dyDescent="0.2">
      <c r="A341" s="191" t="s">
        <v>178</v>
      </c>
      <c r="B341" s="312" t="s">
        <v>219</v>
      </c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235">
        <v>960</v>
      </c>
      <c r="O341" s="196">
        <v>1</v>
      </c>
      <c r="P341" s="196">
        <v>4</v>
      </c>
      <c r="Q341" s="195" t="s">
        <v>635</v>
      </c>
      <c r="R341" s="194" t="s">
        <v>218</v>
      </c>
      <c r="S341" s="308"/>
      <c r="T341" s="308"/>
      <c r="U341" s="229">
        <v>116</v>
      </c>
      <c r="V341" s="229">
        <v>116</v>
      </c>
      <c r="W341" s="311"/>
      <c r="X341" s="311"/>
      <c r="Y341" s="311"/>
      <c r="Z341" s="311"/>
      <c r="AA341" s="311"/>
      <c r="AB341" s="191"/>
    </row>
    <row r="342" spans="1:28" ht="21.75" customHeight="1" x14ac:dyDescent="0.2">
      <c r="A342" s="191" t="s">
        <v>178</v>
      </c>
      <c r="B342" s="312" t="s">
        <v>604</v>
      </c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235">
        <v>960</v>
      </c>
      <c r="O342" s="196">
        <v>1</v>
      </c>
      <c r="P342" s="196">
        <v>4</v>
      </c>
      <c r="Q342" s="195" t="s">
        <v>603</v>
      </c>
      <c r="R342" s="194">
        <v>0</v>
      </c>
      <c r="S342" s="308"/>
      <c r="T342" s="308"/>
      <c r="U342" s="229">
        <v>1873</v>
      </c>
      <c r="V342" s="229">
        <v>1873</v>
      </c>
      <c r="W342" s="311"/>
      <c r="X342" s="311"/>
      <c r="Y342" s="311"/>
      <c r="Z342" s="311"/>
      <c r="AA342" s="311"/>
      <c r="AB342" s="191"/>
    </row>
    <row r="343" spans="1:28" ht="21.75" customHeight="1" x14ac:dyDescent="0.2">
      <c r="A343" s="191" t="s">
        <v>178</v>
      </c>
      <c r="B343" s="312" t="s">
        <v>602</v>
      </c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235">
        <v>960</v>
      </c>
      <c r="O343" s="196">
        <v>1</v>
      </c>
      <c r="P343" s="196">
        <v>4</v>
      </c>
      <c r="Q343" s="195" t="s">
        <v>601</v>
      </c>
      <c r="R343" s="194">
        <v>0</v>
      </c>
      <c r="S343" s="308"/>
      <c r="T343" s="308"/>
      <c r="U343" s="229">
        <v>1873</v>
      </c>
      <c r="V343" s="229">
        <v>1873</v>
      </c>
      <c r="W343" s="311"/>
      <c r="X343" s="311"/>
      <c r="Y343" s="311"/>
      <c r="Z343" s="311"/>
      <c r="AA343" s="311"/>
      <c r="AB343" s="191"/>
    </row>
    <row r="344" spans="1:28" ht="21.75" customHeight="1" x14ac:dyDescent="0.2">
      <c r="A344" s="191" t="s">
        <v>178</v>
      </c>
      <c r="B344" s="312" t="s">
        <v>280</v>
      </c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235">
        <v>960</v>
      </c>
      <c r="O344" s="196">
        <v>1</v>
      </c>
      <c r="P344" s="196">
        <v>4</v>
      </c>
      <c r="Q344" s="195" t="s">
        <v>646</v>
      </c>
      <c r="R344" s="194">
        <v>0</v>
      </c>
      <c r="S344" s="308"/>
      <c r="T344" s="308"/>
      <c r="U344" s="229">
        <v>480</v>
      </c>
      <c r="V344" s="229">
        <v>480</v>
      </c>
      <c r="W344" s="311"/>
      <c r="X344" s="311"/>
      <c r="Y344" s="311"/>
      <c r="Z344" s="311"/>
      <c r="AA344" s="311"/>
      <c r="AB344" s="191"/>
    </row>
    <row r="345" spans="1:28" ht="21.75" customHeight="1" x14ac:dyDescent="0.2">
      <c r="A345" s="191" t="s">
        <v>178</v>
      </c>
      <c r="B345" s="312" t="s">
        <v>223</v>
      </c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235">
        <v>960</v>
      </c>
      <c r="O345" s="196">
        <v>1</v>
      </c>
      <c r="P345" s="196">
        <v>4</v>
      </c>
      <c r="Q345" s="195" t="s">
        <v>646</v>
      </c>
      <c r="R345" s="194" t="s">
        <v>222</v>
      </c>
      <c r="S345" s="308"/>
      <c r="T345" s="308"/>
      <c r="U345" s="229">
        <v>480</v>
      </c>
      <c r="V345" s="229">
        <v>480</v>
      </c>
      <c r="W345" s="311"/>
      <c r="X345" s="311"/>
      <c r="Y345" s="311"/>
      <c r="Z345" s="311"/>
      <c r="AA345" s="311"/>
      <c r="AB345" s="191"/>
    </row>
    <row r="346" spans="1:28" ht="21.75" customHeight="1" x14ac:dyDescent="0.2">
      <c r="A346" s="191" t="s">
        <v>178</v>
      </c>
      <c r="B346" s="312" t="s">
        <v>221</v>
      </c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235">
        <v>960</v>
      </c>
      <c r="O346" s="196">
        <v>1</v>
      </c>
      <c r="P346" s="196">
        <v>4</v>
      </c>
      <c r="Q346" s="195" t="s">
        <v>646</v>
      </c>
      <c r="R346" s="194" t="s">
        <v>220</v>
      </c>
      <c r="S346" s="308"/>
      <c r="T346" s="308"/>
      <c r="U346" s="229">
        <v>480</v>
      </c>
      <c r="V346" s="229">
        <v>480</v>
      </c>
      <c r="W346" s="311"/>
      <c r="X346" s="311"/>
      <c r="Y346" s="311"/>
      <c r="Z346" s="311"/>
      <c r="AA346" s="311"/>
      <c r="AB346" s="191"/>
    </row>
    <row r="347" spans="1:28" ht="21.75" customHeight="1" x14ac:dyDescent="0.2">
      <c r="A347" s="191" t="s">
        <v>178</v>
      </c>
      <c r="B347" s="312" t="s">
        <v>253</v>
      </c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235">
        <v>960</v>
      </c>
      <c r="O347" s="196">
        <v>1</v>
      </c>
      <c r="P347" s="196">
        <v>4</v>
      </c>
      <c r="Q347" s="195" t="s">
        <v>646</v>
      </c>
      <c r="R347" s="194" t="s">
        <v>252</v>
      </c>
      <c r="S347" s="308"/>
      <c r="T347" s="308"/>
      <c r="U347" s="229">
        <v>480</v>
      </c>
      <c r="V347" s="229">
        <v>480</v>
      </c>
      <c r="W347" s="311"/>
      <c r="X347" s="311"/>
      <c r="Y347" s="311"/>
      <c r="Z347" s="311"/>
      <c r="AA347" s="311"/>
      <c r="AB347" s="191"/>
    </row>
    <row r="348" spans="1:28" ht="21.75" customHeight="1" x14ac:dyDescent="0.2">
      <c r="A348" s="191" t="s">
        <v>178</v>
      </c>
      <c r="B348" s="312" t="s">
        <v>231</v>
      </c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235">
        <v>960</v>
      </c>
      <c r="O348" s="196">
        <v>1</v>
      </c>
      <c r="P348" s="196">
        <v>4</v>
      </c>
      <c r="Q348" s="195" t="s">
        <v>634</v>
      </c>
      <c r="R348" s="194">
        <v>0</v>
      </c>
      <c r="S348" s="308"/>
      <c r="T348" s="308"/>
      <c r="U348" s="229">
        <v>1393</v>
      </c>
      <c r="V348" s="229">
        <v>1393</v>
      </c>
      <c r="W348" s="311"/>
      <c r="X348" s="311"/>
      <c r="Y348" s="311"/>
      <c r="Z348" s="311"/>
      <c r="AA348" s="311"/>
      <c r="AB348" s="191"/>
    </row>
    <row r="349" spans="1:28" ht="21.75" customHeight="1" x14ac:dyDescent="0.2">
      <c r="A349" s="191" t="s">
        <v>178</v>
      </c>
      <c r="B349" s="312" t="s">
        <v>223</v>
      </c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235">
        <v>960</v>
      </c>
      <c r="O349" s="196">
        <v>1</v>
      </c>
      <c r="P349" s="196">
        <v>4</v>
      </c>
      <c r="Q349" s="195" t="s">
        <v>634</v>
      </c>
      <c r="R349" s="194" t="s">
        <v>222</v>
      </c>
      <c r="S349" s="308"/>
      <c r="T349" s="308"/>
      <c r="U349" s="229">
        <v>1393</v>
      </c>
      <c r="V349" s="229">
        <v>1393</v>
      </c>
      <c r="W349" s="311"/>
      <c r="X349" s="311"/>
      <c r="Y349" s="311"/>
      <c r="Z349" s="311"/>
      <c r="AA349" s="311"/>
      <c r="AB349" s="191"/>
    </row>
    <row r="350" spans="1:28" ht="21.75" customHeight="1" x14ac:dyDescent="0.2">
      <c r="A350" s="191" t="s">
        <v>178</v>
      </c>
      <c r="B350" s="312" t="s">
        <v>221</v>
      </c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235">
        <v>960</v>
      </c>
      <c r="O350" s="196">
        <v>1</v>
      </c>
      <c r="P350" s="196">
        <v>4</v>
      </c>
      <c r="Q350" s="195" t="s">
        <v>634</v>
      </c>
      <c r="R350" s="194" t="s">
        <v>220</v>
      </c>
      <c r="S350" s="308"/>
      <c r="T350" s="308"/>
      <c r="U350" s="229">
        <v>1393</v>
      </c>
      <c r="V350" s="229">
        <v>1393</v>
      </c>
      <c r="W350" s="311"/>
      <c r="X350" s="311"/>
      <c r="Y350" s="311"/>
      <c r="Z350" s="311"/>
      <c r="AA350" s="311"/>
      <c r="AB350" s="191"/>
    </row>
    <row r="351" spans="1:28" ht="12.75" customHeight="1" x14ac:dyDescent="0.2">
      <c r="A351" s="191" t="s">
        <v>178</v>
      </c>
      <c r="B351" s="312" t="s">
        <v>219</v>
      </c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235">
        <v>960</v>
      </c>
      <c r="O351" s="196">
        <v>1</v>
      </c>
      <c r="P351" s="196">
        <v>4</v>
      </c>
      <c r="Q351" s="195" t="s">
        <v>634</v>
      </c>
      <c r="R351" s="194" t="s">
        <v>218</v>
      </c>
      <c r="S351" s="308"/>
      <c r="T351" s="308"/>
      <c r="U351" s="229">
        <v>136</v>
      </c>
      <c r="V351" s="229">
        <v>136</v>
      </c>
      <c r="W351" s="311"/>
      <c r="X351" s="311"/>
      <c r="Y351" s="311"/>
      <c r="Z351" s="311"/>
      <c r="AA351" s="311"/>
      <c r="AB351" s="191"/>
    </row>
    <row r="352" spans="1:28" ht="12.75" customHeight="1" x14ac:dyDescent="0.2">
      <c r="A352" s="191" t="s">
        <v>178</v>
      </c>
      <c r="B352" s="312" t="s">
        <v>731</v>
      </c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235">
        <v>960</v>
      </c>
      <c r="O352" s="196">
        <v>1</v>
      </c>
      <c r="P352" s="196">
        <v>4</v>
      </c>
      <c r="Q352" s="195" t="s">
        <v>634</v>
      </c>
      <c r="R352" s="194" t="s">
        <v>730</v>
      </c>
      <c r="S352" s="308"/>
      <c r="T352" s="308"/>
      <c r="U352" s="229">
        <v>1257</v>
      </c>
      <c r="V352" s="229">
        <v>1257</v>
      </c>
      <c r="W352" s="311"/>
      <c r="X352" s="311"/>
      <c r="Y352" s="311"/>
      <c r="Z352" s="311"/>
      <c r="AA352" s="311"/>
      <c r="AB352" s="191"/>
    </row>
    <row r="353" spans="1:28" ht="21.75" customHeight="1" x14ac:dyDescent="0.2">
      <c r="A353" s="191" t="s">
        <v>178</v>
      </c>
      <c r="B353" s="312" t="s">
        <v>604</v>
      </c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235">
        <v>960</v>
      </c>
      <c r="O353" s="196">
        <v>1</v>
      </c>
      <c r="P353" s="196">
        <v>4</v>
      </c>
      <c r="Q353" s="195" t="s">
        <v>603</v>
      </c>
      <c r="R353" s="194">
        <v>0</v>
      </c>
      <c r="S353" s="308"/>
      <c r="T353" s="308"/>
      <c r="U353" s="229">
        <v>13552</v>
      </c>
      <c r="V353" s="229">
        <v>13552</v>
      </c>
      <c r="W353" s="311"/>
      <c r="X353" s="311"/>
      <c r="Y353" s="311"/>
      <c r="Z353" s="311"/>
      <c r="AA353" s="311"/>
      <c r="AB353" s="191"/>
    </row>
    <row r="354" spans="1:28" ht="21.75" customHeight="1" x14ac:dyDescent="0.2">
      <c r="A354" s="191" t="s">
        <v>178</v>
      </c>
      <c r="B354" s="312" t="s">
        <v>602</v>
      </c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235">
        <v>960</v>
      </c>
      <c r="O354" s="196">
        <v>1</v>
      </c>
      <c r="P354" s="196">
        <v>4</v>
      </c>
      <c r="Q354" s="195" t="s">
        <v>601</v>
      </c>
      <c r="R354" s="194">
        <v>0</v>
      </c>
      <c r="S354" s="308"/>
      <c r="T354" s="308"/>
      <c r="U354" s="229">
        <v>13552</v>
      </c>
      <c r="V354" s="229">
        <v>13552</v>
      </c>
      <c r="W354" s="311"/>
      <c r="X354" s="311"/>
      <c r="Y354" s="311"/>
      <c r="Z354" s="311"/>
      <c r="AA354" s="311"/>
      <c r="AB354" s="191"/>
    </row>
    <row r="355" spans="1:28" ht="21.75" customHeight="1" x14ac:dyDescent="0.2">
      <c r="A355" s="191" t="s">
        <v>178</v>
      </c>
      <c r="B355" s="312" t="s">
        <v>359</v>
      </c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235">
        <v>960</v>
      </c>
      <c r="O355" s="196">
        <v>1</v>
      </c>
      <c r="P355" s="196">
        <v>4</v>
      </c>
      <c r="Q355" s="195" t="s">
        <v>600</v>
      </c>
      <c r="R355" s="194">
        <v>0</v>
      </c>
      <c r="S355" s="308"/>
      <c r="T355" s="308"/>
      <c r="U355" s="229">
        <v>10469</v>
      </c>
      <c r="V355" s="229">
        <v>10469</v>
      </c>
      <c r="W355" s="311"/>
      <c r="X355" s="311"/>
      <c r="Y355" s="311"/>
      <c r="Z355" s="311"/>
      <c r="AA355" s="311"/>
      <c r="AB355" s="191"/>
    </row>
    <row r="356" spans="1:28" ht="42.75" customHeight="1" x14ac:dyDescent="0.2">
      <c r="A356" s="191" t="s">
        <v>178</v>
      </c>
      <c r="B356" s="312" t="s">
        <v>263</v>
      </c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235">
        <v>960</v>
      </c>
      <c r="O356" s="196">
        <v>1</v>
      </c>
      <c r="P356" s="196">
        <v>4</v>
      </c>
      <c r="Q356" s="195" t="s">
        <v>600</v>
      </c>
      <c r="R356" s="194" t="s">
        <v>262</v>
      </c>
      <c r="S356" s="308"/>
      <c r="T356" s="308"/>
      <c r="U356" s="229">
        <v>10469</v>
      </c>
      <c r="V356" s="229">
        <v>10469</v>
      </c>
      <c r="W356" s="311"/>
      <c r="X356" s="311"/>
      <c r="Y356" s="311"/>
      <c r="Z356" s="311"/>
      <c r="AA356" s="311"/>
      <c r="AB356" s="191"/>
    </row>
    <row r="357" spans="1:28" ht="21.75" customHeight="1" x14ac:dyDescent="0.2">
      <c r="A357" s="191" t="s">
        <v>178</v>
      </c>
      <c r="B357" s="312" t="s">
        <v>261</v>
      </c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235">
        <v>960</v>
      </c>
      <c r="O357" s="196">
        <v>1</v>
      </c>
      <c r="P357" s="196">
        <v>4</v>
      </c>
      <c r="Q357" s="195" t="s">
        <v>600</v>
      </c>
      <c r="R357" s="194" t="s">
        <v>260</v>
      </c>
      <c r="S357" s="308"/>
      <c r="T357" s="308"/>
      <c r="U357" s="229">
        <v>10469</v>
      </c>
      <c r="V357" s="229">
        <v>10469</v>
      </c>
      <c r="W357" s="311"/>
      <c r="X357" s="311"/>
      <c r="Y357" s="311"/>
      <c r="Z357" s="311"/>
      <c r="AA357" s="311"/>
      <c r="AB357" s="191"/>
    </row>
    <row r="358" spans="1:28" ht="32.25" customHeight="1" x14ac:dyDescent="0.2">
      <c r="A358" s="191" t="s">
        <v>178</v>
      </c>
      <c r="B358" s="312" t="s">
        <v>259</v>
      </c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235">
        <v>960</v>
      </c>
      <c r="O358" s="196">
        <v>1</v>
      </c>
      <c r="P358" s="196">
        <v>4</v>
      </c>
      <c r="Q358" s="195" t="s">
        <v>600</v>
      </c>
      <c r="R358" s="194" t="s">
        <v>258</v>
      </c>
      <c r="S358" s="308"/>
      <c r="T358" s="308"/>
      <c r="U358" s="229">
        <v>8041</v>
      </c>
      <c r="V358" s="229">
        <v>8041</v>
      </c>
      <c r="W358" s="311"/>
      <c r="X358" s="311"/>
      <c r="Y358" s="311"/>
      <c r="Z358" s="311"/>
      <c r="AA358" s="311"/>
      <c r="AB358" s="191"/>
    </row>
    <row r="359" spans="1:28" ht="32.25" customHeight="1" x14ac:dyDescent="0.2">
      <c r="A359" s="191" t="s">
        <v>178</v>
      </c>
      <c r="B359" s="312" t="s">
        <v>257</v>
      </c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235">
        <v>960</v>
      </c>
      <c r="O359" s="196">
        <v>1</v>
      </c>
      <c r="P359" s="196">
        <v>4</v>
      </c>
      <c r="Q359" s="195" t="s">
        <v>600</v>
      </c>
      <c r="R359" s="194" t="s">
        <v>255</v>
      </c>
      <c r="S359" s="308"/>
      <c r="T359" s="308"/>
      <c r="U359" s="229">
        <v>2428</v>
      </c>
      <c r="V359" s="229">
        <v>2428</v>
      </c>
      <c r="W359" s="311"/>
      <c r="X359" s="311"/>
      <c r="Y359" s="311"/>
      <c r="Z359" s="311"/>
      <c r="AA359" s="311"/>
      <c r="AB359" s="191"/>
    </row>
    <row r="360" spans="1:28" ht="21.75" customHeight="1" x14ac:dyDescent="0.2">
      <c r="A360" s="191" t="s">
        <v>178</v>
      </c>
      <c r="B360" s="312" t="s">
        <v>226</v>
      </c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235">
        <v>960</v>
      </c>
      <c r="O360" s="196">
        <v>1</v>
      </c>
      <c r="P360" s="196">
        <v>4</v>
      </c>
      <c r="Q360" s="195" t="s">
        <v>633</v>
      </c>
      <c r="R360" s="194">
        <v>0</v>
      </c>
      <c r="S360" s="308"/>
      <c r="T360" s="308"/>
      <c r="U360" s="229">
        <v>3083</v>
      </c>
      <c r="V360" s="229">
        <v>3083</v>
      </c>
      <c r="W360" s="311"/>
      <c r="X360" s="311"/>
      <c r="Y360" s="311"/>
      <c r="Z360" s="311"/>
      <c r="AA360" s="311"/>
      <c r="AB360" s="191"/>
    </row>
    <row r="361" spans="1:28" ht="21.75" customHeight="1" x14ac:dyDescent="0.2">
      <c r="A361" s="191" t="s">
        <v>178</v>
      </c>
      <c r="B361" s="312" t="s">
        <v>223</v>
      </c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235">
        <v>960</v>
      </c>
      <c r="O361" s="196">
        <v>1</v>
      </c>
      <c r="P361" s="196">
        <v>4</v>
      </c>
      <c r="Q361" s="195" t="s">
        <v>633</v>
      </c>
      <c r="R361" s="194" t="s">
        <v>222</v>
      </c>
      <c r="S361" s="308"/>
      <c r="T361" s="308"/>
      <c r="U361" s="229">
        <v>3083</v>
      </c>
      <c r="V361" s="229">
        <v>3083</v>
      </c>
      <c r="W361" s="311"/>
      <c r="X361" s="311"/>
      <c r="Y361" s="311"/>
      <c r="Z361" s="311"/>
      <c r="AA361" s="311"/>
      <c r="AB361" s="191"/>
    </row>
    <row r="362" spans="1:28" ht="21.75" customHeight="1" x14ac:dyDescent="0.2">
      <c r="A362" s="191" t="s">
        <v>178</v>
      </c>
      <c r="B362" s="312" t="s">
        <v>221</v>
      </c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235">
        <v>960</v>
      </c>
      <c r="O362" s="196">
        <v>1</v>
      </c>
      <c r="P362" s="196">
        <v>4</v>
      </c>
      <c r="Q362" s="195" t="s">
        <v>633</v>
      </c>
      <c r="R362" s="194" t="s">
        <v>220</v>
      </c>
      <c r="S362" s="308"/>
      <c r="T362" s="308"/>
      <c r="U362" s="229">
        <v>3083</v>
      </c>
      <c r="V362" s="229">
        <v>3083</v>
      </c>
      <c r="W362" s="311"/>
      <c r="X362" s="311"/>
      <c r="Y362" s="311"/>
      <c r="Z362" s="311"/>
      <c r="AA362" s="311"/>
      <c r="AB362" s="191"/>
    </row>
    <row r="363" spans="1:28" ht="12.75" customHeight="1" x14ac:dyDescent="0.2">
      <c r="A363" s="191" t="s">
        <v>178</v>
      </c>
      <c r="B363" s="312" t="s">
        <v>219</v>
      </c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235">
        <v>960</v>
      </c>
      <c r="O363" s="196">
        <v>1</v>
      </c>
      <c r="P363" s="196">
        <v>4</v>
      </c>
      <c r="Q363" s="195" t="s">
        <v>633</v>
      </c>
      <c r="R363" s="194" t="s">
        <v>218</v>
      </c>
      <c r="S363" s="308"/>
      <c r="T363" s="308"/>
      <c r="U363" s="229">
        <v>136</v>
      </c>
      <c r="V363" s="229">
        <v>136</v>
      </c>
      <c r="W363" s="311"/>
      <c r="X363" s="311"/>
      <c r="Y363" s="311"/>
      <c r="Z363" s="311"/>
      <c r="AA363" s="311"/>
      <c r="AB363" s="191"/>
    </row>
    <row r="364" spans="1:28" ht="12.75" customHeight="1" x14ac:dyDescent="0.2">
      <c r="A364" s="191" t="s">
        <v>178</v>
      </c>
      <c r="B364" s="312" t="s">
        <v>731</v>
      </c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235">
        <v>960</v>
      </c>
      <c r="O364" s="196">
        <v>1</v>
      </c>
      <c r="P364" s="196">
        <v>4</v>
      </c>
      <c r="Q364" s="195" t="s">
        <v>633</v>
      </c>
      <c r="R364" s="194" t="s">
        <v>730</v>
      </c>
      <c r="S364" s="308"/>
      <c r="T364" s="308"/>
      <c r="U364" s="229">
        <v>2947</v>
      </c>
      <c r="V364" s="229">
        <v>2947</v>
      </c>
      <c r="W364" s="311"/>
      <c r="X364" s="311"/>
      <c r="Y364" s="311"/>
      <c r="Z364" s="311"/>
      <c r="AA364" s="311"/>
      <c r="AB364" s="191"/>
    </row>
    <row r="365" spans="1:28" ht="21.75" customHeight="1" x14ac:dyDescent="0.2">
      <c r="A365" s="191" t="s">
        <v>178</v>
      </c>
      <c r="B365" s="312" t="s">
        <v>604</v>
      </c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235">
        <v>960</v>
      </c>
      <c r="O365" s="196">
        <v>1</v>
      </c>
      <c r="P365" s="196">
        <v>4</v>
      </c>
      <c r="Q365" s="195" t="s">
        <v>603</v>
      </c>
      <c r="R365" s="194">
        <v>0</v>
      </c>
      <c r="S365" s="308"/>
      <c r="T365" s="308"/>
      <c r="U365" s="229">
        <v>1652</v>
      </c>
      <c r="V365" s="229">
        <v>1652</v>
      </c>
      <c r="W365" s="311"/>
      <c r="X365" s="311"/>
      <c r="Y365" s="311"/>
      <c r="Z365" s="311"/>
      <c r="AA365" s="311"/>
      <c r="AB365" s="191"/>
    </row>
    <row r="366" spans="1:28" ht="21.75" customHeight="1" x14ac:dyDescent="0.2">
      <c r="A366" s="191" t="s">
        <v>178</v>
      </c>
      <c r="B366" s="312" t="s">
        <v>359</v>
      </c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235">
        <v>960</v>
      </c>
      <c r="O366" s="196">
        <v>1</v>
      </c>
      <c r="P366" s="196">
        <v>4</v>
      </c>
      <c r="Q366" s="195" t="s">
        <v>632</v>
      </c>
      <c r="R366" s="194">
        <v>0</v>
      </c>
      <c r="S366" s="308"/>
      <c r="T366" s="308"/>
      <c r="U366" s="229">
        <v>1652</v>
      </c>
      <c r="V366" s="229">
        <v>1652</v>
      </c>
      <c r="W366" s="311"/>
      <c r="X366" s="311"/>
      <c r="Y366" s="311"/>
      <c r="Z366" s="311"/>
      <c r="AA366" s="311"/>
      <c r="AB366" s="191"/>
    </row>
    <row r="367" spans="1:28" ht="21.75" customHeight="1" x14ac:dyDescent="0.2">
      <c r="A367" s="191" t="s">
        <v>178</v>
      </c>
      <c r="B367" s="312" t="s">
        <v>359</v>
      </c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235">
        <v>960</v>
      </c>
      <c r="O367" s="196">
        <v>1</v>
      </c>
      <c r="P367" s="196">
        <v>4</v>
      </c>
      <c r="Q367" s="195" t="s">
        <v>631</v>
      </c>
      <c r="R367" s="194">
        <v>0</v>
      </c>
      <c r="S367" s="308"/>
      <c r="T367" s="308"/>
      <c r="U367" s="229">
        <v>1652</v>
      </c>
      <c r="V367" s="229">
        <v>1652</v>
      </c>
      <c r="W367" s="311"/>
      <c r="X367" s="311"/>
      <c r="Y367" s="311"/>
      <c r="Z367" s="311"/>
      <c r="AA367" s="311"/>
      <c r="AB367" s="191"/>
    </row>
    <row r="368" spans="1:28" ht="42.75" customHeight="1" x14ac:dyDescent="0.2">
      <c r="A368" s="191" t="s">
        <v>178</v>
      </c>
      <c r="B368" s="312" t="s">
        <v>263</v>
      </c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235">
        <v>960</v>
      </c>
      <c r="O368" s="196">
        <v>1</v>
      </c>
      <c r="P368" s="196">
        <v>4</v>
      </c>
      <c r="Q368" s="195" t="s">
        <v>631</v>
      </c>
      <c r="R368" s="194" t="s">
        <v>262</v>
      </c>
      <c r="S368" s="308"/>
      <c r="T368" s="308"/>
      <c r="U368" s="229">
        <v>1652</v>
      </c>
      <c r="V368" s="229">
        <v>1652</v>
      </c>
      <c r="W368" s="311"/>
      <c r="X368" s="311"/>
      <c r="Y368" s="311"/>
      <c r="Z368" s="311"/>
      <c r="AA368" s="311"/>
      <c r="AB368" s="191"/>
    </row>
    <row r="369" spans="1:28" ht="21.75" customHeight="1" x14ac:dyDescent="0.2">
      <c r="A369" s="191" t="s">
        <v>178</v>
      </c>
      <c r="B369" s="312" t="s">
        <v>261</v>
      </c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235">
        <v>960</v>
      </c>
      <c r="O369" s="196">
        <v>1</v>
      </c>
      <c r="P369" s="196">
        <v>4</v>
      </c>
      <c r="Q369" s="195" t="s">
        <v>631</v>
      </c>
      <c r="R369" s="194" t="s">
        <v>260</v>
      </c>
      <c r="S369" s="308"/>
      <c r="T369" s="308"/>
      <c r="U369" s="229">
        <v>1652</v>
      </c>
      <c r="V369" s="229">
        <v>1652</v>
      </c>
      <c r="W369" s="311"/>
      <c r="X369" s="311"/>
      <c r="Y369" s="311"/>
      <c r="Z369" s="311"/>
      <c r="AA369" s="311"/>
      <c r="AB369" s="191"/>
    </row>
    <row r="370" spans="1:28" ht="32.25" customHeight="1" x14ac:dyDescent="0.2">
      <c r="A370" s="191" t="s">
        <v>178</v>
      </c>
      <c r="B370" s="312" t="s">
        <v>259</v>
      </c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235">
        <v>960</v>
      </c>
      <c r="O370" s="196">
        <v>1</v>
      </c>
      <c r="P370" s="196">
        <v>4</v>
      </c>
      <c r="Q370" s="195" t="s">
        <v>631</v>
      </c>
      <c r="R370" s="194" t="s">
        <v>258</v>
      </c>
      <c r="S370" s="308"/>
      <c r="T370" s="308"/>
      <c r="U370" s="229">
        <v>1269</v>
      </c>
      <c r="V370" s="229">
        <v>1269</v>
      </c>
      <c r="W370" s="311"/>
      <c r="X370" s="311"/>
      <c r="Y370" s="311"/>
      <c r="Z370" s="311"/>
      <c r="AA370" s="311"/>
      <c r="AB370" s="191"/>
    </row>
    <row r="371" spans="1:28" ht="32.25" customHeight="1" x14ac:dyDescent="0.2">
      <c r="A371" s="191" t="s">
        <v>178</v>
      </c>
      <c r="B371" s="312" t="s">
        <v>257</v>
      </c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235">
        <v>960</v>
      </c>
      <c r="O371" s="196">
        <v>1</v>
      </c>
      <c r="P371" s="196">
        <v>4</v>
      </c>
      <c r="Q371" s="195" t="s">
        <v>631</v>
      </c>
      <c r="R371" s="194" t="s">
        <v>255</v>
      </c>
      <c r="S371" s="308"/>
      <c r="T371" s="308"/>
      <c r="U371" s="229">
        <v>383</v>
      </c>
      <c r="V371" s="229">
        <v>383</v>
      </c>
      <c r="W371" s="311"/>
      <c r="X371" s="311"/>
      <c r="Y371" s="311"/>
      <c r="Z371" s="311"/>
      <c r="AA371" s="311"/>
      <c r="AB371" s="191"/>
    </row>
    <row r="372" spans="1:28" ht="12.75" customHeight="1" x14ac:dyDescent="0.2">
      <c r="A372" s="191" t="s">
        <v>178</v>
      </c>
      <c r="B372" s="312" t="s">
        <v>630</v>
      </c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235">
        <v>960</v>
      </c>
      <c r="O372" s="196">
        <v>1</v>
      </c>
      <c r="P372" s="196">
        <v>5</v>
      </c>
      <c r="Q372" s="195">
        <v>0</v>
      </c>
      <c r="R372" s="194">
        <v>0</v>
      </c>
      <c r="S372" s="308"/>
      <c r="T372" s="308"/>
      <c r="U372" s="229">
        <v>36</v>
      </c>
      <c r="V372" s="229">
        <v>16</v>
      </c>
      <c r="W372" s="311"/>
      <c r="X372" s="311"/>
      <c r="Y372" s="311"/>
      <c r="Z372" s="311"/>
      <c r="AA372" s="311"/>
      <c r="AB372" s="191"/>
    </row>
    <row r="373" spans="1:28" ht="12.75" customHeight="1" x14ac:dyDescent="0.2">
      <c r="A373" s="191" t="s">
        <v>178</v>
      </c>
      <c r="B373" s="312" t="s">
        <v>629</v>
      </c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235">
        <v>960</v>
      </c>
      <c r="O373" s="196">
        <v>1</v>
      </c>
      <c r="P373" s="196">
        <v>5</v>
      </c>
      <c r="Q373" s="195" t="s">
        <v>628</v>
      </c>
      <c r="R373" s="194">
        <v>0</v>
      </c>
      <c r="S373" s="308"/>
      <c r="T373" s="308"/>
      <c r="U373" s="229">
        <v>36</v>
      </c>
      <c r="V373" s="229">
        <v>16</v>
      </c>
      <c r="W373" s="311"/>
      <c r="X373" s="311"/>
      <c r="Y373" s="311"/>
      <c r="Z373" s="311"/>
      <c r="AA373" s="311"/>
      <c r="AB373" s="191"/>
    </row>
    <row r="374" spans="1:28" ht="32.25" customHeight="1" x14ac:dyDescent="0.2">
      <c r="A374" s="191" t="s">
        <v>178</v>
      </c>
      <c r="B374" s="312" t="s">
        <v>627</v>
      </c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235">
        <v>960</v>
      </c>
      <c r="O374" s="196">
        <v>1</v>
      </c>
      <c r="P374" s="196">
        <v>5</v>
      </c>
      <c r="Q374" s="195" t="s">
        <v>626</v>
      </c>
      <c r="R374" s="194">
        <v>0</v>
      </c>
      <c r="S374" s="308"/>
      <c r="T374" s="308"/>
      <c r="U374" s="229">
        <v>36</v>
      </c>
      <c r="V374" s="229">
        <v>16</v>
      </c>
      <c r="W374" s="311"/>
      <c r="X374" s="311"/>
      <c r="Y374" s="311"/>
      <c r="Z374" s="311"/>
      <c r="AA374" s="311"/>
      <c r="AB374" s="191"/>
    </row>
    <row r="375" spans="1:28" ht="21.75" customHeight="1" x14ac:dyDescent="0.2">
      <c r="A375" s="191" t="s">
        <v>178</v>
      </c>
      <c r="B375" s="312" t="s">
        <v>223</v>
      </c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235">
        <v>960</v>
      </c>
      <c r="O375" s="196">
        <v>1</v>
      </c>
      <c r="P375" s="196">
        <v>5</v>
      </c>
      <c r="Q375" s="195" t="s">
        <v>626</v>
      </c>
      <c r="R375" s="194" t="s">
        <v>222</v>
      </c>
      <c r="S375" s="308"/>
      <c r="T375" s="308"/>
      <c r="U375" s="229">
        <v>36</v>
      </c>
      <c r="V375" s="229">
        <v>16</v>
      </c>
      <c r="W375" s="311"/>
      <c r="X375" s="311"/>
      <c r="Y375" s="311"/>
      <c r="Z375" s="311"/>
      <c r="AA375" s="311"/>
      <c r="AB375" s="191"/>
    </row>
    <row r="376" spans="1:28" ht="21.75" customHeight="1" x14ac:dyDescent="0.2">
      <c r="A376" s="191" t="s">
        <v>178</v>
      </c>
      <c r="B376" s="312" t="s">
        <v>221</v>
      </c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235">
        <v>960</v>
      </c>
      <c r="O376" s="196">
        <v>1</v>
      </c>
      <c r="P376" s="196">
        <v>5</v>
      </c>
      <c r="Q376" s="195" t="s">
        <v>626</v>
      </c>
      <c r="R376" s="194" t="s">
        <v>220</v>
      </c>
      <c r="S376" s="308"/>
      <c r="T376" s="308"/>
      <c r="U376" s="229">
        <v>36</v>
      </c>
      <c r="V376" s="229">
        <v>16</v>
      </c>
      <c r="W376" s="311"/>
      <c r="X376" s="311"/>
      <c r="Y376" s="311"/>
      <c r="Z376" s="311"/>
      <c r="AA376" s="311"/>
      <c r="AB376" s="191"/>
    </row>
    <row r="377" spans="1:28" ht="12.75" customHeight="1" x14ac:dyDescent="0.2">
      <c r="A377" s="191" t="s">
        <v>178</v>
      </c>
      <c r="B377" s="312" t="s">
        <v>219</v>
      </c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235">
        <v>960</v>
      </c>
      <c r="O377" s="196">
        <v>1</v>
      </c>
      <c r="P377" s="196">
        <v>5</v>
      </c>
      <c r="Q377" s="195" t="s">
        <v>626</v>
      </c>
      <c r="R377" s="194" t="s">
        <v>218</v>
      </c>
      <c r="S377" s="308"/>
      <c r="T377" s="308"/>
      <c r="U377" s="229">
        <v>36</v>
      </c>
      <c r="V377" s="229">
        <v>16</v>
      </c>
      <c r="W377" s="311"/>
      <c r="X377" s="311"/>
      <c r="Y377" s="311"/>
      <c r="Z377" s="311"/>
      <c r="AA377" s="311"/>
      <c r="AB377" s="191"/>
    </row>
    <row r="378" spans="1:28" ht="12.75" customHeight="1" x14ac:dyDescent="0.2">
      <c r="A378" s="191" t="s">
        <v>178</v>
      </c>
      <c r="B378" s="312" t="s">
        <v>615</v>
      </c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235">
        <v>960</v>
      </c>
      <c r="O378" s="196">
        <v>1</v>
      </c>
      <c r="P378" s="196">
        <v>11</v>
      </c>
      <c r="Q378" s="195">
        <v>0</v>
      </c>
      <c r="R378" s="194">
        <v>0</v>
      </c>
      <c r="S378" s="308"/>
      <c r="T378" s="308"/>
      <c r="U378" s="229">
        <v>700</v>
      </c>
      <c r="V378" s="229">
        <v>700</v>
      </c>
      <c r="W378" s="311"/>
      <c r="X378" s="311"/>
      <c r="Y378" s="311"/>
      <c r="Z378" s="311"/>
      <c r="AA378" s="311"/>
      <c r="AB378" s="191"/>
    </row>
    <row r="379" spans="1:28" ht="12.75" customHeight="1" x14ac:dyDescent="0.2">
      <c r="A379" s="191" t="s">
        <v>178</v>
      </c>
      <c r="B379" s="312" t="s">
        <v>613</v>
      </c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235">
        <v>960</v>
      </c>
      <c r="O379" s="196">
        <v>1</v>
      </c>
      <c r="P379" s="196">
        <v>11</v>
      </c>
      <c r="Q379" s="195" t="s">
        <v>614</v>
      </c>
      <c r="R379" s="194">
        <v>0</v>
      </c>
      <c r="S379" s="308"/>
      <c r="T379" s="308"/>
      <c r="U379" s="229">
        <v>700</v>
      </c>
      <c r="V379" s="229">
        <v>700</v>
      </c>
      <c r="W379" s="311"/>
      <c r="X379" s="311"/>
      <c r="Y379" s="311"/>
      <c r="Z379" s="311"/>
      <c r="AA379" s="311"/>
      <c r="AB379" s="191"/>
    </row>
    <row r="380" spans="1:28" ht="12.75" customHeight="1" x14ac:dyDescent="0.2">
      <c r="A380" s="191" t="s">
        <v>178</v>
      </c>
      <c r="B380" s="312" t="s">
        <v>613</v>
      </c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235">
        <v>960</v>
      </c>
      <c r="O380" s="196">
        <v>1</v>
      </c>
      <c r="P380" s="196">
        <v>11</v>
      </c>
      <c r="Q380" s="195" t="s">
        <v>612</v>
      </c>
      <c r="R380" s="194">
        <v>0</v>
      </c>
      <c r="S380" s="308"/>
      <c r="T380" s="308"/>
      <c r="U380" s="229">
        <v>700</v>
      </c>
      <c r="V380" s="229">
        <v>700</v>
      </c>
      <c r="W380" s="311"/>
      <c r="X380" s="311"/>
      <c r="Y380" s="311"/>
      <c r="Z380" s="311"/>
      <c r="AA380" s="311"/>
      <c r="AB380" s="191"/>
    </row>
    <row r="381" spans="1:28" ht="12.75" customHeight="1" x14ac:dyDescent="0.2">
      <c r="A381" s="191" t="s">
        <v>178</v>
      </c>
      <c r="B381" s="312" t="s">
        <v>277</v>
      </c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235">
        <v>960</v>
      </c>
      <c r="O381" s="196">
        <v>1</v>
      </c>
      <c r="P381" s="196">
        <v>11</v>
      </c>
      <c r="Q381" s="195" t="s">
        <v>612</v>
      </c>
      <c r="R381" s="194" t="s">
        <v>276</v>
      </c>
      <c r="S381" s="308"/>
      <c r="T381" s="308"/>
      <c r="U381" s="229">
        <v>700</v>
      </c>
      <c r="V381" s="229">
        <v>700</v>
      </c>
      <c r="W381" s="311"/>
      <c r="X381" s="311"/>
      <c r="Y381" s="311"/>
      <c r="Z381" s="311"/>
      <c r="AA381" s="311"/>
      <c r="AB381" s="191"/>
    </row>
    <row r="382" spans="1:28" ht="12.75" customHeight="1" x14ac:dyDescent="0.2">
      <c r="A382" s="191" t="s">
        <v>178</v>
      </c>
      <c r="B382" s="312" t="s">
        <v>512</v>
      </c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235">
        <v>960</v>
      </c>
      <c r="O382" s="196">
        <v>1</v>
      </c>
      <c r="P382" s="196">
        <v>11</v>
      </c>
      <c r="Q382" s="195" t="s">
        <v>612</v>
      </c>
      <c r="R382" s="194" t="s">
        <v>510</v>
      </c>
      <c r="S382" s="308"/>
      <c r="T382" s="308"/>
      <c r="U382" s="229">
        <v>700</v>
      </c>
      <c r="V382" s="229">
        <v>700</v>
      </c>
      <c r="W382" s="311"/>
      <c r="X382" s="311"/>
      <c r="Y382" s="311"/>
      <c r="Z382" s="311"/>
      <c r="AA382" s="311"/>
      <c r="AB382" s="191"/>
    </row>
    <row r="383" spans="1:28" ht="12.75" customHeight="1" x14ac:dyDescent="0.2">
      <c r="A383" s="191" t="s">
        <v>178</v>
      </c>
      <c r="B383" s="312" t="s">
        <v>611</v>
      </c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235">
        <v>960</v>
      </c>
      <c r="O383" s="196">
        <v>1</v>
      </c>
      <c r="P383" s="196">
        <v>13</v>
      </c>
      <c r="Q383" s="195">
        <v>0</v>
      </c>
      <c r="R383" s="194">
        <v>0</v>
      </c>
      <c r="S383" s="308"/>
      <c r="T383" s="308"/>
      <c r="U383" s="229">
        <v>4993</v>
      </c>
      <c r="V383" s="229">
        <v>5000</v>
      </c>
      <c r="W383" s="311"/>
      <c r="X383" s="311"/>
      <c r="Y383" s="311"/>
      <c r="Z383" s="311"/>
      <c r="AA383" s="311"/>
      <c r="AB383" s="191"/>
    </row>
    <row r="384" spans="1:28" ht="32.25" customHeight="1" x14ac:dyDescent="0.2">
      <c r="A384" s="191" t="s">
        <v>178</v>
      </c>
      <c r="B384" s="312" t="s">
        <v>545</v>
      </c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235">
        <v>960</v>
      </c>
      <c r="O384" s="196">
        <v>1</v>
      </c>
      <c r="P384" s="196">
        <v>13</v>
      </c>
      <c r="Q384" s="195" t="s">
        <v>544</v>
      </c>
      <c r="R384" s="194">
        <v>0</v>
      </c>
      <c r="S384" s="308"/>
      <c r="T384" s="308"/>
      <c r="U384" s="229">
        <v>692</v>
      </c>
      <c r="V384" s="229">
        <v>699</v>
      </c>
      <c r="W384" s="311"/>
      <c r="X384" s="311"/>
      <c r="Y384" s="311"/>
      <c r="Z384" s="311"/>
      <c r="AA384" s="311"/>
      <c r="AB384" s="191"/>
    </row>
    <row r="385" spans="1:28" ht="12.75" customHeight="1" x14ac:dyDescent="0.2">
      <c r="A385" s="191" t="s">
        <v>178</v>
      </c>
      <c r="B385" s="312" t="s">
        <v>610</v>
      </c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235">
        <v>960</v>
      </c>
      <c r="O385" s="196">
        <v>1</v>
      </c>
      <c r="P385" s="196">
        <v>13</v>
      </c>
      <c r="Q385" s="195" t="s">
        <v>609</v>
      </c>
      <c r="R385" s="194">
        <v>0</v>
      </c>
      <c r="S385" s="308"/>
      <c r="T385" s="308"/>
      <c r="U385" s="229">
        <v>692</v>
      </c>
      <c r="V385" s="229">
        <v>699</v>
      </c>
      <c r="W385" s="311"/>
      <c r="X385" s="311"/>
      <c r="Y385" s="311"/>
      <c r="Z385" s="311"/>
      <c r="AA385" s="311"/>
      <c r="AB385" s="191"/>
    </row>
    <row r="386" spans="1:28" ht="42.75" customHeight="1" x14ac:dyDescent="0.2">
      <c r="A386" s="191" t="s">
        <v>178</v>
      </c>
      <c r="B386" s="312" t="s">
        <v>263</v>
      </c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235">
        <v>960</v>
      </c>
      <c r="O386" s="196">
        <v>1</v>
      </c>
      <c r="P386" s="196">
        <v>13</v>
      </c>
      <c r="Q386" s="195" t="s">
        <v>609</v>
      </c>
      <c r="R386" s="194" t="s">
        <v>262</v>
      </c>
      <c r="S386" s="308"/>
      <c r="T386" s="308"/>
      <c r="U386" s="229">
        <v>692</v>
      </c>
      <c r="V386" s="229">
        <v>699</v>
      </c>
      <c r="W386" s="311"/>
      <c r="X386" s="311"/>
      <c r="Y386" s="311"/>
      <c r="Z386" s="311"/>
      <c r="AA386" s="311"/>
      <c r="AB386" s="191"/>
    </row>
    <row r="387" spans="1:28" ht="21.75" customHeight="1" x14ac:dyDescent="0.2">
      <c r="A387" s="191" t="s">
        <v>178</v>
      </c>
      <c r="B387" s="312" t="s">
        <v>261</v>
      </c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235">
        <v>960</v>
      </c>
      <c r="O387" s="196">
        <v>1</v>
      </c>
      <c r="P387" s="196">
        <v>13</v>
      </c>
      <c r="Q387" s="195" t="s">
        <v>609</v>
      </c>
      <c r="R387" s="194" t="s">
        <v>260</v>
      </c>
      <c r="S387" s="308"/>
      <c r="T387" s="308"/>
      <c r="U387" s="229">
        <v>692</v>
      </c>
      <c r="V387" s="229">
        <v>699</v>
      </c>
      <c r="W387" s="311"/>
      <c r="X387" s="311"/>
      <c r="Y387" s="311"/>
      <c r="Z387" s="311"/>
      <c r="AA387" s="311"/>
      <c r="AB387" s="191"/>
    </row>
    <row r="388" spans="1:28" ht="32.25" customHeight="1" x14ac:dyDescent="0.2">
      <c r="A388" s="191" t="s">
        <v>178</v>
      </c>
      <c r="B388" s="312" t="s">
        <v>259</v>
      </c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235">
        <v>960</v>
      </c>
      <c r="O388" s="196">
        <v>1</v>
      </c>
      <c r="P388" s="196">
        <v>13</v>
      </c>
      <c r="Q388" s="195" t="s">
        <v>609</v>
      </c>
      <c r="R388" s="194" t="s">
        <v>258</v>
      </c>
      <c r="S388" s="308"/>
      <c r="T388" s="308"/>
      <c r="U388" s="229">
        <v>529</v>
      </c>
      <c r="V388" s="229">
        <v>536</v>
      </c>
      <c r="W388" s="311"/>
      <c r="X388" s="311"/>
      <c r="Y388" s="311"/>
      <c r="Z388" s="311"/>
      <c r="AA388" s="311"/>
      <c r="AB388" s="191"/>
    </row>
    <row r="389" spans="1:28" ht="32.25" customHeight="1" x14ac:dyDescent="0.2">
      <c r="A389" s="191" t="s">
        <v>178</v>
      </c>
      <c r="B389" s="312" t="s">
        <v>257</v>
      </c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235">
        <v>960</v>
      </c>
      <c r="O389" s="196">
        <v>1</v>
      </c>
      <c r="P389" s="196">
        <v>13</v>
      </c>
      <c r="Q389" s="195" t="s">
        <v>609</v>
      </c>
      <c r="R389" s="194" t="s">
        <v>255</v>
      </c>
      <c r="S389" s="308"/>
      <c r="T389" s="308"/>
      <c r="U389" s="229">
        <v>163</v>
      </c>
      <c r="V389" s="229">
        <v>163</v>
      </c>
      <c r="W389" s="311"/>
      <c r="X389" s="311"/>
      <c r="Y389" s="311"/>
      <c r="Z389" s="311"/>
      <c r="AA389" s="311"/>
      <c r="AB389" s="191"/>
    </row>
    <row r="390" spans="1:28" ht="21.75" customHeight="1" x14ac:dyDescent="0.2">
      <c r="A390" s="191" t="s">
        <v>178</v>
      </c>
      <c r="B390" s="312" t="s">
        <v>223</v>
      </c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235">
        <v>960</v>
      </c>
      <c r="O390" s="196">
        <v>1</v>
      </c>
      <c r="P390" s="196">
        <v>13</v>
      </c>
      <c r="Q390" s="195" t="s">
        <v>609</v>
      </c>
      <c r="R390" s="194" t="s">
        <v>222</v>
      </c>
      <c r="S390" s="308"/>
      <c r="T390" s="308"/>
      <c r="U390" s="229">
        <v>0</v>
      </c>
      <c r="V390" s="229">
        <v>0</v>
      </c>
      <c r="W390" s="311"/>
      <c r="X390" s="311"/>
      <c r="Y390" s="311"/>
      <c r="Z390" s="311"/>
      <c r="AA390" s="311"/>
      <c r="AB390" s="191"/>
    </row>
    <row r="391" spans="1:28" ht="21.75" customHeight="1" x14ac:dyDescent="0.2">
      <c r="A391" s="191" t="s">
        <v>178</v>
      </c>
      <c r="B391" s="312" t="s">
        <v>221</v>
      </c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235">
        <v>960</v>
      </c>
      <c r="O391" s="196">
        <v>1</v>
      </c>
      <c r="P391" s="196">
        <v>13</v>
      </c>
      <c r="Q391" s="195" t="s">
        <v>609</v>
      </c>
      <c r="R391" s="194" t="s">
        <v>220</v>
      </c>
      <c r="S391" s="308"/>
      <c r="T391" s="308"/>
      <c r="U391" s="229">
        <v>0</v>
      </c>
      <c r="V391" s="229">
        <v>0</v>
      </c>
      <c r="W391" s="311"/>
      <c r="X391" s="311"/>
      <c r="Y391" s="311"/>
      <c r="Z391" s="311"/>
      <c r="AA391" s="311"/>
      <c r="AB391" s="191"/>
    </row>
    <row r="392" spans="1:28" ht="12.75" customHeight="1" x14ac:dyDescent="0.2">
      <c r="A392" s="191" t="s">
        <v>178</v>
      </c>
      <c r="B392" s="312" t="s">
        <v>219</v>
      </c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235">
        <v>960</v>
      </c>
      <c r="O392" s="196">
        <v>1</v>
      </c>
      <c r="P392" s="196">
        <v>13</v>
      </c>
      <c r="Q392" s="195" t="s">
        <v>609</v>
      </c>
      <c r="R392" s="194" t="s">
        <v>218</v>
      </c>
      <c r="S392" s="308"/>
      <c r="T392" s="308"/>
      <c r="U392" s="229">
        <v>0</v>
      </c>
      <c r="V392" s="229">
        <v>0</v>
      </c>
      <c r="W392" s="311"/>
      <c r="X392" s="311"/>
      <c r="Y392" s="311"/>
      <c r="Z392" s="311"/>
      <c r="AA392" s="311"/>
      <c r="AB392" s="191"/>
    </row>
    <row r="393" spans="1:28" ht="21.75" customHeight="1" x14ac:dyDescent="0.2">
      <c r="A393" s="191" t="s">
        <v>178</v>
      </c>
      <c r="B393" s="312" t="s">
        <v>608</v>
      </c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235">
        <v>960</v>
      </c>
      <c r="O393" s="196">
        <v>1</v>
      </c>
      <c r="P393" s="196">
        <v>13</v>
      </c>
      <c r="Q393" s="195" t="s">
        <v>607</v>
      </c>
      <c r="R393" s="194">
        <v>0</v>
      </c>
      <c r="S393" s="308"/>
      <c r="T393" s="308"/>
      <c r="U393" s="229">
        <v>140</v>
      </c>
      <c r="V393" s="229">
        <v>140</v>
      </c>
      <c r="W393" s="311"/>
      <c r="X393" s="311"/>
      <c r="Y393" s="311"/>
      <c r="Z393" s="311"/>
      <c r="AA393" s="311"/>
      <c r="AB393" s="191"/>
    </row>
    <row r="394" spans="1:28" ht="32.25" customHeight="1" x14ac:dyDescent="0.2">
      <c r="A394" s="191" t="s">
        <v>178</v>
      </c>
      <c r="B394" s="312" t="s">
        <v>606</v>
      </c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235">
        <v>960</v>
      </c>
      <c r="O394" s="196">
        <v>1</v>
      </c>
      <c r="P394" s="196">
        <v>13</v>
      </c>
      <c r="Q394" s="195" t="s">
        <v>605</v>
      </c>
      <c r="R394" s="194">
        <v>0</v>
      </c>
      <c r="S394" s="308"/>
      <c r="T394" s="308"/>
      <c r="U394" s="229">
        <v>140</v>
      </c>
      <c r="V394" s="229">
        <v>140</v>
      </c>
      <c r="W394" s="311"/>
      <c r="X394" s="311"/>
      <c r="Y394" s="311"/>
      <c r="Z394" s="311"/>
      <c r="AA394" s="311"/>
      <c r="AB394" s="191"/>
    </row>
    <row r="395" spans="1:28" ht="21.75" customHeight="1" x14ac:dyDescent="0.2">
      <c r="A395" s="191" t="s">
        <v>178</v>
      </c>
      <c r="B395" s="312" t="s">
        <v>223</v>
      </c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235">
        <v>960</v>
      </c>
      <c r="O395" s="196">
        <v>1</v>
      </c>
      <c r="P395" s="196">
        <v>13</v>
      </c>
      <c r="Q395" s="195" t="s">
        <v>605</v>
      </c>
      <c r="R395" s="194" t="s">
        <v>222</v>
      </c>
      <c r="S395" s="308"/>
      <c r="T395" s="308"/>
      <c r="U395" s="229">
        <v>140</v>
      </c>
      <c r="V395" s="229">
        <v>140</v>
      </c>
      <c r="W395" s="311"/>
      <c r="X395" s="311"/>
      <c r="Y395" s="311"/>
      <c r="Z395" s="311"/>
      <c r="AA395" s="311"/>
      <c r="AB395" s="191"/>
    </row>
    <row r="396" spans="1:28" ht="21.75" customHeight="1" x14ac:dyDescent="0.2">
      <c r="A396" s="191" t="s">
        <v>178</v>
      </c>
      <c r="B396" s="312" t="s">
        <v>221</v>
      </c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235">
        <v>960</v>
      </c>
      <c r="O396" s="196">
        <v>1</v>
      </c>
      <c r="P396" s="196">
        <v>13</v>
      </c>
      <c r="Q396" s="195" t="s">
        <v>605</v>
      </c>
      <c r="R396" s="194" t="s">
        <v>220</v>
      </c>
      <c r="S396" s="308"/>
      <c r="T396" s="308"/>
      <c r="U396" s="229">
        <v>140</v>
      </c>
      <c r="V396" s="229">
        <v>140</v>
      </c>
      <c r="W396" s="311"/>
      <c r="X396" s="311"/>
      <c r="Y396" s="311"/>
      <c r="Z396" s="311"/>
      <c r="AA396" s="311"/>
      <c r="AB396" s="191"/>
    </row>
    <row r="397" spans="1:28" ht="21.75" customHeight="1" x14ac:dyDescent="0.2">
      <c r="A397" s="191" t="s">
        <v>178</v>
      </c>
      <c r="B397" s="312" t="s">
        <v>253</v>
      </c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235">
        <v>960</v>
      </c>
      <c r="O397" s="196">
        <v>1</v>
      </c>
      <c r="P397" s="196">
        <v>13</v>
      </c>
      <c r="Q397" s="195" t="s">
        <v>605</v>
      </c>
      <c r="R397" s="194" t="s">
        <v>252</v>
      </c>
      <c r="S397" s="308"/>
      <c r="T397" s="308"/>
      <c r="U397" s="229">
        <v>10</v>
      </c>
      <c r="V397" s="229">
        <v>10</v>
      </c>
      <c r="W397" s="311"/>
      <c r="X397" s="311"/>
      <c r="Y397" s="311"/>
      <c r="Z397" s="311"/>
      <c r="AA397" s="311"/>
      <c r="AB397" s="191"/>
    </row>
    <row r="398" spans="1:28" ht="12.75" customHeight="1" x14ac:dyDescent="0.2">
      <c r="A398" s="191" t="s">
        <v>178</v>
      </c>
      <c r="B398" s="312" t="s">
        <v>219</v>
      </c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235">
        <v>960</v>
      </c>
      <c r="O398" s="196">
        <v>1</v>
      </c>
      <c r="P398" s="196">
        <v>13</v>
      </c>
      <c r="Q398" s="195" t="s">
        <v>605</v>
      </c>
      <c r="R398" s="194" t="s">
        <v>218</v>
      </c>
      <c r="S398" s="308"/>
      <c r="T398" s="308"/>
      <c r="U398" s="229">
        <v>130</v>
      </c>
      <c r="V398" s="229">
        <v>130</v>
      </c>
      <c r="W398" s="311"/>
      <c r="X398" s="311"/>
      <c r="Y398" s="311"/>
      <c r="Z398" s="311"/>
      <c r="AA398" s="311"/>
      <c r="AB398" s="191"/>
    </row>
    <row r="399" spans="1:28" ht="21.75" customHeight="1" x14ac:dyDescent="0.2">
      <c r="A399" s="191" t="s">
        <v>178</v>
      </c>
      <c r="B399" s="312" t="s">
        <v>604</v>
      </c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235">
        <v>960</v>
      </c>
      <c r="O399" s="196">
        <v>1</v>
      </c>
      <c r="P399" s="196">
        <v>13</v>
      </c>
      <c r="Q399" s="195" t="s">
        <v>603</v>
      </c>
      <c r="R399" s="194">
        <v>0</v>
      </c>
      <c r="S399" s="308"/>
      <c r="T399" s="308"/>
      <c r="U399" s="229">
        <v>4161</v>
      </c>
      <c r="V399" s="229">
        <v>4161</v>
      </c>
      <c r="W399" s="311"/>
      <c r="X399" s="311"/>
      <c r="Y399" s="311"/>
      <c r="Z399" s="311"/>
      <c r="AA399" s="311"/>
      <c r="AB399" s="191"/>
    </row>
    <row r="400" spans="1:28" ht="21.75" customHeight="1" x14ac:dyDescent="0.2">
      <c r="A400" s="191" t="s">
        <v>178</v>
      </c>
      <c r="B400" s="312" t="s">
        <v>602</v>
      </c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235">
        <v>960</v>
      </c>
      <c r="O400" s="196">
        <v>1</v>
      </c>
      <c r="P400" s="196">
        <v>13</v>
      </c>
      <c r="Q400" s="195" t="s">
        <v>601</v>
      </c>
      <c r="R400" s="194">
        <v>0</v>
      </c>
      <c r="S400" s="308"/>
      <c r="T400" s="308"/>
      <c r="U400" s="229">
        <v>4161</v>
      </c>
      <c r="V400" s="229">
        <v>4161</v>
      </c>
      <c r="W400" s="311"/>
      <c r="X400" s="311"/>
      <c r="Y400" s="311"/>
      <c r="Z400" s="311"/>
      <c r="AA400" s="311"/>
      <c r="AB400" s="191"/>
    </row>
    <row r="401" spans="1:28" ht="21.75" customHeight="1" x14ac:dyDescent="0.2">
      <c r="A401" s="191" t="s">
        <v>178</v>
      </c>
      <c r="B401" s="312" t="s">
        <v>359</v>
      </c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235">
        <v>960</v>
      </c>
      <c r="O401" s="196">
        <v>1</v>
      </c>
      <c r="P401" s="196">
        <v>13</v>
      </c>
      <c r="Q401" s="195" t="s">
        <v>600</v>
      </c>
      <c r="R401" s="194">
        <v>0</v>
      </c>
      <c r="S401" s="308"/>
      <c r="T401" s="308"/>
      <c r="U401" s="229">
        <v>4161</v>
      </c>
      <c r="V401" s="229">
        <v>4161</v>
      </c>
      <c r="W401" s="311"/>
      <c r="X401" s="311"/>
      <c r="Y401" s="311"/>
      <c r="Z401" s="311"/>
      <c r="AA401" s="311"/>
      <c r="AB401" s="191"/>
    </row>
    <row r="402" spans="1:28" ht="42.75" customHeight="1" x14ac:dyDescent="0.2">
      <c r="A402" s="191" t="s">
        <v>178</v>
      </c>
      <c r="B402" s="312" t="s">
        <v>263</v>
      </c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235">
        <v>960</v>
      </c>
      <c r="O402" s="196">
        <v>1</v>
      </c>
      <c r="P402" s="196">
        <v>13</v>
      </c>
      <c r="Q402" s="195" t="s">
        <v>600</v>
      </c>
      <c r="R402" s="194" t="s">
        <v>262</v>
      </c>
      <c r="S402" s="308"/>
      <c r="T402" s="308"/>
      <c r="U402" s="229">
        <v>4161</v>
      </c>
      <c r="V402" s="229">
        <v>4161</v>
      </c>
      <c r="W402" s="311"/>
      <c r="X402" s="311"/>
      <c r="Y402" s="311"/>
      <c r="Z402" s="311"/>
      <c r="AA402" s="311"/>
      <c r="AB402" s="191"/>
    </row>
    <row r="403" spans="1:28" ht="21.75" customHeight="1" x14ac:dyDescent="0.2">
      <c r="A403" s="191" t="s">
        <v>178</v>
      </c>
      <c r="B403" s="312" t="s">
        <v>261</v>
      </c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235">
        <v>960</v>
      </c>
      <c r="O403" s="196">
        <v>1</v>
      </c>
      <c r="P403" s="196">
        <v>13</v>
      </c>
      <c r="Q403" s="195" t="s">
        <v>600</v>
      </c>
      <c r="R403" s="194" t="s">
        <v>260</v>
      </c>
      <c r="S403" s="308"/>
      <c r="T403" s="308"/>
      <c r="U403" s="229">
        <v>4161</v>
      </c>
      <c r="V403" s="229">
        <v>4161</v>
      </c>
      <c r="W403" s="311"/>
      <c r="X403" s="311"/>
      <c r="Y403" s="311"/>
      <c r="Z403" s="311"/>
      <c r="AA403" s="311"/>
      <c r="AB403" s="191"/>
    </row>
    <row r="404" spans="1:28" ht="32.25" customHeight="1" x14ac:dyDescent="0.2">
      <c r="A404" s="191" t="s">
        <v>178</v>
      </c>
      <c r="B404" s="312" t="s">
        <v>259</v>
      </c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235">
        <v>960</v>
      </c>
      <c r="O404" s="196">
        <v>1</v>
      </c>
      <c r="P404" s="196">
        <v>13</v>
      </c>
      <c r="Q404" s="195" t="s">
        <v>600</v>
      </c>
      <c r="R404" s="194" t="s">
        <v>258</v>
      </c>
      <c r="S404" s="308"/>
      <c r="T404" s="308"/>
      <c r="U404" s="229">
        <v>3196</v>
      </c>
      <c r="V404" s="229">
        <v>3196</v>
      </c>
      <c r="W404" s="311"/>
      <c r="X404" s="311"/>
      <c r="Y404" s="311"/>
      <c r="Z404" s="311"/>
      <c r="AA404" s="311"/>
      <c r="AB404" s="191"/>
    </row>
    <row r="405" spans="1:28" ht="32.25" customHeight="1" x14ac:dyDescent="0.2">
      <c r="A405" s="191" t="s">
        <v>178</v>
      </c>
      <c r="B405" s="312" t="s">
        <v>257</v>
      </c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235">
        <v>960</v>
      </c>
      <c r="O405" s="196">
        <v>1</v>
      </c>
      <c r="P405" s="196">
        <v>13</v>
      </c>
      <c r="Q405" s="195" t="s">
        <v>600</v>
      </c>
      <c r="R405" s="194" t="s">
        <v>255</v>
      </c>
      <c r="S405" s="308"/>
      <c r="T405" s="308"/>
      <c r="U405" s="229">
        <v>965</v>
      </c>
      <c r="V405" s="229">
        <v>965</v>
      </c>
      <c r="W405" s="311"/>
      <c r="X405" s="311"/>
      <c r="Y405" s="311"/>
      <c r="Z405" s="311"/>
      <c r="AA405" s="311"/>
      <c r="AB405" s="191"/>
    </row>
    <row r="406" spans="1:28" ht="21.75" customHeight="1" x14ac:dyDescent="0.2">
      <c r="A406" s="191" t="s">
        <v>178</v>
      </c>
      <c r="B406" s="312" t="s">
        <v>591</v>
      </c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235">
        <v>960</v>
      </c>
      <c r="O406" s="196">
        <v>3</v>
      </c>
      <c r="P406" s="196">
        <v>0</v>
      </c>
      <c r="Q406" s="195">
        <v>0</v>
      </c>
      <c r="R406" s="194">
        <v>0</v>
      </c>
      <c r="S406" s="308"/>
      <c r="T406" s="308"/>
      <c r="U406" s="229">
        <v>2390</v>
      </c>
      <c r="V406" s="229">
        <v>2390</v>
      </c>
      <c r="W406" s="311"/>
      <c r="X406" s="311"/>
      <c r="Y406" s="311"/>
      <c r="Z406" s="311"/>
      <c r="AA406" s="311"/>
      <c r="AB406" s="191"/>
    </row>
    <row r="407" spans="1:28" ht="32.25" customHeight="1" x14ac:dyDescent="0.2">
      <c r="A407" s="191" t="s">
        <v>178</v>
      </c>
      <c r="B407" s="312" t="s">
        <v>590</v>
      </c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235">
        <v>960</v>
      </c>
      <c r="O407" s="196">
        <v>3</v>
      </c>
      <c r="P407" s="196">
        <v>10</v>
      </c>
      <c r="Q407" s="195">
        <v>0</v>
      </c>
      <c r="R407" s="194">
        <v>0</v>
      </c>
      <c r="S407" s="308"/>
      <c r="T407" s="308"/>
      <c r="U407" s="229">
        <v>2290</v>
      </c>
      <c r="V407" s="229">
        <v>2290</v>
      </c>
      <c r="W407" s="311"/>
      <c r="X407" s="311"/>
      <c r="Y407" s="311"/>
      <c r="Z407" s="311"/>
      <c r="AA407" s="311"/>
      <c r="AB407" s="191"/>
    </row>
    <row r="408" spans="1:28" ht="53.25" customHeight="1" x14ac:dyDescent="0.2">
      <c r="A408" s="191" t="s">
        <v>178</v>
      </c>
      <c r="B408" s="312" t="s">
        <v>687</v>
      </c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235">
        <v>960</v>
      </c>
      <c r="O408" s="196">
        <v>3</v>
      </c>
      <c r="P408" s="196">
        <v>10</v>
      </c>
      <c r="Q408" s="195" t="s">
        <v>589</v>
      </c>
      <c r="R408" s="194">
        <v>0</v>
      </c>
      <c r="S408" s="308"/>
      <c r="T408" s="308"/>
      <c r="U408" s="229">
        <v>1990</v>
      </c>
      <c r="V408" s="229">
        <v>1990</v>
      </c>
      <c r="W408" s="311"/>
      <c r="X408" s="311"/>
      <c r="Y408" s="311"/>
      <c r="Z408" s="311"/>
      <c r="AA408" s="311"/>
      <c r="AB408" s="191"/>
    </row>
    <row r="409" spans="1:28" ht="21.75" customHeight="1" x14ac:dyDescent="0.2">
      <c r="A409" s="191" t="s">
        <v>178</v>
      </c>
      <c r="B409" s="312" t="s">
        <v>781</v>
      </c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235">
        <v>960</v>
      </c>
      <c r="O409" s="196">
        <v>3</v>
      </c>
      <c r="P409" s="196">
        <v>10</v>
      </c>
      <c r="Q409" s="195" t="s">
        <v>780</v>
      </c>
      <c r="R409" s="194">
        <v>0</v>
      </c>
      <c r="S409" s="308"/>
      <c r="T409" s="308"/>
      <c r="U409" s="229">
        <v>1990</v>
      </c>
      <c r="V409" s="229">
        <v>1990</v>
      </c>
      <c r="W409" s="311"/>
      <c r="X409" s="311"/>
      <c r="Y409" s="311"/>
      <c r="Z409" s="311"/>
      <c r="AA409" s="311"/>
      <c r="AB409" s="191"/>
    </row>
    <row r="410" spans="1:28" ht="42.75" customHeight="1" x14ac:dyDescent="0.2">
      <c r="A410" s="191" t="s">
        <v>178</v>
      </c>
      <c r="B410" s="312" t="s">
        <v>263</v>
      </c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235">
        <v>960</v>
      </c>
      <c r="O410" s="196">
        <v>3</v>
      </c>
      <c r="P410" s="196">
        <v>10</v>
      </c>
      <c r="Q410" s="195" t="s">
        <v>780</v>
      </c>
      <c r="R410" s="194" t="s">
        <v>262</v>
      </c>
      <c r="S410" s="308"/>
      <c r="T410" s="308"/>
      <c r="U410" s="229">
        <v>1990</v>
      </c>
      <c r="V410" s="229">
        <v>1990</v>
      </c>
      <c r="W410" s="311"/>
      <c r="X410" s="311"/>
      <c r="Y410" s="311"/>
      <c r="Z410" s="311"/>
      <c r="AA410" s="311"/>
      <c r="AB410" s="191"/>
    </row>
    <row r="411" spans="1:28" ht="12.75" customHeight="1" x14ac:dyDescent="0.2">
      <c r="A411" s="191" t="s">
        <v>178</v>
      </c>
      <c r="B411" s="312" t="s">
        <v>336</v>
      </c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235">
        <v>960</v>
      </c>
      <c r="O411" s="196">
        <v>3</v>
      </c>
      <c r="P411" s="196">
        <v>10</v>
      </c>
      <c r="Q411" s="195" t="s">
        <v>780</v>
      </c>
      <c r="R411" s="194" t="s">
        <v>335</v>
      </c>
      <c r="S411" s="308"/>
      <c r="T411" s="308"/>
      <c r="U411" s="229">
        <v>1990</v>
      </c>
      <c r="V411" s="229">
        <v>1990</v>
      </c>
      <c r="W411" s="311"/>
      <c r="X411" s="311"/>
      <c r="Y411" s="311"/>
      <c r="Z411" s="311"/>
      <c r="AA411" s="311"/>
      <c r="AB411" s="191"/>
    </row>
    <row r="412" spans="1:28" ht="12.75" customHeight="1" x14ac:dyDescent="0.2">
      <c r="A412" s="191" t="s">
        <v>178</v>
      </c>
      <c r="B412" s="312" t="s">
        <v>334</v>
      </c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235">
        <v>960</v>
      </c>
      <c r="O412" s="196">
        <v>3</v>
      </c>
      <c r="P412" s="196">
        <v>10</v>
      </c>
      <c r="Q412" s="195" t="s">
        <v>780</v>
      </c>
      <c r="R412" s="194" t="s">
        <v>333</v>
      </c>
      <c r="S412" s="308"/>
      <c r="T412" s="308"/>
      <c r="U412" s="229">
        <v>1528</v>
      </c>
      <c r="V412" s="229">
        <v>1528</v>
      </c>
      <c r="W412" s="311"/>
      <c r="X412" s="311"/>
      <c r="Y412" s="311"/>
      <c r="Z412" s="311"/>
      <c r="AA412" s="311"/>
      <c r="AB412" s="191"/>
    </row>
    <row r="413" spans="1:28" ht="32.25" customHeight="1" x14ac:dyDescent="0.2">
      <c r="A413" s="191" t="s">
        <v>178</v>
      </c>
      <c r="B413" s="312" t="s">
        <v>332</v>
      </c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235">
        <v>960</v>
      </c>
      <c r="O413" s="196">
        <v>3</v>
      </c>
      <c r="P413" s="196">
        <v>10</v>
      </c>
      <c r="Q413" s="195" t="s">
        <v>780</v>
      </c>
      <c r="R413" s="194" t="s">
        <v>330</v>
      </c>
      <c r="S413" s="308"/>
      <c r="T413" s="308"/>
      <c r="U413" s="229">
        <v>462</v>
      </c>
      <c r="V413" s="229">
        <v>462</v>
      </c>
      <c r="W413" s="311"/>
      <c r="X413" s="311"/>
      <c r="Y413" s="311"/>
      <c r="Z413" s="311"/>
      <c r="AA413" s="311"/>
      <c r="AB413" s="191"/>
    </row>
    <row r="414" spans="1:28" ht="53.25" customHeight="1" x14ac:dyDescent="0.2">
      <c r="A414" s="191" t="s">
        <v>178</v>
      </c>
      <c r="B414" s="312" t="s">
        <v>687</v>
      </c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235">
        <v>960</v>
      </c>
      <c r="O414" s="196">
        <v>3</v>
      </c>
      <c r="P414" s="196">
        <v>10</v>
      </c>
      <c r="Q414" s="195" t="s">
        <v>589</v>
      </c>
      <c r="R414" s="194">
        <v>0</v>
      </c>
      <c r="S414" s="308"/>
      <c r="T414" s="308"/>
      <c r="U414" s="229">
        <v>300</v>
      </c>
      <c r="V414" s="229">
        <v>300</v>
      </c>
      <c r="W414" s="311"/>
      <c r="X414" s="311"/>
      <c r="Y414" s="311"/>
      <c r="Z414" s="311"/>
      <c r="AA414" s="311"/>
      <c r="AB414" s="191"/>
    </row>
    <row r="415" spans="1:28" ht="63.75" customHeight="1" x14ac:dyDescent="0.2">
      <c r="A415" s="191" t="s">
        <v>178</v>
      </c>
      <c r="B415" s="312" t="s">
        <v>588</v>
      </c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235">
        <v>960</v>
      </c>
      <c r="O415" s="196">
        <v>3</v>
      </c>
      <c r="P415" s="196">
        <v>10</v>
      </c>
      <c r="Q415" s="195" t="s">
        <v>587</v>
      </c>
      <c r="R415" s="194">
        <v>0</v>
      </c>
      <c r="S415" s="308"/>
      <c r="T415" s="308"/>
      <c r="U415" s="229">
        <v>300</v>
      </c>
      <c r="V415" s="229">
        <v>300</v>
      </c>
      <c r="W415" s="311"/>
      <c r="X415" s="311"/>
      <c r="Y415" s="311"/>
      <c r="Z415" s="311"/>
      <c r="AA415" s="311"/>
      <c r="AB415" s="191"/>
    </row>
    <row r="416" spans="1:28" ht="21.75" customHeight="1" x14ac:dyDescent="0.2">
      <c r="A416" s="191" t="s">
        <v>178</v>
      </c>
      <c r="B416" s="312" t="s">
        <v>223</v>
      </c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235">
        <v>960</v>
      </c>
      <c r="O416" s="196">
        <v>3</v>
      </c>
      <c r="P416" s="196">
        <v>10</v>
      </c>
      <c r="Q416" s="195" t="s">
        <v>587</v>
      </c>
      <c r="R416" s="194" t="s">
        <v>222</v>
      </c>
      <c r="S416" s="308"/>
      <c r="T416" s="308"/>
      <c r="U416" s="229">
        <v>300</v>
      </c>
      <c r="V416" s="229">
        <v>300</v>
      </c>
      <c r="W416" s="311"/>
      <c r="X416" s="311"/>
      <c r="Y416" s="311"/>
      <c r="Z416" s="311"/>
      <c r="AA416" s="311"/>
      <c r="AB416" s="191"/>
    </row>
    <row r="417" spans="1:28" ht="21.75" customHeight="1" x14ac:dyDescent="0.2">
      <c r="A417" s="191" t="s">
        <v>178</v>
      </c>
      <c r="B417" s="312" t="s">
        <v>221</v>
      </c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235">
        <v>960</v>
      </c>
      <c r="O417" s="196">
        <v>3</v>
      </c>
      <c r="P417" s="196">
        <v>10</v>
      </c>
      <c r="Q417" s="195" t="s">
        <v>587</v>
      </c>
      <c r="R417" s="194" t="s">
        <v>220</v>
      </c>
      <c r="S417" s="308"/>
      <c r="T417" s="308"/>
      <c r="U417" s="229">
        <v>300</v>
      </c>
      <c r="V417" s="229">
        <v>300</v>
      </c>
      <c r="W417" s="311"/>
      <c r="X417" s="311"/>
      <c r="Y417" s="311"/>
      <c r="Z417" s="311"/>
      <c r="AA417" s="311"/>
      <c r="AB417" s="191"/>
    </row>
    <row r="418" spans="1:28" ht="21.75" customHeight="1" x14ac:dyDescent="0.2">
      <c r="A418" s="191" t="s">
        <v>178</v>
      </c>
      <c r="B418" s="312" t="s">
        <v>253</v>
      </c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235">
        <v>960</v>
      </c>
      <c r="O418" s="196">
        <v>3</v>
      </c>
      <c r="P418" s="196">
        <v>10</v>
      </c>
      <c r="Q418" s="195" t="s">
        <v>587</v>
      </c>
      <c r="R418" s="194" t="s">
        <v>252</v>
      </c>
      <c r="S418" s="308"/>
      <c r="T418" s="308"/>
      <c r="U418" s="229">
        <v>97</v>
      </c>
      <c r="V418" s="229">
        <v>97</v>
      </c>
      <c r="W418" s="311"/>
      <c r="X418" s="311"/>
      <c r="Y418" s="311"/>
      <c r="Z418" s="311"/>
      <c r="AA418" s="311"/>
      <c r="AB418" s="191"/>
    </row>
    <row r="419" spans="1:28" ht="12.75" customHeight="1" x14ac:dyDescent="0.2">
      <c r="A419" s="191" t="s">
        <v>178</v>
      </c>
      <c r="B419" s="312" t="s">
        <v>219</v>
      </c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235">
        <v>960</v>
      </c>
      <c r="O419" s="196">
        <v>3</v>
      </c>
      <c r="P419" s="196">
        <v>10</v>
      </c>
      <c r="Q419" s="195" t="s">
        <v>587</v>
      </c>
      <c r="R419" s="194" t="s">
        <v>218</v>
      </c>
      <c r="S419" s="308"/>
      <c r="T419" s="308"/>
      <c r="U419" s="229">
        <v>203</v>
      </c>
      <c r="V419" s="229">
        <v>203</v>
      </c>
      <c r="W419" s="311"/>
      <c r="X419" s="311"/>
      <c r="Y419" s="311"/>
      <c r="Z419" s="311"/>
      <c r="AA419" s="311"/>
      <c r="AB419" s="191"/>
    </row>
    <row r="420" spans="1:28" ht="21.75" customHeight="1" x14ac:dyDescent="0.2">
      <c r="A420" s="191" t="s">
        <v>178</v>
      </c>
      <c r="B420" s="312" t="s">
        <v>586</v>
      </c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235">
        <v>960</v>
      </c>
      <c r="O420" s="196">
        <v>3</v>
      </c>
      <c r="P420" s="196">
        <v>14</v>
      </c>
      <c r="Q420" s="195">
        <v>0</v>
      </c>
      <c r="R420" s="194">
        <v>0</v>
      </c>
      <c r="S420" s="308"/>
      <c r="T420" s="308"/>
      <c r="U420" s="229">
        <v>100</v>
      </c>
      <c r="V420" s="229">
        <v>100</v>
      </c>
      <c r="W420" s="311"/>
      <c r="X420" s="311"/>
      <c r="Y420" s="311"/>
      <c r="Z420" s="311"/>
      <c r="AA420" s="311"/>
      <c r="AB420" s="191"/>
    </row>
    <row r="421" spans="1:28" ht="32.25" customHeight="1" x14ac:dyDescent="0.2">
      <c r="A421" s="191" t="s">
        <v>178</v>
      </c>
      <c r="B421" s="312" t="s">
        <v>545</v>
      </c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235">
        <v>960</v>
      </c>
      <c r="O421" s="196">
        <v>3</v>
      </c>
      <c r="P421" s="196">
        <v>14</v>
      </c>
      <c r="Q421" s="195" t="s">
        <v>544</v>
      </c>
      <c r="R421" s="194">
        <v>0</v>
      </c>
      <c r="S421" s="308"/>
      <c r="T421" s="308"/>
      <c r="U421" s="229">
        <v>100</v>
      </c>
      <c r="V421" s="229">
        <v>100</v>
      </c>
      <c r="W421" s="311"/>
      <c r="X421" s="311"/>
      <c r="Y421" s="311"/>
      <c r="Z421" s="311"/>
      <c r="AA421" s="311"/>
      <c r="AB421" s="191"/>
    </row>
    <row r="422" spans="1:28" ht="32.25" customHeight="1" x14ac:dyDescent="0.2">
      <c r="A422" s="191" t="s">
        <v>178</v>
      </c>
      <c r="B422" s="312" t="s">
        <v>547</v>
      </c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235">
        <v>960</v>
      </c>
      <c r="O422" s="196">
        <v>3</v>
      </c>
      <c r="P422" s="196">
        <v>14</v>
      </c>
      <c r="Q422" s="195" t="s">
        <v>546</v>
      </c>
      <c r="R422" s="194">
        <v>0</v>
      </c>
      <c r="S422" s="308"/>
      <c r="T422" s="308"/>
      <c r="U422" s="229">
        <v>100</v>
      </c>
      <c r="V422" s="229">
        <v>100</v>
      </c>
      <c r="W422" s="311"/>
      <c r="X422" s="311"/>
      <c r="Y422" s="311"/>
      <c r="Z422" s="311"/>
      <c r="AA422" s="311"/>
      <c r="AB422" s="191"/>
    </row>
    <row r="423" spans="1:28" ht="21.75" customHeight="1" x14ac:dyDescent="0.2">
      <c r="A423" s="191" t="s">
        <v>178</v>
      </c>
      <c r="B423" s="312" t="s">
        <v>223</v>
      </c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235">
        <v>960</v>
      </c>
      <c r="O423" s="196">
        <v>3</v>
      </c>
      <c r="P423" s="196">
        <v>14</v>
      </c>
      <c r="Q423" s="195" t="s">
        <v>546</v>
      </c>
      <c r="R423" s="194" t="s">
        <v>222</v>
      </c>
      <c r="S423" s="308"/>
      <c r="T423" s="308"/>
      <c r="U423" s="229">
        <v>100</v>
      </c>
      <c r="V423" s="229">
        <v>100</v>
      </c>
      <c r="W423" s="311"/>
      <c r="X423" s="311"/>
      <c r="Y423" s="311"/>
      <c r="Z423" s="311"/>
      <c r="AA423" s="311"/>
      <c r="AB423" s="191"/>
    </row>
    <row r="424" spans="1:28" ht="21.75" customHeight="1" x14ac:dyDescent="0.2">
      <c r="A424" s="191" t="s">
        <v>178</v>
      </c>
      <c r="B424" s="312" t="s">
        <v>221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235">
        <v>960</v>
      </c>
      <c r="O424" s="196">
        <v>3</v>
      </c>
      <c r="P424" s="196">
        <v>14</v>
      </c>
      <c r="Q424" s="195" t="s">
        <v>546</v>
      </c>
      <c r="R424" s="194" t="s">
        <v>220</v>
      </c>
      <c r="S424" s="308"/>
      <c r="T424" s="308"/>
      <c r="U424" s="229">
        <v>100</v>
      </c>
      <c r="V424" s="229">
        <v>100</v>
      </c>
      <c r="W424" s="311"/>
      <c r="X424" s="311"/>
      <c r="Y424" s="311"/>
      <c r="Z424" s="311"/>
      <c r="AA424" s="311"/>
      <c r="AB424" s="191"/>
    </row>
    <row r="425" spans="1:28" ht="21.75" customHeight="1" x14ac:dyDescent="0.2">
      <c r="A425" s="191" t="s">
        <v>178</v>
      </c>
      <c r="B425" s="312" t="s">
        <v>253</v>
      </c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235">
        <v>960</v>
      </c>
      <c r="O425" s="196">
        <v>3</v>
      </c>
      <c r="P425" s="196">
        <v>14</v>
      </c>
      <c r="Q425" s="195" t="s">
        <v>546</v>
      </c>
      <c r="R425" s="194" t="s">
        <v>252</v>
      </c>
      <c r="S425" s="308"/>
      <c r="T425" s="308"/>
      <c r="U425" s="229">
        <v>50</v>
      </c>
      <c r="V425" s="229">
        <v>50</v>
      </c>
      <c r="W425" s="311"/>
      <c r="X425" s="311"/>
      <c r="Y425" s="311"/>
      <c r="Z425" s="311"/>
      <c r="AA425" s="311"/>
      <c r="AB425" s="191"/>
    </row>
    <row r="426" spans="1:28" ht="12.75" customHeight="1" x14ac:dyDescent="0.2">
      <c r="A426" s="191" t="s">
        <v>178</v>
      </c>
      <c r="B426" s="312" t="s">
        <v>219</v>
      </c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235">
        <v>960</v>
      </c>
      <c r="O426" s="196">
        <v>3</v>
      </c>
      <c r="P426" s="196">
        <v>14</v>
      </c>
      <c r="Q426" s="195" t="s">
        <v>546</v>
      </c>
      <c r="R426" s="194" t="s">
        <v>218</v>
      </c>
      <c r="S426" s="308"/>
      <c r="T426" s="308"/>
      <c r="U426" s="229">
        <v>50</v>
      </c>
      <c r="V426" s="229">
        <v>50</v>
      </c>
      <c r="W426" s="311"/>
      <c r="X426" s="311"/>
      <c r="Y426" s="311"/>
      <c r="Z426" s="311"/>
      <c r="AA426" s="311"/>
      <c r="AB426" s="191"/>
    </row>
    <row r="427" spans="1:28" ht="12.75" customHeight="1" x14ac:dyDescent="0.2">
      <c r="A427" s="191" t="s">
        <v>178</v>
      </c>
      <c r="B427" s="312" t="s">
        <v>585</v>
      </c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235">
        <v>960</v>
      </c>
      <c r="O427" s="196">
        <v>4</v>
      </c>
      <c r="P427" s="196">
        <v>0</v>
      </c>
      <c r="Q427" s="195">
        <v>0</v>
      </c>
      <c r="R427" s="194">
        <v>0</v>
      </c>
      <c r="S427" s="308"/>
      <c r="T427" s="308"/>
      <c r="U427" s="229">
        <v>9463</v>
      </c>
      <c r="V427" s="229">
        <v>9567</v>
      </c>
      <c r="W427" s="311"/>
      <c r="X427" s="311"/>
      <c r="Y427" s="311"/>
      <c r="Z427" s="311"/>
      <c r="AA427" s="311"/>
      <c r="AB427" s="191"/>
    </row>
    <row r="428" spans="1:28" ht="12.75" customHeight="1" x14ac:dyDescent="0.2">
      <c r="A428" s="191" t="s">
        <v>178</v>
      </c>
      <c r="B428" s="312" t="s">
        <v>584</v>
      </c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235">
        <v>960</v>
      </c>
      <c r="O428" s="196">
        <v>4</v>
      </c>
      <c r="P428" s="196">
        <v>1</v>
      </c>
      <c r="Q428" s="195">
        <v>0</v>
      </c>
      <c r="R428" s="194">
        <v>0</v>
      </c>
      <c r="S428" s="308"/>
      <c r="T428" s="308"/>
      <c r="U428" s="229">
        <v>1350</v>
      </c>
      <c r="V428" s="229">
        <v>1350</v>
      </c>
      <c r="W428" s="311"/>
      <c r="X428" s="311"/>
      <c r="Y428" s="311"/>
      <c r="Z428" s="311"/>
      <c r="AA428" s="311"/>
      <c r="AB428" s="191"/>
    </row>
    <row r="429" spans="1:28" ht="21.75" customHeight="1" x14ac:dyDescent="0.2">
      <c r="A429" s="191" t="s">
        <v>178</v>
      </c>
      <c r="B429" s="312" t="s">
        <v>527</v>
      </c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235">
        <v>960</v>
      </c>
      <c r="O429" s="196">
        <v>4</v>
      </c>
      <c r="P429" s="196">
        <v>1</v>
      </c>
      <c r="Q429" s="195" t="s">
        <v>526</v>
      </c>
      <c r="R429" s="194">
        <v>0</v>
      </c>
      <c r="S429" s="308"/>
      <c r="T429" s="308"/>
      <c r="U429" s="229">
        <v>550</v>
      </c>
      <c r="V429" s="229">
        <v>550</v>
      </c>
      <c r="W429" s="311"/>
      <c r="X429" s="311"/>
      <c r="Y429" s="311"/>
      <c r="Z429" s="311"/>
      <c r="AA429" s="311"/>
      <c r="AB429" s="191"/>
    </row>
    <row r="430" spans="1:28" ht="21.75" customHeight="1" x14ac:dyDescent="0.2">
      <c r="A430" s="191" t="s">
        <v>178</v>
      </c>
      <c r="B430" s="312" t="s">
        <v>583</v>
      </c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235">
        <v>960</v>
      </c>
      <c r="O430" s="196">
        <v>4</v>
      </c>
      <c r="P430" s="196">
        <v>1</v>
      </c>
      <c r="Q430" s="195" t="s">
        <v>582</v>
      </c>
      <c r="R430" s="194">
        <v>0</v>
      </c>
      <c r="S430" s="308"/>
      <c r="T430" s="308"/>
      <c r="U430" s="229">
        <v>550</v>
      </c>
      <c r="V430" s="229">
        <v>550</v>
      </c>
      <c r="W430" s="311"/>
      <c r="X430" s="311"/>
      <c r="Y430" s="311"/>
      <c r="Z430" s="311"/>
      <c r="AA430" s="311"/>
      <c r="AB430" s="191"/>
    </row>
    <row r="431" spans="1:28" ht="21.75" customHeight="1" x14ac:dyDescent="0.2">
      <c r="A431" s="191" t="s">
        <v>178</v>
      </c>
      <c r="B431" s="312" t="s">
        <v>581</v>
      </c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235">
        <v>960</v>
      </c>
      <c r="O431" s="196">
        <v>4</v>
      </c>
      <c r="P431" s="196">
        <v>1</v>
      </c>
      <c r="Q431" s="195" t="s">
        <v>580</v>
      </c>
      <c r="R431" s="194">
        <v>0</v>
      </c>
      <c r="S431" s="308"/>
      <c r="T431" s="308"/>
      <c r="U431" s="229">
        <v>550</v>
      </c>
      <c r="V431" s="229">
        <v>550</v>
      </c>
      <c r="W431" s="311"/>
      <c r="X431" s="311"/>
      <c r="Y431" s="311"/>
      <c r="Z431" s="311"/>
      <c r="AA431" s="311"/>
      <c r="AB431" s="191"/>
    </row>
    <row r="432" spans="1:28" ht="21.75" customHeight="1" x14ac:dyDescent="0.2">
      <c r="A432" s="191" t="s">
        <v>178</v>
      </c>
      <c r="B432" s="312" t="s">
        <v>223</v>
      </c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235">
        <v>960</v>
      </c>
      <c r="O432" s="196">
        <v>4</v>
      </c>
      <c r="P432" s="196">
        <v>1</v>
      </c>
      <c r="Q432" s="195" t="s">
        <v>580</v>
      </c>
      <c r="R432" s="194" t="s">
        <v>222</v>
      </c>
      <c r="S432" s="308"/>
      <c r="T432" s="308"/>
      <c r="U432" s="229">
        <v>550</v>
      </c>
      <c r="V432" s="229">
        <v>550</v>
      </c>
      <c r="W432" s="311"/>
      <c r="X432" s="311"/>
      <c r="Y432" s="311"/>
      <c r="Z432" s="311"/>
      <c r="AA432" s="311"/>
      <c r="AB432" s="191"/>
    </row>
    <row r="433" spans="1:28" ht="21.75" customHeight="1" x14ac:dyDescent="0.2">
      <c r="A433" s="191" t="s">
        <v>178</v>
      </c>
      <c r="B433" s="312" t="s">
        <v>221</v>
      </c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235">
        <v>960</v>
      </c>
      <c r="O433" s="196">
        <v>4</v>
      </c>
      <c r="P433" s="196">
        <v>1</v>
      </c>
      <c r="Q433" s="195" t="s">
        <v>580</v>
      </c>
      <c r="R433" s="194" t="s">
        <v>220</v>
      </c>
      <c r="S433" s="308"/>
      <c r="T433" s="308"/>
      <c r="U433" s="229">
        <v>550</v>
      </c>
      <c r="V433" s="229">
        <v>550</v>
      </c>
      <c r="W433" s="311"/>
      <c r="X433" s="311"/>
      <c r="Y433" s="311"/>
      <c r="Z433" s="311"/>
      <c r="AA433" s="311"/>
      <c r="AB433" s="191"/>
    </row>
    <row r="434" spans="1:28" ht="12.75" customHeight="1" x14ac:dyDescent="0.2">
      <c r="A434" s="191" t="s">
        <v>178</v>
      </c>
      <c r="B434" s="312" t="s">
        <v>219</v>
      </c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235">
        <v>960</v>
      </c>
      <c r="O434" s="196">
        <v>4</v>
      </c>
      <c r="P434" s="196">
        <v>1</v>
      </c>
      <c r="Q434" s="195" t="s">
        <v>580</v>
      </c>
      <c r="R434" s="194" t="s">
        <v>218</v>
      </c>
      <c r="S434" s="308"/>
      <c r="T434" s="308"/>
      <c r="U434" s="229">
        <v>550</v>
      </c>
      <c r="V434" s="229">
        <v>550</v>
      </c>
      <c r="W434" s="311"/>
      <c r="X434" s="311"/>
      <c r="Y434" s="311"/>
      <c r="Z434" s="311"/>
      <c r="AA434" s="311"/>
      <c r="AB434" s="191"/>
    </row>
    <row r="435" spans="1:28" ht="21.75" customHeight="1" x14ac:dyDescent="0.2">
      <c r="A435" s="191" t="s">
        <v>178</v>
      </c>
      <c r="B435" s="312" t="s">
        <v>527</v>
      </c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235">
        <v>960</v>
      </c>
      <c r="O435" s="196">
        <v>4</v>
      </c>
      <c r="P435" s="196">
        <v>1</v>
      </c>
      <c r="Q435" s="195" t="s">
        <v>526</v>
      </c>
      <c r="R435" s="194">
        <v>0</v>
      </c>
      <c r="S435" s="308"/>
      <c r="T435" s="308"/>
      <c r="U435" s="229">
        <v>800</v>
      </c>
      <c r="V435" s="229">
        <v>800</v>
      </c>
      <c r="W435" s="311"/>
      <c r="X435" s="311"/>
      <c r="Y435" s="311"/>
      <c r="Z435" s="311"/>
      <c r="AA435" s="311"/>
      <c r="AB435" s="191"/>
    </row>
    <row r="436" spans="1:28" ht="21.75" customHeight="1" x14ac:dyDescent="0.2">
      <c r="A436" s="191" t="s">
        <v>178</v>
      </c>
      <c r="B436" s="312" t="s">
        <v>579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235">
        <v>960</v>
      </c>
      <c r="O436" s="196">
        <v>4</v>
      </c>
      <c r="P436" s="196">
        <v>1</v>
      </c>
      <c r="Q436" s="195" t="s">
        <v>578</v>
      </c>
      <c r="R436" s="194">
        <v>0</v>
      </c>
      <c r="S436" s="308"/>
      <c r="T436" s="308"/>
      <c r="U436" s="229">
        <v>800</v>
      </c>
      <c r="V436" s="229">
        <v>800</v>
      </c>
      <c r="W436" s="311"/>
      <c r="X436" s="311"/>
      <c r="Y436" s="311"/>
      <c r="Z436" s="311"/>
      <c r="AA436" s="311"/>
      <c r="AB436" s="191"/>
    </row>
    <row r="437" spans="1:28" ht="32.25" customHeight="1" x14ac:dyDescent="0.2">
      <c r="A437" s="191" t="s">
        <v>178</v>
      </c>
      <c r="B437" s="312" t="s">
        <v>577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235">
        <v>960</v>
      </c>
      <c r="O437" s="196">
        <v>4</v>
      </c>
      <c r="P437" s="196">
        <v>1</v>
      </c>
      <c r="Q437" s="195" t="s">
        <v>576</v>
      </c>
      <c r="R437" s="194">
        <v>0</v>
      </c>
      <c r="S437" s="308"/>
      <c r="T437" s="308"/>
      <c r="U437" s="229">
        <v>800</v>
      </c>
      <c r="V437" s="229">
        <v>800</v>
      </c>
      <c r="W437" s="311"/>
      <c r="X437" s="311"/>
      <c r="Y437" s="311"/>
      <c r="Z437" s="311"/>
      <c r="AA437" s="311"/>
      <c r="AB437" s="191"/>
    </row>
    <row r="438" spans="1:28" ht="21.75" customHeight="1" x14ac:dyDescent="0.2">
      <c r="A438" s="191" t="s">
        <v>178</v>
      </c>
      <c r="B438" s="312" t="s">
        <v>223</v>
      </c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235">
        <v>960</v>
      </c>
      <c r="O438" s="196">
        <v>4</v>
      </c>
      <c r="P438" s="196">
        <v>1</v>
      </c>
      <c r="Q438" s="195" t="s">
        <v>576</v>
      </c>
      <c r="R438" s="194" t="s">
        <v>222</v>
      </c>
      <c r="S438" s="308"/>
      <c r="T438" s="308"/>
      <c r="U438" s="229">
        <v>720</v>
      </c>
      <c r="V438" s="229">
        <v>720</v>
      </c>
      <c r="W438" s="311"/>
      <c r="X438" s="311"/>
      <c r="Y438" s="311"/>
      <c r="Z438" s="311"/>
      <c r="AA438" s="311"/>
      <c r="AB438" s="191"/>
    </row>
    <row r="439" spans="1:28" ht="21.75" customHeight="1" x14ac:dyDescent="0.2">
      <c r="A439" s="191" t="s">
        <v>178</v>
      </c>
      <c r="B439" s="312" t="s">
        <v>221</v>
      </c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235">
        <v>960</v>
      </c>
      <c r="O439" s="196">
        <v>4</v>
      </c>
      <c r="P439" s="196">
        <v>1</v>
      </c>
      <c r="Q439" s="195" t="s">
        <v>576</v>
      </c>
      <c r="R439" s="194" t="s">
        <v>220</v>
      </c>
      <c r="S439" s="308"/>
      <c r="T439" s="308"/>
      <c r="U439" s="229">
        <v>720</v>
      </c>
      <c r="V439" s="229">
        <v>720</v>
      </c>
      <c r="W439" s="311"/>
      <c r="X439" s="311"/>
      <c r="Y439" s="311"/>
      <c r="Z439" s="311"/>
      <c r="AA439" s="311"/>
      <c r="AB439" s="191"/>
    </row>
    <row r="440" spans="1:28" ht="12.75" customHeight="1" x14ac:dyDescent="0.2">
      <c r="A440" s="191" t="s">
        <v>178</v>
      </c>
      <c r="B440" s="312" t="s">
        <v>219</v>
      </c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235">
        <v>960</v>
      </c>
      <c r="O440" s="196">
        <v>4</v>
      </c>
      <c r="P440" s="196">
        <v>1</v>
      </c>
      <c r="Q440" s="195" t="s">
        <v>576</v>
      </c>
      <c r="R440" s="194" t="s">
        <v>218</v>
      </c>
      <c r="S440" s="308"/>
      <c r="T440" s="308"/>
      <c r="U440" s="229">
        <v>720</v>
      </c>
      <c r="V440" s="229">
        <v>720</v>
      </c>
      <c r="W440" s="311"/>
      <c r="X440" s="311"/>
      <c r="Y440" s="311"/>
      <c r="Z440" s="311"/>
      <c r="AA440" s="311"/>
      <c r="AB440" s="191"/>
    </row>
    <row r="441" spans="1:28" ht="12.75" customHeight="1" x14ac:dyDescent="0.2">
      <c r="A441" s="191" t="s">
        <v>178</v>
      </c>
      <c r="B441" s="312" t="s">
        <v>277</v>
      </c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235">
        <v>960</v>
      </c>
      <c r="O441" s="196">
        <v>4</v>
      </c>
      <c r="P441" s="196">
        <v>1</v>
      </c>
      <c r="Q441" s="195" t="s">
        <v>576</v>
      </c>
      <c r="R441" s="194" t="s">
        <v>276</v>
      </c>
      <c r="S441" s="308"/>
      <c r="T441" s="308"/>
      <c r="U441" s="229">
        <v>80</v>
      </c>
      <c r="V441" s="229">
        <v>80</v>
      </c>
      <c r="W441" s="311"/>
      <c r="X441" s="311"/>
      <c r="Y441" s="311"/>
      <c r="Z441" s="311"/>
      <c r="AA441" s="311"/>
      <c r="AB441" s="191"/>
    </row>
    <row r="442" spans="1:28" ht="32.25" customHeight="1" x14ac:dyDescent="0.2">
      <c r="A442" s="191" t="s">
        <v>178</v>
      </c>
      <c r="B442" s="312" t="s">
        <v>542</v>
      </c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235">
        <v>960</v>
      </c>
      <c r="O442" s="196">
        <v>4</v>
      </c>
      <c r="P442" s="196">
        <v>1</v>
      </c>
      <c r="Q442" s="195" t="s">
        <v>576</v>
      </c>
      <c r="R442" s="194" t="s">
        <v>541</v>
      </c>
      <c r="S442" s="308"/>
      <c r="T442" s="308"/>
      <c r="U442" s="229">
        <v>80</v>
      </c>
      <c r="V442" s="229">
        <v>80</v>
      </c>
      <c r="W442" s="311"/>
      <c r="X442" s="311"/>
      <c r="Y442" s="311"/>
      <c r="Z442" s="311"/>
      <c r="AA442" s="311"/>
      <c r="AB442" s="191"/>
    </row>
    <row r="443" spans="1:28" ht="63.75" customHeight="1" x14ac:dyDescent="0.2">
      <c r="A443" s="191" t="s">
        <v>178</v>
      </c>
      <c r="B443" s="312" t="s">
        <v>540</v>
      </c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235">
        <v>960</v>
      </c>
      <c r="O443" s="196">
        <v>4</v>
      </c>
      <c r="P443" s="196">
        <v>1</v>
      </c>
      <c r="Q443" s="195" t="s">
        <v>576</v>
      </c>
      <c r="R443" s="194" t="s">
        <v>539</v>
      </c>
      <c r="S443" s="308"/>
      <c r="T443" s="308"/>
      <c r="U443" s="229">
        <v>80</v>
      </c>
      <c r="V443" s="229">
        <v>80</v>
      </c>
      <c r="W443" s="311"/>
      <c r="X443" s="311"/>
      <c r="Y443" s="311"/>
      <c r="Z443" s="311"/>
      <c r="AA443" s="311"/>
      <c r="AB443" s="191"/>
    </row>
    <row r="444" spans="1:28" ht="12.75" customHeight="1" x14ac:dyDescent="0.2">
      <c r="A444" s="191" t="s">
        <v>178</v>
      </c>
      <c r="B444" s="312" t="s">
        <v>575</v>
      </c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235">
        <v>960</v>
      </c>
      <c r="O444" s="196">
        <v>4</v>
      </c>
      <c r="P444" s="196">
        <v>5</v>
      </c>
      <c r="Q444" s="195">
        <v>0</v>
      </c>
      <c r="R444" s="194">
        <v>0</v>
      </c>
      <c r="S444" s="308"/>
      <c r="T444" s="308"/>
      <c r="U444" s="229">
        <v>180</v>
      </c>
      <c r="V444" s="229">
        <v>180</v>
      </c>
      <c r="W444" s="311"/>
      <c r="X444" s="311"/>
      <c r="Y444" s="311"/>
      <c r="Z444" s="311"/>
      <c r="AA444" s="311"/>
      <c r="AB444" s="191"/>
    </row>
    <row r="445" spans="1:28" ht="32.25" customHeight="1" x14ac:dyDescent="0.2">
      <c r="A445" s="191" t="s">
        <v>178</v>
      </c>
      <c r="B445" s="312" t="s">
        <v>545</v>
      </c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235">
        <v>960</v>
      </c>
      <c r="O445" s="196">
        <v>4</v>
      </c>
      <c r="P445" s="196">
        <v>5</v>
      </c>
      <c r="Q445" s="195" t="s">
        <v>544</v>
      </c>
      <c r="R445" s="194">
        <v>0</v>
      </c>
      <c r="S445" s="308"/>
      <c r="T445" s="308"/>
      <c r="U445" s="229">
        <v>180</v>
      </c>
      <c r="V445" s="229">
        <v>180</v>
      </c>
      <c r="W445" s="311"/>
      <c r="X445" s="311"/>
      <c r="Y445" s="311"/>
      <c r="Z445" s="311"/>
      <c r="AA445" s="311"/>
      <c r="AB445" s="191"/>
    </row>
    <row r="446" spans="1:28" ht="32.25" customHeight="1" x14ac:dyDescent="0.2">
      <c r="A446" s="191" t="s">
        <v>178</v>
      </c>
      <c r="B446" s="312" t="s">
        <v>543</v>
      </c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235">
        <v>960</v>
      </c>
      <c r="O446" s="196">
        <v>4</v>
      </c>
      <c r="P446" s="196">
        <v>5</v>
      </c>
      <c r="Q446" s="195" t="s">
        <v>779</v>
      </c>
      <c r="R446" s="194">
        <v>0</v>
      </c>
      <c r="S446" s="308"/>
      <c r="T446" s="308"/>
      <c r="U446" s="229">
        <v>180</v>
      </c>
      <c r="V446" s="229">
        <v>180</v>
      </c>
      <c r="W446" s="311"/>
      <c r="X446" s="311"/>
      <c r="Y446" s="311"/>
      <c r="Z446" s="311"/>
      <c r="AA446" s="311"/>
      <c r="AB446" s="191"/>
    </row>
    <row r="447" spans="1:28" ht="12.75" customHeight="1" x14ac:dyDescent="0.2">
      <c r="A447" s="191" t="s">
        <v>178</v>
      </c>
      <c r="B447" s="312" t="s">
        <v>277</v>
      </c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235">
        <v>960</v>
      </c>
      <c r="O447" s="196">
        <v>4</v>
      </c>
      <c r="P447" s="196">
        <v>5</v>
      </c>
      <c r="Q447" s="195" t="s">
        <v>779</v>
      </c>
      <c r="R447" s="194" t="s">
        <v>276</v>
      </c>
      <c r="S447" s="308"/>
      <c r="T447" s="308"/>
      <c r="U447" s="229">
        <v>180</v>
      </c>
      <c r="V447" s="229">
        <v>180</v>
      </c>
      <c r="W447" s="311"/>
      <c r="X447" s="311"/>
      <c r="Y447" s="311"/>
      <c r="Z447" s="311"/>
      <c r="AA447" s="311"/>
      <c r="AB447" s="191"/>
    </row>
    <row r="448" spans="1:28" ht="32.25" customHeight="1" x14ac:dyDescent="0.2">
      <c r="A448" s="191" t="s">
        <v>178</v>
      </c>
      <c r="B448" s="312" t="s">
        <v>542</v>
      </c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235">
        <v>960</v>
      </c>
      <c r="O448" s="196">
        <v>4</v>
      </c>
      <c r="P448" s="196">
        <v>5</v>
      </c>
      <c r="Q448" s="195" t="s">
        <v>779</v>
      </c>
      <c r="R448" s="194" t="s">
        <v>541</v>
      </c>
      <c r="S448" s="308"/>
      <c r="T448" s="308"/>
      <c r="U448" s="229">
        <v>180</v>
      </c>
      <c r="V448" s="229">
        <v>180</v>
      </c>
      <c r="W448" s="311"/>
      <c r="X448" s="311"/>
      <c r="Y448" s="311"/>
      <c r="Z448" s="311"/>
      <c r="AA448" s="311"/>
      <c r="AB448" s="191"/>
    </row>
    <row r="449" spans="1:28" ht="63.75" customHeight="1" x14ac:dyDescent="0.2">
      <c r="A449" s="191" t="s">
        <v>178</v>
      </c>
      <c r="B449" s="312" t="s">
        <v>540</v>
      </c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235">
        <v>960</v>
      </c>
      <c r="O449" s="196">
        <v>4</v>
      </c>
      <c r="P449" s="196">
        <v>5</v>
      </c>
      <c r="Q449" s="195" t="s">
        <v>779</v>
      </c>
      <c r="R449" s="194" t="s">
        <v>539</v>
      </c>
      <c r="S449" s="308"/>
      <c r="T449" s="308"/>
      <c r="U449" s="229">
        <v>180</v>
      </c>
      <c r="V449" s="229">
        <v>180</v>
      </c>
      <c r="W449" s="311"/>
      <c r="X449" s="311"/>
      <c r="Y449" s="311"/>
      <c r="Z449" s="311"/>
      <c r="AA449" s="311"/>
      <c r="AB449" s="191"/>
    </row>
    <row r="450" spans="1:28" ht="12.75" customHeight="1" x14ac:dyDescent="0.2">
      <c r="A450" s="191" t="s">
        <v>178</v>
      </c>
      <c r="B450" s="312" t="s">
        <v>535</v>
      </c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235">
        <v>960</v>
      </c>
      <c r="O450" s="196">
        <v>4</v>
      </c>
      <c r="P450" s="196">
        <v>9</v>
      </c>
      <c r="Q450" s="195">
        <v>0</v>
      </c>
      <c r="R450" s="194">
        <v>0</v>
      </c>
      <c r="S450" s="308"/>
      <c r="T450" s="308"/>
      <c r="U450" s="229">
        <v>1326</v>
      </c>
      <c r="V450" s="229">
        <v>1430</v>
      </c>
      <c r="W450" s="311"/>
      <c r="X450" s="311"/>
      <c r="Y450" s="311"/>
      <c r="Z450" s="311"/>
      <c r="AA450" s="311"/>
      <c r="AB450" s="191"/>
    </row>
    <row r="451" spans="1:28" ht="21.75" customHeight="1" x14ac:dyDescent="0.2">
      <c r="A451" s="191" t="s">
        <v>178</v>
      </c>
      <c r="B451" s="312" t="s">
        <v>534</v>
      </c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235">
        <v>960</v>
      </c>
      <c r="O451" s="196">
        <v>4</v>
      </c>
      <c r="P451" s="196">
        <v>9</v>
      </c>
      <c r="Q451" s="195" t="s">
        <v>533</v>
      </c>
      <c r="R451" s="194">
        <v>0</v>
      </c>
      <c r="S451" s="308"/>
      <c r="T451" s="308"/>
      <c r="U451" s="229">
        <v>171</v>
      </c>
      <c r="V451" s="229">
        <v>275</v>
      </c>
      <c r="W451" s="311"/>
      <c r="X451" s="311"/>
      <c r="Y451" s="311"/>
      <c r="Z451" s="311"/>
      <c r="AA451" s="311"/>
      <c r="AB451" s="191"/>
    </row>
    <row r="452" spans="1:28" ht="21.75" customHeight="1" x14ac:dyDescent="0.2">
      <c r="A452" s="191" t="s">
        <v>178</v>
      </c>
      <c r="B452" s="312" t="s">
        <v>532</v>
      </c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235">
        <v>960</v>
      </c>
      <c r="O452" s="196">
        <v>4</v>
      </c>
      <c r="P452" s="196">
        <v>9</v>
      </c>
      <c r="Q452" s="195" t="s">
        <v>531</v>
      </c>
      <c r="R452" s="194">
        <v>0</v>
      </c>
      <c r="S452" s="308"/>
      <c r="T452" s="308"/>
      <c r="U452" s="229">
        <v>171</v>
      </c>
      <c r="V452" s="229">
        <v>275</v>
      </c>
      <c r="W452" s="311"/>
      <c r="X452" s="311"/>
      <c r="Y452" s="311"/>
      <c r="Z452" s="311"/>
      <c r="AA452" s="311"/>
      <c r="AB452" s="191"/>
    </row>
    <row r="453" spans="1:28" ht="21.75" customHeight="1" x14ac:dyDescent="0.2">
      <c r="A453" s="191" t="s">
        <v>178</v>
      </c>
      <c r="B453" s="312" t="s">
        <v>223</v>
      </c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235">
        <v>960</v>
      </c>
      <c r="O453" s="196">
        <v>4</v>
      </c>
      <c r="P453" s="196">
        <v>9</v>
      </c>
      <c r="Q453" s="195" t="s">
        <v>531</v>
      </c>
      <c r="R453" s="194" t="s">
        <v>222</v>
      </c>
      <c r="S453" s="308"/>
      <c r="T453" s="308"/>
      <c r="U453" s="229">
        <v>171</v>
      </c>
      <c r="V453" s="229">
        <v>275</v>
      </c>
      <c r="W453" s="311"/>
      <c r="X453" s="311"/>
      <c r="Y453" s="311"/>
      <c r="Z453" s="311"/>
      <c r="AA453" s="311"/>
      <c r="AB453" s="191"/>
    </row>
    <row r="454" spans="1:28" ht="21.75" customHeight="1" x14ac:dyDescent="0.2">
      <c r="A454" s="191" t="s">
        <v>178</v>
      </c>
      <c r="B454" s="312" t="s">
        <v>221</v>
      </c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235">
        <v>960</v>
      </c>
      <c r="O454" s="196">
        <v>4</v>
      </c>
      <c r="P454" s="196">
        <v>9</v>
      </c>
      <c r="Q454" s="195" t="s">
        <v>531</v>
      </c>
      <c r="R454" s="194" t="s">
        <v>220</v>
      </c>
      <c r="S454" s="308"/>
      <c r="T454" s="308"/>
      <c r="U454" s="229">
        <v>171</v>
      </c>
      <c r="V454" s="229">
        <v>275</v>
      </c>
      <c r="W454" s="311"/>
      <c r="X454" s="311"/>
      <c r="Y454" s="311"/>
      <c r="Z454" s="311"/>
      <c r="AA454" s="311"/>
      <c r="AB454" s="191"/>
    </row>
    <row r="455" spans="1:28" ht="12.75" customHeight="1" x14ac:dyDescent="0.2">
      <c r="A455" s="191" t="s">
        <v>178</v>
      </c>
      <c r="B455" s="312" t="s">
        <v>219</v>
      </c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235">
        <v>960</v>
      </c>
      <c r="O455" s="196">
        <v>4</v>
      </c>
      <c r="P455" s="196">
        <v>9</v>
      </c>
      <c r="Q455" s="195" t="s">
        <v>531</v>
      </c>
      <c r="R455" s="194" t="s">
        <v>218</v>
      </c>
      <c r="S455" s="308"/>
      <c r="T455" s="308"/>
      <c r="U455" s="229">
        <v>171</v>
      </c>
      <c r="V455" s="229">
        <v>275</v>
      </c>
      <c r="W455" s="311"/>
      <c r="X455" s="311"/>
      <c r="Y455" s="311"/>
      <c r="Z455" s="311"/>
      <c r="AA455" s="311"/>
      <c r="AB455" s="191"/>
    </row>
    <row r="456" spans="1:28" ht="32.25" customHeight="1" x14ac:dyDescent="0.2">
      <c r="A456" s="191" t="s">
        <v>178</v>
      </c>
      <c r="B456" s="312" t="s">
        <v>374</v>
      </c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235">
        <v>960</v>
      </c>
      <c r="O456" s="196">
        <v>4</v>
      </c>
      <c r="P456" s="196">
        <v>9</v>
      </c>
      <c r="Q456" s="195" t="s">
        <v>373</v>
      </c>
      <c r="R456" s="194">
        <v>0</v>
      </c>
      <c r="S456" s="308"/>
      <c r="T456" s="308"/>
      <c r="U456" s="229">
        <v>1155</v>
      </c>
      <c r="V456" s="229">
        <v>1155</v>
      </c>
      <c r="W456" s="311"/>
      <c r="X456" s="311"/>
      <c r="Y456" s="311"/>
      <c r="Z456" s="311"/>
      <c r="AA456" s="311"/>
      <c r="AB456" s="191"/>
    </row>
    <row r="457" spans="1:28" ht="32.25" customHeight="1" x14ac:dyDescent="0.2">
      <c r="A457" s="191" t="s">
        <v>178</v>
      </c>
      <c r="B457" s="312" t="s">
        <v>501</v>
      </c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235">
        <v>960</v>
      </c>
      <c r="O457" s="196">
        <v>4</v>
      </c>
      <c r="P457" s="196">
        <v>9</v>
      </c>
      <c r="Q457" s="195" t="s">
        <v>500</v>
      </c>
      <c r="R457" s="194">
        <v>0</v>
      </c>
      <c r="S457" s="308"/>
      <c r="T457" s="308"/>
      <c r="U457" s="229">
        <v>1155</v>
      </c>
      <c r="V457" s="229">
        <v>1155</v>
      </c>
      <c r="W457" s="311"/>
      <c r="X457" s="311"/>
      <c r="Y457" s="311"/>
      <c r="Z457" s="311"/>
      <c r="AA457" s="311"/>
      <c r="AB457" s="191"/>
    </row>
    <row r="458" spans="1:28" ht="21.75" customHeight="1" x14ac:dyDescent="0.2">
      <c r="A458" s="191" t="s">
        <v>178</v>
      </c>
      <c r="B458" s="312" t="s">
        <v>223</v>
      </c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235">
        <v>960</v>
      </c>
      <c r="O458" s="196">
        <v>4</v>
      </c>
      <c r="P458" s="196">
        <v>9</v>
      </c>
      <c r="Q458" s="195" t="s">
        <v>500</v>
      </c>
      <c r="R458" s="194" t="s">
        <v>222</v>
      </c>
      <c r="S458" s="308"/>
      <c r="T458" s="308"/>
      <c r="U458" s="229">
        <v>1155</v>
      </c>
      <c r="V458" s="229">
        <v>1155</v>
      </c>
      <c r="W458" s="311"/>
      <c r="X458" s="311"/>
      <c r="Y458" s="311"/>
      <c r="Z458" s="311"/>
      <c r="AA458" s="311"/>
      <c r="AB458" s="191"/>
    </row>
    <row r="459" spans="1:28" ht="21.75" customHeight="1" x14ac:dyDescent="0.2">
      <c r="A459" s="191" t="s">
        <v>178</v>
      </c>
      <c r="B459" s="312" t="s">
        <v>221</v>
      </c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235">
        <v>960</v>
      </c>
      <c r="O459" s="196">
        <v>4</v>
      </c>
      <c r="P459" s="196">
        <v>9</v>
      </c>
      <c r="Q459" s="195" t="s">
        <v>500</v>
      </c>
      <c r="R459" s="194" t="s">
        <v>220</v>
      </c>
      <c r="S459" s="308"/>
      <c r="T459" s="308"/>
      <c r="U459" s="229">
        <v>1155</v>
      </c>
      <c r="V459" s="229">
        <v>1155</v>
      </c>
      <c r="W459" s="311"/>
      <c r="X459" s="311"/>
      <c r="Y459" s="311"/>
      <c r="Z459" s="311"/>
      <c r="AA459" s="311"/>
      <c r="AB459" s="191"/>
    </row>
    <row r="460" spans="1:28" ht="12.75" customHeight="1" x14ac:dyDescent="0.2">
      <c r="A460" s="191" t="s">
        <v>178</v>
      </c>
      <c r="B460" s="312" t="s">
        <v>219</v>
      </c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235">
        <v>960</v>
      </c>
      <c r="O460" s="196">
        <v>4</v>
      </c>
      <c r="P460" s="196">
        <v>9</v>
      </c>
      <c r="Q460" s="195" t="s">
        <v>500</v>
      </c>
      <c r="R460" s="194" t="s">
        <v>218</v>
      </c>
      <c r="S460" s="308"/>
      <c r="T460" s="308"/>
      <c r="U460" s="229">
        <v>1155</v>
      </c>
      <c r="V460" s="229">
        <v>1155</v>
      </c>
      <c r="W460" s="311"/>
      <c r="X460" s="311"/>
      <c r="Y460" s="311"/>
      <c r="Z460" s="311"/>
      <c r="AA460" s="311"/>
      <c r="AB460" s="191"/>
    </row>
    <row r="461" spans="1:28" ht="12.75" customHeight="1" x14ac:dyDescent="0.2">
      <c r="A461" s="191" t="s">
        <v>178</v>
      </c>
      <c r="B461" s="312" t="s">
        <v>530</v>
      </c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235">
        <v>960</v>
      </c>
      <c r="O461" s="196">
        <v>4</v>
      </c>
      <c r="P461" s="196">
        <v>12</v>
      </c>
      <c r="Q461" s="195">
        <v>0</v>
      </c>
      <c r="R461" s="194">
        <v>0</v>
      </c>
      <c r="S461" s="308"/>
      <c r="T461" s="308"/>
      <c r="U461" s="229">
        <v>6607</v>
      </c>
      <c r="V461" s="229">
        <v>6607</v>
      </c>
      <c r="W461" s="311"/>
      <c r="X461" s="311"/>
      <c r="Y461" s="311"/>
      <c r="Z461" s="311"/>
      <c r="AA461" s="311"/>
      <c r="AB461" s="191"/>
    </row>
    <row r="462" spans="1:28" ht="21.75" customHeight="1" x14ac:dyDescent="0.2">
      <c r="A462" s="191" t="s">
        <v>178</v>
      </c>
      <c r="B462" s="312" t="s">
        <v>527</v>
      </c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235">
        <v>960</v>
      </c>
      <c r="O462" s="196">
        <v>4</v>
      </c>
      <c r="P462" s="196">
        <v>12</v>
      </c>
      <c r="Q462" s="195" t="s">
        <v>526</v>
      </c>
      <c r="R462" s="194">
        <v>0</v>
      </c>
      <c r="S462" s="308"/>
      <c r="T462" s="308"/>
      <c r="U462" s="229">
        <v>73</v>
      </c>
      <c r="V462" s="229">
        <v>73</v>
      </c>
      <c r="W462" s="311"/>
      <c r="X462" s="311"/>
      <c r="Y462" s="311"/>
      <c r="Z462" s="311"/>
      <c r="AA462" s="311"/>
      <c r="AB462" s="191"/>
    </row>
    <row r="463" spans="1:28" ht="21.75" customHeight="1" x14ac:dyDescent="0.2">
      <c r="A463" s="191" t="s">
        <v>178</v>
      </c>
      <c r="B463" s="312" t="s">
        <v>525</v>
      </c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235">
        <v>960</v>
      </c>
      <c r="O463" s="196">
        <v>4</v>
      </c>
      <c r="P463" s="196">
        <v>12</v>
      </c>
      <c r="Q463" s="195" t="s">
        <v>524</v>
      </c>
      <c r="R463" s="194">
        <v>0</v>
      </c>
      <c r="S463" s="308"/>
      <c r="T463" s="308"/>
      <c r="U463" s="229">
        <v>73</v>
      </c>
      <c r="V463" s="229">
        <v>73</v>
      </c>
      <c r="W463" s="311"/>
      <c r="X463" s="311"/>
      <c r="Y463" s="311"/>
      <c r="Z463" s="311"/>
      <c r="AA463" s="311"/>
      <c r="AB463" s="191"/>
    </row>
    <row r="464" spans="1:28" ht="32.25" customHeight="1" x14ac:dyDescent="0.2">
      <c r="A464" s="191" t="s">
        <v>178</v>
      </c>
      <c r="B464" s="312" t="s">
        <v>529</v>
      </c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235">
        <v>960</v>
      </c>
      <c r="O464" s="196">
        <v>4</v>
      </c>
      <c r="P464" s="196">
        <v>12</v>
      </c>
      <c r="Q464" s="195" t="s">
        <v>528</v>
      </c>
      <c r="R464" s="194">
        <v>0</v>
      </c>
      <c r="S464" s="308"/>
      <c r="T464" s="308"/>
      <c r="U464" s="229">
        <v>73</v>
      </c>
      <c r="V464" s="229">
        <v>73</v>
      </c>
      <c r="W464" s="311"/>
      <c r="X464" s="311"/>
      <c r="Y464" s="311"/>
      <c r="Z464" s="311"/>
      <c r="AA464" s="311"/>
      <c r="AB464" s="191"/>
    </row>
    <row r="465" spans="1:28" ht="21.75" customHeight="1" x14ac:dyDescent="0.2">
      <c r="A465" s="191" t="s">
        <v>178</v>
      </c>
      <c r="B465" s="312" t="s">
        <v>223</v>
      </c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235">
        <v>960</v>
      </c>
      <c r="O465" s="196">
        <v>4</v>
      </c>
      <c r="P465" s="196">
        <v>12</v>
      </c>
      <c r="Q465" s="195" t="s">
        <v>528</v>
      </c>
      <c r="R465" s="194" t="s">
        <v>222</v>
      </c>
      <c r="S465" s="308"/>
      <c r="T465" s="308"/>
      <c r="U465" s="229">
        <v>73</v>
      </c>
      <c r="V465" s="229">
        <v>73</v>
      </c>
      <c r="W465" s="311"/>
      <c r="X465" s="311"/>
      <c r="Y465" s="311"/>
      <c r="Z465" s="311"/>
      <c r="AA465" s="311"/>
      <c r="AB465" s="191"/>
    </row>
    <row r="466" spans="1:28" ht="21.75" customHeight="1" x14ac:dyDescent="0.2">
      <c r="A466" s="191" t="s">
        <v>178</v>
      </c>
      <c r="B466" s="312" t="s">
        <v>221</v>
      </c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235">
        <v>960</v>
      </c>
      <c r="O466" s="196">
        <v>4</v>
      </c>
      <c r="P466" s="196">
        <v>12</v>
      </c>
      <c r="Q466" s="195" t="s">
        <v>528</v>
      </c>
      <c r="R466" s="194" t="s">
        <v>220</v>
      </c>
      <c r="S466" s="308"/>
      <c r="T466" s="308"/>
      <c r="U466" s="229">
        <v>73</v>
      </c>
      <c r="V466" s="229">
        <v>73</v>
      </c>
      <c r="W466" s="311"/>
      <c r="X466" s="311"/>
      <c r="Y466" s="311"/>
      <c r="Z466" s="311"/>
      <c r="AA466" s="311"/>
      <c r="AB466" s="191"/>
    </row>
    <row r="467" spans="1:28" ht="12.75" customHeight="1" x14ac:dyDescent="0.2">
      <c r="A467" s="191" t="s">
        <v>178</v>
      </c>
      <c r="B467" s="312" t="s">
        <v>219</v>
      </c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235">
        <v>960</v>
      </c>
      <c r="O467" s="196">
        <v>4</v>
      </c>
      <c r="P467" s="196">
        <v>12</v>
      </c>
      <c r="Q467" s="195" t="s">
        <v>528</v>
      </c>
      <c r="R467" s="194" t="s">
        <v>218</v>
      </c>
      <c r="S467" s="308"/>
      <c r="T467" s="308"/>
      <c r="U467" s="229">
        <v>73</v>
      </c>
      <c r="V467" s="229">
        <v>73</v>
      </c>
      <c r="W467" s="311"/>
      <c r="X467" s="311"/>
      <c r="Y467" s="311"/>
      <c r="Z467" s="311"/>
      <c r="AA467" s="311"/>
      <c r="AB467" s="191"/>
    </row>
    <row r="468" spans="1:28" ht="21.75" customHeight="1" x14ac:dyDescent="0.2">
      <c r="A468" s="191" t="s">
        <v>178</v>
      </c>
      <c r="B468" s="312" t="s">
        <v>250</v>
      </c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235">
        <v>960</v>
      </c>
      <c r="O468" s="196">
        <v>4</v>
      </c>
      <c r="P468" s="196">
        <v>12</v>
      </c>
      <c r="Q468" s="195" t="s">
        <v>249</v>
      </c>
      <c r="R468" s="194">
        <v>0</v>
      </c>
      <c r="S468" s="308"/>
      <c r="T468" s="308"/>
      <c r="U468" s="229">
        <v>90</v>
      </c>
      <c r="V468" s="229">
        <v>90</v>
      </c>
      <c r="W468" s="311"/>
      <c r="X468" s="311"/>
      <c r="Y468" s="311"/>
      <c r="Z468" s="311"/>
      <c r="AA468" s="311"/>
      <c r="AB468" s="191"/>
    </row>
    <row r="469" spans="1:28" ht="21.75" customHeight="1" x14ac:dyDescent="0.2">
      <c r="A469" s="191" t="s">
        <v>178</v>
      </c>
      <c r="B469" s="312" t="s">
        <v>697</v>
      </c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235">
        <v>960</v>
      </c>
      <c r="O469" s="196">
        <v>4</v>
      </c>
      <c r="P469" s="196">
        <v>12</v>
      </c>
      <c r="Q469" s="195" t="s">
        <v>248</v>
      </c>
      <c r="R469" s="194">
        <v>0</v>
      </c>
      <c r="S469" s="308"/>
      <c r="T469" s="308"/>
      <c r="U469" s="229">
        <v>90</v>
      </c>
      <c r="V469" s="229">
        <v>90</v>
      </c>
      <c r="W469" s="311"/>
      <c r="X469" s="311"/>
      <c r="Y469" s="311"/>
      <c r="Z469" s="311"/>
      <c r="AA469" s="311"/>
      <c r="AB469" s="191"/>
    </row>
    <row r="470" spans="1:28" ht="21.75" customHeight="1" x14ac:dyDescent="0.2">
      <c r="A470" s="191" t="s">
        <v>178</v>
      </c>
      <c r="B470" s="312" t="s">
        <v>223</v>
      </c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235">
        <v>960</v>
      </c>
      <c r="O470" s="196">
        <v>4</v>
      </c>
      <c r="P470" s="196">
        <v>12</v>
      </c>
      <c r="Q470" s="195" t="s">
        <v>248</v>
      </c>
      <c r="R470" s="194" t="s">
        <v>222</v>
      </c>
      <c r="S470" s="308"/>
      <c r="T470" s="308"/>
      <c r="U470" s="229">
        <v>90</v>
      </c>
      <c r="V470" s="229">
        <v>90</v>
      </c>
      <c r="W470" s="311"/>
      <c r="X470" s="311"/>
      <c r="Y470" s="311"/>
      <c r="Z470" s="311"/>
      <c r="AA470" s="311"/>
      <c r="AB470" s="191"/>
    </row>
    <row r="471" spans="1:28" ht="21.75" customHeight="1" x14ac:dyDescent="0.2">
      <c r="A471" s="191" t="s">
        <v>178</v>
      </c>
      <c r="B471" s="312" t="s">
        <v>221</v>
      </c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235">
        <v>960</v>
      </c>
      <c r="O471" s="196">
        <v>4</v>
      </c>
      <c r="P471" s="196">
        <v>12</v>
      </c>
      <c r="Q471" s="195" t="s">
        <v>248</v>
      </c>
      <c r="R471" s="194" t="s">
        <v>220</v>
      </c>
      <c r="S471" s="308"/>
      <c r="T471" s="308"/>
      <c r="U471" s="229">
        <v>90</v>
      </c>
      <c r="V471" s="229">
        <v>90</v>
      </c>
      <c r="W471" s="311"/>
      <c r="X471" s="311"/>
      <c r="Y471" s="311"/>
      <c r="Z471" s="311"/>
      <c r="AA471" s="311"/>
      <c r="AB471" s="191"/>
    </row>
    <row r="472" spans="1:28" ht="12.75" customHeight="1" x14ac:dyDescent="0.2">
      <c r="A472" s="191" t="s">
        <v>178</v>
      </c>
      <c r="B472" s="312" t="s">
        <v>219</v>
      </c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235">
        <v>960</v>
      </c>
      <c r="O472" s="196">
        <v>4</v>
      </c>
      <c r="P472" s="196">
        <v>12</v>
      </c>
      <c r="Q472" s="195" t="s">
        <v>248</v>
      </c>
      <c r="R472" s="194" t="s">
        <v>218</v>
      </c>
      <c r="S472" s="308"/>
      <c r="T472" s="308"/>
      <c r="U472" s="229">
        <v>90</v>
      </c>
      <c r="V472" s="229">
        <v>90</v>
      </c>
      <c r="W472" s="311"/>
      <c r="X472" s="311"/>
      <c r="Y472" s="311"/>
      <c r="Z472" s="311"/>
      <c r="AA472" s="311"/>
      <c r="AB472" s="191"/>
    </row>
    <row r="473" spans="1:28" ht="32.25" customHeight="1" x14ac:dyDescent="0.2">
      <c r="A473" s="191" t="s">
        <v>178</v>
      </c>
      <c r="B473" s="312" t="s">
        <v>523</v>
      </c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235">
        <v>960</v>
      </c>
      <c r="O473" s="196">
        <v>4</v>
      </c>
      <c r="P473" s="196">
        <v>12</v>
      </c>
      <c r="Q473" s="195" t="s">
        <v>522</v>
      </c>
      <c r="R473" s="194">
        <v>0</v>
      </c>
      <c r="S473" s="308"/>
      <c r="T473" s="308"/>
      <c r="U473" s="229">
        <v>2007</v>
      </c>
      <c r="V473" s="229">
        <v>2007</v>
      </c>
      <c r="W473" s="311"/>
      <c r="X473" s="311"/>
      <c r="Y473" s="311"/>
      <c r="Z473" s="311"/>
      <c r="AA473" s="311"/>
      <c r="AB473" s="191"/>
    </row>
    <row r="474" spans="1:28" ht="21.75" customHeight="1" x14ac:dyDescent="0.2">
      <c r="A474" s="191" t="s">
        <v>178</v>
      </c>
      <c r="B474" s="312" t="s">
        <v>171</v>
      </c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235">
        <v>960</v>
      </c>
      <c r="O474" s="196">
        <v>4</v>
      </c>
      <c r="P474" s="196">
        <v>12</v>
      </c>
      <c r="Q474" s="195" t="s">
        <v>521</v>
      </c>
      <c r="R474" s="194">
        <v>0</v>
      </c>
      <c r="S474" s="308"/>
      <c r="T474" s="308"/>
      <c r="U474" s="229">
        <v>507</v>
      </c>
      <c r="V474" s="229">
        <v>507</v>
      </c>
      <c r="W474" s="311"/>
      <c r="X474" s="311"/>
      <c r="Y474" s="311"/>
      <c r="Z474" s="311"/>
      <c r="AA474" s="311"/>
      <c r="AB474" s="191"/>
    </row>
    <row r="475" spans="1:28" ht="21.75" customHeight="1" x14ac:dyDescent="0.2">
      <c r="A475" s="191" t="s">
        <v>178</v>
      </c>
      <c r="B475" s="312" t="s">
        <v>223</v>
      </c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235">
        <v>960</v>
      </c>
      <c r="O475" s="196">
        <v>4</v>
      </c>
      <c r="P475" s="196">
        <v>12</v>
      </c>
      <c r="Q475" s="195" t="s">
        <v>521</v>
      </c>
      <c r="R475" s="194" t="s">
        <v>222</v>
      </c>
      <c r="S475" s="308"/>
      <c r="T475" s="308"/>
      <c r="U475" s="229">
        <v>507</v>
      </c>
      <c r="V475" s="229">
        <v>507</v>
      </c>
      <c r="W475" s="311"/>
      <c r="X475" s="311"/>
      <c r="Y475" s="311"/>
      <c r="Z475" s="311"/>
      <c r="AA475" s="311"/>
      <c r="AB475" s="191"/>
    </row>
    <row r="476" spans="1:28" ht="21.75" customHeight="1" x14ac:dyDescent="0.2">
      <c r="A476" s="191" t="s">
        <v>178</v>
      </c>
      <c r="B476" s="312" t="s">
        <v>221</v>
      </c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235">
        <v>960</v>
      </c>
      <c r="O476" s="196">
        <v>4</v>
      </c>
      <c r="P476" s="196">
        <v>12</v>
      </c>
      <c r="Q476" s="195" t="s">
        <v>521</v>
      </c>
      <c r="R476" s="194" t="s">
        <v>220</v>
      </c>
      <c r="S476" s="308"/>
      <c r="T476" s="308"/>
      <c r="U476" s="229">
        <v>507</v>
      </c>
      <c r="V476" s="229">
        <v>507</v>
      </c>
      <c r="W476" s="311"/>
      <c r="X476" s="311"/>
      <c r="Y476" s="311"/>
      <c r="Z476" s="311"/>
      <c r="AA476" s="311"/>
      <c r="AB476" s="191"/>
    </row>
    <row r="477" spans="1:28" ht="12.75" customHeight="1" x14ac:dyDescent="0.2">
      <c r="A477" s="191" t="s">
        <v>178</v>
      </c>
      <c r="B477" s="312" t="s">
        <v>219</v>
      </c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235">
        <v>960</v>
      </c>
      <c r="O477" s="196">
        <v>4</v>
      </c>
      <c r="P477" s="196">
        <v>12</v>
      </c>
      <c r="Q477" s="195" t="s">
        <v>521</v>
      </c>
      <c r="R477" s="194" t="s">
        <v>218</v>
      </c>
      <c r="S477" s="308"/>
      <c r="T477" s="308"/>
      <c r="U477" s="229">
        <v>507</v>
      </c>
      <c r="V477" s="229">
        <v>507</v>
      </c>
      <c r="W477" s="311"/>
      <c r="X477" s="311"/>
      <c r="Y477" s="311"/>
      <c r="Z477" s="311"/>
      <c r="AA477" s="311"/>
      <c r="AB477" s="191"/>
    </row>
    <row r="478" spans="1:28" ht="42.75" customHeight="1" x14ac:dyDescent="0.2">
      <c r="A478" s="191" t="s">
        <v>178</v>
      </c>
      <c r="B478" s="312" t="s">
        <v>520</v>
      </c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235">
        <v>960</v>
      </c>
      <c r="O478" s="196">
        <v>4</v>
      </c>
      <c r="P478" s="196">
        <v>12</v>
      </c>
      <c r="Q478" s="195" t="s">
        <v>519</v>
      </c>
      <c r="R478" s="194">
        <v>0</v>
      </c>
      <c r="S478" s="308"/>
      <c r="T478" s="308"/>
      <c r="U478" s="229">
        <v>1500</v>
      </c>
      <c r="V478" s="229">
        <v>1500</v>
      </c>
      <c r="W478" s="311"/>
      <c r="X478" s="311"/>
      <c r="Y478" s="311"/>
      <c r="Z478" s="311"/>
      <c r="AA478" s="311"/>
      <c r="AB478" s="191"/>
    </row>
    <row r="479" spans="1:28" ht="21.75" customHeight="1" x14ac:dyDescent="0.2">
      <c r="A479" s="191" t="s">
        <v>178</v>
      </c>
      <c r="B479" s="312" t="s">
        <v>223</v>
      </c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235">
        <v>960</v>
      </c>
      <c r="O479" s="196">
        <v>4</v>
      </c>
      <c r="P479" s="196">
        <v>12</v>
      </c>
      <c r="Q479" s="195" t="s">
        <v>519</v>
      </c>
      <c r="R479" s="194" t="s">
        <v>222</v>
      </c>
      <c r="S479" s="308"/>
      <c r="T479" s="308"/>
      <c r="U479" s="229">
        <v>1500</v>
      </c>
      <c r="V479" s="229">
        <v>1500</v>
      </c>
      <c r="W479" s="311"/>
      <c r="X479" s="311"/>
      <c r="Y479" s="311"/>
      <c r="Z479" s="311"/>
      <c r="AA479" s="311"/>
      <c r="AB479" s="191"/>
    </row>
    <row r="480" spans="1:28" ht="21.75" customHeight="1" x14ac:dyDescent="0.2">
      <c r="A480" s="191" t="s">
        <v>178</v>
      </c>
      <c r="B480" s="312" t="s">
        <v>221</v>
      </c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235">
        <v>960</v>
      </c>
      <c r="O480" s="196">
        <v>4</v>
      </c>
      <c r="P480" s="196">
        <v>12</v>
      </c>
      <c r="Q480" s="195" t="s">
        <v>519</v>
      </c>
      <c r="R480" s="194" t="s">
        <v>220</v>
      </c>
      <c r="S480" s="308"/>
      <c r="T480" s="308"/>
      <c r="U480" s="229">
        <v>1500</v>
      </c>
      <c r="V480" s="229">
        <v>1500</v>
      </c>
      <c r="W480" s="311"/>
      <c r="X480" s="311"/>
      <c r="Y480" s="311"/>
      <c r="Z480" s="311"/>
      <c r="AA480" s="311"/>
      <c r="AB480" s="191"/>
    </row>
    <row r="481" spans="1:28" ht="21.75" customHeight="1" x14ac:dyDescent="0.2">
      <c r="A481" s="191" t="s">
        <v>178</v>
      </c>
      <c r="B481" s="312" t="s">
        <v>253</v>
      </c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235">
        <v>960</v>
      </c>
      <c r="O481" s="196">
        <v>4</v>
      </c>
      <c r="P481" s="196">
        <v>12</v>
      </c>
      <c r="Q481" s="195" t="s">
        <v>519</v>
      </c>
      <c r="R481" s="194" t="s">
        <v>252</v>
      </c>
      <c r="S481" s="308"/>
      <c r="T481" s="308"/>
      <c r="U481" s="229">
        <v>295</v>
      </c>
      <c r="V481" s="229">
        <v>295</v>
      </c>
      <c r="W481" s="311"/>
      <c r="X481" s="311"/>
      <c r="Y481" s="311"/>
      <c r="Z481" s="311"/>
      <c r="AA481" s="311"/>
      <c r="AB481" s="191"/>
    </row>
    <row r="482" spans="1:28" ht="12.75" customHeight="1" x14ac:dyDescent="0.2">
      <c r="A482" s="191" t="s">
        <v>178</v>
      </c>
      <c r="B482" s="312" t="s">
        <v>219</v>
      </c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235">
        <v>960</v>
      </c>
      <c r="O482" s="196">
        <v>4</v>
      </c>
      <c r="P482" s="196">
        <v>12</v>
      </c>
      <c r="Q482" s="195" t="s">
        <v>519</v>
      </c>
      <c r="R482" s="194" t="s">
        <v>218</v>
      </c>
      <c r="S482" s="308"/>
      <c r="T482" s="308"/>
      <c r="U482" s="229">
        <v>1205</v>
      </c>
      <c r="V482" s="229">
        <v>1205</v>
      </c>
      <c r="W482" s="311"/>
      <c r="X482" s="311"/>
      <c r="Y482" s="311"/>
      <c r="Z482" s="311"/>
      <c r="AA482" s="311"/>
      <c r="AB482" s="191"/>
    </row>
    <row r="483" spans="1:28" ht="12.75" customHeight="1" x14ac:dyDescent="0.2">
      <c r="A483" s="191" t="s">
        <v>178</v>
      </c>
      <c r="B483" s="312" t="s">
        <v>778</v>
      </c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235">
        <v>960</v>
      </c>
      <c r="O483" s="196">
        <v>4</v>
      </c>
      <c r="P483" s="196">
        <v>12</v>
      </c>
      <c r="Q483" s="195" t="s">
        <v>518</v>
      </c>
      <c r="R483" s="194">
        <v>0</v>
      </c>
      <c r="S483" s="308"/>
      <c r="T483" s="308"/>
      <c r="U483" s="229">
        <v>4437</v>
      </c>
      <c r="V483" s="229">
        <v>4437</v>
      </c>
      <c r="W483" s="311"/>
      <c r="X483" s="311"/>
      <c r="Y483" s="311"/>
      <c r="Z483" s="311"/>
      <c r="AA483" s="311"/>
      <c r="AB483" s="191"/>
    </row>
    <row r="484" spans="1:28" ht="21.75" customHeight="1" x14ac:dyDescent="0.2">
      <c r="A484" s="191" t="s">
        <v>178</v>
      </c>
      <c r="B484" s="312" t="s">
        <v>777</v>
      </c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235">
        <v>960</v>
      </c>
      <c r="O484" s="196">
        <v>4</v>
      </c>
      <c r="P484" s="196">
        <v>12</v>
      </c>
      <c r="Q484" s="195" t="s">
        <v>517</v>
      </c>
      <c r="R484" s="194">
        <v>0</v>
      </c>
      <c r="S484" s="308"/>
      <c r="T484" s="308"/>
      <c r="U484" s="229">
        <v>4437</v>
      </c>
      <c r="V484" s="229">
        <v>4437</v>
      </c>
      <c r="W484" s="311"/>
      <c r="X484" s="311"/>
      <c r="Y484" s="311"/>
      <c r="Z484" s="311"/>
      <c r="AA484" s="311"/>
      <c r="AB484" s="191"/>
    </row>
    <row r="485" spans="1:28" ht="21.75" customHeight="1" x14ac:dyDescent="0.2">
      <c r="A485" s="191" t="s">
        <v>178</v>
      </c>
      <c r="B485" s="312" t="s">
        <v>777</v>
      </c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235">
        <v>960</v>
      </c>
      <c r="O485" s="196">
        <v>4</v>
      </c>
      <c r="P485" s="196">
        <v>12</v>
      </c>
      <c r="Q485" s="195" t="s">
        <v>516</v>
      </c>
      <c r="R485" s="194">
        <v>0</v>
      </c>
      <c r="S485" s="308"/>
      <c r="T485" s="308"/>
      <c r="U485" s="229">
        <v>4437</v>
      </c>
      <c r="V485" s="229">
        <v>4437</v>
      </c>
      <c r="W485" s="311"/>
      <c r="X485" s="311"/>
      <c r="Y485" s="311"/>
      <c r="Z485" s="311"/>
      <c r="AA485" s="311"/>
      <c r="AB485" s="191"/>
    </row>
    <row r="486" spans="1:28" ht="21.75" customHeight="1" x14ac:dyDescent="0.2">
      <c r="A486" s="191" t="s">
        <v>178</v>
      </c>
      <c r="B486" s="312" t="s">
        <v>223</v>
      </c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235">
        <v>960</v>
      </c>
      <c r="O486" s="196">
        <v>4</v>
      </c>
      <c r="P486" s="196">
        <v>12</v>
      </c>
      <c r="Q486" s="195" t="s">
        <v>516</v>
      </c>
      <c r="R486" s="194" t="s">
        <v>222</v>
      </c>
      <c r="S486" s="308"/>
      <c r="T486" s="308"/>
      <c r="U486" s="229">
        <v>4187</v>
      </c>
      <c r="V486" s="229">
        <v>4187</v>
      </c>
      <c r="W486" s="311"/>
      <c r="X486" s="311"/>
      <c r="Y486" s="311"/>
      <c r="Z486" s="311"/>
      <c r="AA486" s="311"/>
      <c r="AB486" s="191"/>
    </row>
    <row r="487" spans="1:28" ht="21.75" customHeight="1" x14ac:dyDescent="0.2">
      <c r="A487" s="191" t="s">
        <v>178</v>
      </c>
      <c r="B487" s="312" t="s">
        <v>221</v>
      </c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235">
        <v>960</v>
      </c>
      <c r="O487" s="196">
        <v>4</v>
      </c>
      <c r="P487" s="196">
        <v>12</v>
      </c>
      <c r="Q487" s="195" t="s">
        <v>516</v>
      </c>
      <c r="R487" s="194" t="s">
        <v>220</v>
      </c>
      <c r="S487" s="308"/>
      <c r="T487" s="308"/>
      <c r="U487" s="229">
        <v>4187</v>
      </c>
      <c r="V487" s="229">
        <v>4187</v>
      </c>
      <c r="W487" s="311"/>
      <c r="X487" s="311"/>
      <c r="Y487" s="311"/>
      <c r="Z487" s="311"/>
      <c r="AA487" s="311"/>
      <c r="AB487" s="191"/>
    </row>
    <row r="488" spans="1:28" ht="21.75" customHeight="1" x14ac:dyDescent="0.2">
      <c r="A488" s="191" t="s">
        <v>178</v>
      </c>
      <c r="B488" s="312" t="s">
        <v>253</v>
      </c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235">
        <v>960</v>
      </c>
      <c r="O488" s="196">
        <v>4</v>
      </c>
      <c r="P488" s="196">
        <v>12</v>
      </c>
      <c r="Q488" s="195" t="s">
        <v>516</v>
      </c>
      <c r="R488" s="194" t="s">
        <v>252</v>
      </c>
      <c r="S488" s="308"/>
      <c r="T488" s="308"/>
      <c r="U488" s="229">
        <v>797</v>
      </c>
      <c r="V488" s="229">
        <v>797</v>
      </c>
      <c r="W488" s="311"/>
      <c r="X488" s="311"/>
      <c r="Y488" s="311"/>
      <c r="Z488" s="311"/>
      <c r="AA488" s="311"/>
      <c r="AB488" s="191"/>
    </row>
    <row r="489" spans="1:28" ht="12.75" customHeight="1" x14ac:dyDescent="0.2">
      <c r="A489" s="191" t="s">
        <v>178</v>
      </c>
      <c r="B489" s="312" t="s">
        <v>219</v>
      </c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235">
        <v>960</v>
      </c>
      <c r="O489" s="196">
        <v>4</v>
      </c>
      <c r="P489" s="196">
        <v>12</v>
      </c>
      <c r="Q489" s="195" t="s">
        <v>516</v>
      </c>
      <c r="R489" s="194" t="s">
        <v>218</v>
      </c>
      <c r="S489" s="308"/>
      <c r="T489" s="308"/>
      <c r="U489" s="229">
        <v>3390</v>
      </c>
      <c r="V489" s="229">
        <v>3390</v>
      </c>
      <c r="W489" s="311"/>
      <c r="X489" s="311"/>
      <c r="Y489" s="311"/>
      <c r="Z489" s="311"/>
      <c r="AA489" s="311"/>
      <c r="AB489" s="191"/>
    </row>
    <row r="490" spans="1:28" ht="12.75" customHeight="1" x14ac:dyDescent="0.2">
      <c r="A490" s="191" t="s">
        <v>178</v>
      </c>
      <c r="B490" s="312" t="s">
        <v>277</v>
      </c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235">
        <v>960</v>
      </c>
      <c r="O490" s="196">
        <v>4</v>
      </c>
      <c r="P490" s="196">
        <v>12</v>
      </c>
      <c r="Q490" s="195" t="s">
        <v>516</v>
      </c>
      <c r="R490" s="194" t="s">
        <v>276</v>
      </c>
      <c r="S490" s="308"/>
      <c r="T490" s="308"/>
      <c r="U490" s="229">
        <v>250</v>
      </c>
      <c r="V490" s="229">
        <v>250</v>
      </c>
      <c r="W490" s="311"/>
      <c r="X490" s="311"/>
      <c r="Y490" s="311"/>
      <c r="Z490" s="311"/>
      <c r="AA490" s="311"/>
      <c r="AB490" s="191"/>
    </row>
    <row r="491" spans="1:28" ht="12.75" customHeight="1" x14ac:dyDescent="0.2">
      <c r="A491" s="191" t="s">
        <v>178</v>
      </c>
      <c r="B491" s="312" t="s">
        <v>275</v>
      </c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235">
        <v>960</v>
      </c>
      <c r="O491" s="196">
        <v>4</v>
      </c>
      <c r="P491" s="196">
        <v>12</v>
      </c>
      <c r="Q491" s="195" t="s">
        <v>516</v>
      </c>
      <c r="R491" s="194" t="s">
        <v>274</v>
      </c>
      <c r="S491" s="308"/>
      <c r="T491" s="308"/>
      <c r="U491" s="229">
        <v>250</v>
      </c>
      <c r="V491" s="229">
        <v>250</v>
      </c>
      <c r="W491" s="311"/>
      <c r="X491" s="311"/>
      <c r="Y491" s="311"/>
      <c r="Z491" s="311"/>
      <c r="AA491" s="311"/>
      <c r="AB491" s="191"/>
    </row>
    <row r="492" spans="1:28" ht="12.75" customHeight="1" x14ac:dyDescent="0.2">
      <c r="A492" s="191" t="s">
        <v>178</v>
      </c>
      <c r="B492" s="312" t="s">
        <v>415</v>
      </c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235">
        <v>960</v>
      </c>
      <c r="O492" s="196">
        <v>4</v>
      </c>
      <c r="P492" s="196">
        <v>12</v>
      </c>
      <c r="Q492" s="195" t="s">
        <v>516</v>
      </c>
      <c r="R492" s="194" t="s">
        <v>414</v>
      </c>
      <c r="S492" s="308"/>
      <c r="T492" s="308"/>
      <c r="U492" s="229">
        <v>85</v>
      </c>
      <c r="V492" s="229">
        <v>85</v>
      </c>
      <c r="W492" s="311"/>
      <c r="X492" s="311"/>
      <c r="Y492" s="311"/>
      <c r="Z492" s="311"/>
      <c r="AA492" s="311"/>
      <c r="AB492" s="191"/>
    </row>
    <row r="493" spans="1:28" ht="12.75" customHeight="1" x14ac:dyDescent="0.2">
      <c r="A493" s="191" t="s">
        <v>178</v>
      </c>
      <c r="B493" s="312" t="s">
        <v>273</v>
      </c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235">
        <v>960</v>
      </c>
      <c r="O493" s="196">
        <v>4</v>
      </c>
      <c r="P493" s="196">
        <v>12</v>
      </c>
      <c r="Q493" s="195" t="s">
        <v>516</v>
      </c>
      <c r="R493" s="194" t="s">
        <v>272</v>
      </c>
      <c r="S493" s="308"/>
      <c r="T493" s="308"/>
      <c r="U493" s="229">
        <v>15</v>
      </c>
      <c r="V493" s="229">
        <v>15</v>
      </c>
      <c r="W493" s="311"/>
      <c r="X493" s="311"/>
      <c r="Y493" s="311"/>
      <c r="Z493" s="311"/>
      <c r="AA493" s="311"/>
      <c r="AB493" s="191"/>
    </row>
    <row r="494" spans="1:28" ht="12.75" customHeight="1" x14ac:dyDescent="0.2">
      <c r="A494" s="191" t="s">
        <v>178</v>
      </c>
      <c r="B494" s="312" t="s">
        <v>271</v>
      </c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235">
        <v>960</v>
      </c>
      <c r="O494" s="196">
        <v>4</v>
      </c>
      <c r="P494" s="196">
        <v>12</v>
      </c>
      <c r="Q494" s="195" t="s">
        <v>516</v>
      </c>
      <c r="R494" s="194" t="s">
        <v>269</v>
      </c>
      <c r="S494" s="308"/>
      <c r="T494" s="308"/>
      <c r="U494" s="229">
        <v>150</v>
      </c>
      <c r="V494" s="229">
        <v>150</v>
      </c>
      <c r="W494" s="311"/>
      <c r="X494" s="311"/>
      <c r="Y494" s="311"/>
      <c r="Z494" s="311"/>
      <c r="AA494" s="311"/>
      <c r="AB494" s="191"/>
    </row>
    <row r="495" spans="1:28" ht="12.75" customHeight="1" x14ac:dyDescent="0.2">
      <c r="A495" s="191" t="s">
        <v>178</v>
      </c>
      <c r="B495" s="312" t="s">
        <v>509</v>
      </c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235">
        <v>960</v>
      </c>
      <c r="O495" s="196">
        <v>5</v>
      </c>
      <c r="P495" s="196">
        <v>0</v>
      </c>
      <c r="Q495" s="195">
        <v>0</v>
      </c>
      <c r="R495" s="194">
        <v>0</v>
      </c>
      <c r="S495" s="308"/>
      <c r="T495" s="308"/>
      <c r="U495" s="229">
        <v>2400</v>
      </c>
      <c r="V495" s="229">
        <v>2400</v>
      </c>
      <c r="W495" s="311"/>
      <c r="X495" s="311"/>
      <c r="Y495" s="311"/>
      <c r="Z495" s="311"/>
      <c r="AA495" s="311"/>
      <c r="AB495" s="191"/>
    </row>
    <row r="496" spans="1:28" ht="12.75" customHeight="1" x14ac:dyDescent="0.2">
      <c r="A496" s="191" t="s">
        <v>178</v>
      </c>
      <c r="B496" s="312" t="s">
        <v>508</v>
      </c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235">
        <v>960</v>
      </c>
      <c r="O496" s="196">
        <v>5</v>
      </c>
      <c r="P496" s="196">
        <v>1</v>
      </c>
      <c r="Q496" s="195">
        <v>0</v>
      </c>
      <c r="R496" s="194">
        <v>0</v>
      </c>
      <c r="S496" s="308"/>
      <c r="T496" s="308"/>
      <c r="U496" s="229">
        <v>1000</v>
      </c>
      <c r="V496" s="229">
        <v>1000</v>
      </c>
      <c r="W496" s="311"/>
      <c r="X496" s="311"/>
      <c r="Y496" s="311"/>
      <c r="Z496" s="311"/>
      <c r="AA496" s="311"/>
      <c r="AB496" s="191"/>
    </row>
    <row r="497" spans="1:28" ht="32.25" customHeight="1" x14ac:dyDescent="0.2">
      <c r="A497" s="191" t="s">
        <v>178</v>
      </c>
      <c r="B497" s="312" t="s">
        <v>498</v>
      </c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235">
        <v>960</v>
      </c>
      <c r="O497" s="196">
        <v>5</v>
      </c>
      <c r="P497" s="196">
        <v>1</v>
      </c>
      <c r="Q497" s="195" t="s">
        <v>497</v>
      </c>
      <c r="R497" s="194">
        <v>0</v>
      </c>
      <c r="S497" s="308"/>
      <c r="T497" s="308"/>
      <c r="U497" s="229">
        <v>1000</v>
      </c>
      <c r="V497" s="229">
        <v>1000</v>
      </c>
      <c r="W497" s="311"/>
      <c r="X497" s="311"/>
      <c r="Y497" s="311"/>
      <c r="Z497" s="311"/>
      <c r="AA497" s="311"/>
      <c r="AB497" s="191"/>
    </row>
    <row r="498" spans="1:28" ht="12.75" customHeight="1" x14ac:dyDescent="0.2">
      <c r="A498" s="191" t="s">
        <v>178</v>
      </c>
      <c r="B498" s="312" t="s">
        <v>496</v>
      </c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235">
        <v>960</v>
      </c>
      <c r="O498" s="196">
        <v>5</v>
      </c>
      <c r="P498" s="196">
        <v>1</v>
      </c>
      <c r="Q498" s="195" t="s">
        <v>495</v>
      </c>
      <c r="R498" s="194">
        <v>0</v>
      </c>
      <c r="S498" s="308"/>
      <c r="T498" s="308"/>
      <c r="U498" s="229">
        <v>1000</v>
      </c>
      <c r="V498" s="229">
        <v>1000</v>
      </c>
      <c r="W498" s="311"/>
      <c r="X498" s="311"/>
      <c r="Y498" s="311"/>
      <c r="Z498" s="311"/>
      <c r="AA498" s="311"/>
      <c r="AB498" s="191"/>
    </row>
    <row r="499" spans="1:28" ht="21.75" customHeight="1" x14ac:dyDescent="0.2">
      <c r="A499" s="191" t="s">
        <v>178</v>
      </c>
      <c r="B499" s="312" t="s">
        <v>494</v>
      </c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235">
        <v>960</v>
      </c>
      <c r="O499" s="196">
        <v>5</v>
      </c>
      <c r="P499" s="196">
        <v>1</v>
      </c>
      <c r="Q499" s="195" t="s">
        <v>493</v>
      </c>
      <c r="R499" s="194">
        <v>0</v>
      </c>
      <c r="S499" s="308"/>
      <c r="T499" s="308"/>
      <c r="U499" s="229">
        <v>1000</v>
      </c>
      <c r="V499" s="229">
        <v>1000</v>
      </c>
      <c r="W499" s="311"/>
      <c r="X499" s="311"/>
      <c r="Y499" s="311"/>
      <c r="Z499" s="311"/>
      <c r="AA499" s="311"/>
      <c r="AB499" s="191"/>
    </row>
    <row r="500" spans="1:28" ht="21.75" customHeight="1" x14ac:dyDescent="0.2">
      <c r="A500" s="191" t="s">
        <v>178</v>
      </c>
      <c r="B500" s="312" t="s">
        <v>507</v>
      </c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235">
        <v>960</v>
      </c>
      <c r="O500" s="196">
        <v>5</v>
      </c>
      <c r="P500" s="196">
        <v>1</v>
      </c>
      <c r="Q500" s="195" t="s">
        <v>493</v>
      </c>
      <c r="R500" s="194" t="s">
        <v>506</v>
      </c>
      <c r="S500" s="308"/>
      <c r="T500" s="308"/>
      <c r="U500" s="229">
        <v>1000</v>
      </c>
      <c r="V500" s="229">
        <v>1000</v>
      </c>
      <c r="W500" s="311"/>
      <c r="X500" s="311"/>
      <c r="Y500" s="311"/>
      <c r="Z500" s="311"/>
      <c r="AA500" s="311"/>
      <c r="AB500" s="191"/>
    </row>
    <row r="501" spans="1:28" ht="12.75" customHeight="1" x14ac:dyDescent="0.2">
      <c r="A501" s="191" t="s">
        <v>178</v>
      </c>
      <c r="B501" s="312" t="s">
        <v>505</v>
      </c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235">
        <v>960</v>
      </c>
      <c r="O501" s="196">
        <v>5</v>
      </c>
      <c r="P501" s="196">
        <v>1</v>
      </c>
      <c r="Q501" s="195" t="s">
        <v>493</v>
      </c>
      <c r="R501" s="194" t="s">
        <v>504</v>
      </c>
      <c r="S501" s="308"/>
      <c r="T501" s="308"/>
      <c r="U501" s="229">
        <v>1000</v>
      </c>
      <c r="V501" s="229">
        <v>1000</v>
      </c>
      <c r="W501" s="311"/>
      <c r="X501" s="311"/>
      <c r="Y501" s="311"/>
      <c r="Z501" s="311"/>
      <c r="AA501" s="311"/>
      <c r="AB501" s="191"/>
    </row>
    <row r="502" spans="1:28" ht="21.75" customHeight="1" x14ac:dyDescent="0.2">
      <c r="A502" s="191" t="s">
        <v>178</v>
      </c>
      <c r="B502" s="312" t="s">
        <v>503</v>
      </c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235">
        <v>960</v>
      </c>
      <c r="O502" s="196">
        <v>5</v>
      </c>
      <c r="P502" s="196">
        <v>1</v>
      </c>
      <c r="Q502" s="195" t="s">
        <v>493</v>
      </c>
      <c r="R502" s="194" t="s">
        <v>502</v>
      </c>
      <c r="S502" s="308"/>
      <c r="T502" s="308"/>
      <c r="U502" s="229">
        <v>1000</v>
      </c>
      <c r="V502" s="229">
        <v>1000</v>
      </c>
      <c r="W502" s="311"/>
      <c r="X502" s="311"/>
      <c r="Y502" s="311"/>
      <c r="Z502" s="311"/>
      <c r="AA502" s="311"/>
      <c r="AB502" s="191"/>
    </row>
    <row r="503" spans="1:28" ht="12.75" customHeight="1" x14ac:dyDescent="0.2">
      <c r="A503" s="191" t="s">
        <v>178</v>
      </c>
      <c r="B503" s="312" t="s">
        <v>499</v>
      </c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235">
        <v>960</v>
      </c>
      <c r="O503" s="196">
        <v>5</v>
      </c>
      <c r="P503" s="196">
        <v>3</v>
      </c>
      <c r="Q503" s="195">
        <v>0</v>
      </c>
      <c r="R503" s="194">
        <v>0</v>
      </c>
      <c r="S503" s="308"/>
      <c r="T503" s="308"/>
      <c r="U503" s="229">
        <v>1400</v>
      </c>
      <c r="V503" s="229">
        <v>1400</v>
      </c>
      <c r="W503" s="311"/>
      <c r="X503" s="311"/>
      <c r="Y503" s="311"/>
      <c r="Z503" s="311"/>
      <c r="AA503" s="311"/>
      <c r="AB503" s="191"/>
    </row>
    <row r="504" spans="1:28" ht="32.25" customHeight="1" x14ac:dyDescent="0.2">
      <c r="A504" s="191" t="s">
        <v>178</v>
      </c>
      <c r="B504" s="312" t="s">
        <v>498</v>
      </c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235">
        <v>960</v>
      </c>
      <c r="O504" s="196">
        <v>5</v>
      </c>
      <c r="P504" s="196">
        <v>3</v>
      </c>
      <c r="Q504" s="195" t="s">
        <v>497</v>
      </c>
      <c r="R504" s="194">
        <v>0</v>
      </c>
      <c r="S504" s="308"/>
      <c r="T504" s="308"/>
      <c r="U504" s="229">
        <v>300</v>
      </c>
      <c r="V504" s="229">
        <v>300</v>
      </c>
      <c r="W504" s="311"/>
      <c r="X504" s="311"/>
      <c r="Y504" s="311"/>
      <c r="Z504" s="311"/>
      <c r="AA504" s="311"/>
      <c r="AB504" s="191"/>
    </row>
    <row r="505" spans="1:28" ht="12.75" customHeight="1" x14ac:dyDescent="0.2">
      <c r="A505" s="191" t="s">
        <v>178</v>
      </c>
      <c r="B505" s="312" t="s">
        <v>496</v>
      </c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235">
        <v>960</v>
      </c>
      <c r="O505" s="196">
        <v>5</v>
      </c>
      <c r="P505" s="196">
        <v>3</v>
      </c>
      <c r="Q505" s="195" t="s">
        <v>495</v>
      </c>
      <c r="R505" s="194">
        <v>0</v>
      </c>
      <c r="S505" s="308"/>
      <c r="T505" s="308"/>
      <c r="U505" s="229">
        <v>300</v>
      </c>
      <c r="V505" s="229">
        <v>300</v>
      </c>
      <c r="W505" s="311"/>
      <c r="X505" s="311"/>
      <c r="Y505" s="311"/>
      <c r="Z505" s="311"/>
      <c r="AA505" s="311"/>
      <c r="AB505" s="191"/>
    </row>
    <row r="506" spans="1:28" ht="21.75" customHeight="1" x14ac:dyDescent="0.2">
      <c r="A506" s="191" t="s">
        <v>178</v>
      </c>
      <c r="B506" s="312" t="s">
        <v>494</v>
      </c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235">
        <v>960</v>
      </c>
      <c r="O506" s="196">
        <v>5</v>
      </c>
      <c r="P506" s="196">
        <v>3</v>
      </c>
      <c r="Q506" s="195" t="s">
        <v>493</v>
      </c>
      <c r="R506" s="194">
        <v>0</v>
      </c>
      <c r="S506" s="308"/>
      <c r="T506" s="308"/>
      <c r="U506" s="229">
        <v>300</v>
      </c>
      <c r="V506" s="229">
        <v>300</v>
      </c>
      <c r="W506" s="311"/>
      <c r="X506" s="311"/>
      <c r="Y506" s="311"/>
      <c r="Z506" s="311"/>
      <c r="AA506" s="311"/>
      <c r="AB506" s="191"/>
    </row>
    <row r="507" spans="1:28" ht="21.75" customHeight="1" x14ac:dyDescent="0.2">
      <c r="A507" s="191" t="s">
        <v>178</v>
      </c>
      <c r="B507" s="312" t="s">
        <v>223</v>
      </c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235">
        <v>960</v>
      </c>
      <c r="O507" s="196">
        <v>5</v>
      </c>
      <c r="P507" s="196">
        <v>3</v>
      </c>
      <c r="Q507" s="195" t="s">
        <v>493</v>
      </c>
      <c r="R507" s="194" t="s">
        <v>222</v>
      </c>
      <c r="S507" s="308"/>
      <c r="T507" s="308"/>
      <c r="U507" s="229">
        <v>300</v>
      </c>
      <c r="V507" s="229">
        <v>300</v>
      </c>
      <c r="W507" s="311"/>
      <c r="X507" s="311"/>
      <c r="Y507" s="311"/>
      <c r="Z507" s="311"/>
      <c r="AA507" s="311"/>
      <c r="AB507" s="191"/>
    </row>
    <row r="508" spans="1:28" ht="21.75" customHeight="1" x14ac:dyDescent="0.2">
      <c r="A508" s="191" t="s">
        <v>178</v>
      </c>
      <c r="B508" s="312" t="s">
        <v>221</v>
      </c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235">
        <v>960</v>
      </c>
      <c r="O508" s="196">
        <v>5</v>
      </c>
      <c r="P508" s="196">
        <v>3</v>
      </c>
      <c r="Q508" s="195" t="s">
        <v>493</v>
      </c>
      <c r="R508" s="194" t="s">
        <v>220</v>
      </c>
      <c r="S508" s="308"/>
      <c r="T508" s="308"/>
      <c r="U508" s="229">
        <v>300</v>
      </c>
      <c r="V508" s="229">
        <v>300</v>
      </c>
      <c r="W508" s="311"/>
      <c r="X508" s="311"/>
      <c r="Y508" s="311"/>
      <c r="Z508" s="311"/>
      <c r="AA508" s="311"/>
      <c r="AB508" s="191"/>
    </row>
    <row r="509" spans="1:28" ht="12.75" customHeight="1" x14ac:dyDescent="0.2">
      <c r="A509" s="191" t="s">
        <v>178</v>
      </c>
      <c r="B509" s="312" t="s">
        <v>219</v>
      </c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235">
        <v>960</v>
      </c>
      <c r="O509" s="196">
        <v>5</v>
      </c>
      <c r="P509" s="196">
        <v>3</v>
      </c>
      <c r="Q509" s="195" t="s">
        <v>493</v>
      </c>
      <c r="R509" s="194" t="s">
        <v>218</v>
      </c>
      <c r="S509" s="308"/>
      <c r="T509" s="308"/>
      <c r="U509" s="229">
        <v>300</v>
      </c>
      <c r="V509" s="229">
        <v>300</v>
      </c>
      <c r="W509" s="311"/>
      <c r="X509" s="311"/>
      <c r="Y509" s="311"/>
      <c r="Z509" s="311"/>
      <c r="AA509" s="311"/>
      <c r="AB509" s="191"/>
    </row>
    <row r="510" spans="1:28" ht="32.25" customHeight="1" x14ac:dyDescent="0.2">
      <c r="A510" s="191" t="s">
        <v>178</v>
      </c>
      <c r="B510" s="312" t="s">
        <v>374</v>
      </c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235">
        <v>960</v>
      </c>
      <c r="O510" s="196">
        <v>5</v>
      </c>
      <c r="P510" s="196">
        <v>3</v>
      </c>
      <c r="Q510" s="195" t="s">
        <v>373</v>
      </c>
      <c r="R510" s="194">
        <v>0</v>
      </c>
      <c r="S510" s="308"/>
      <c r="T510" s="308"/>
      <c r="U510" s="229">
        <v>1100</v>
      </c>
      <c r="V510" s="229">
        <v>1100</v>
      </c>
      <c r="W510" s="311"/>
      <c r="X510" s="311"/>
      <c r="Y510" s="311"/>
      <c r="Z510" s="311"/>
      <c r="AA510" s="311"/>
      <c r="AB510" s="191"/>
    </row>
    <row r="511" spans="1:28" ht="32.25" customHeight="1" x14ac:dyDescent="0.2">
      <c r="A511" s="191" t="s">
        <v>178</v>
      </c>
      <c r="B511" s="312" t="s">
        <v>372</v>
      </c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235">
        <v>960</v>
      </c>
      <c r="O511" s="196">
        <v>5</v>
      </c>
      <c r="P511" s="196">
        <v>3</v>
      </c>
      <c r="Q511" s="195" t="s">
        <v>368</v>
      </c>
      <c r="R511" s="194">
        <v>0</v>
      </c>
      <c r="S511" s="308"/>
      <c r="T511" s="308"/>
      <c r="U511" s="229">
        <v>1100</v>
      </c>
      <c r="V511" s="229">
        <v>1100</v>
      </c>
      <c r="W511" s="311"/>
      <c r="X511" s="311"/>
      <c r="Y511" s="311"/>
      <c r="Z511" s="311"/>
      <c r="AA511" s="311"/>
      <c r="AB511" s="191"/>
    </row>
    <row r="512" spans="1:28" ht="21.75" customHeight="1" x14ac:dyDescent="0.2">
      <c r="A512" s="191" t="s">
        <v>178</v>
      </c>
      <c r="B512" s="312" t="s">
        <v>223</v>
      </c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235">
        <v>960</v>
      </c>
      <c r="O512" s="196">
        <v>5</v>
      </c>
      <c r="P512" s="196">
        <v>3</v>
      </c>
      <c r="Q512" s="195" t="s">
        <v>368</v>
      </c>
      <c r="R512" s="194" t="s">
        <v>222</v>
      </c>
      <c r="S512" s="308"/>
      <c r="T512" s="308"/>
      <c r="U512" s="229">
        <v>1100</v>
      </c>
      <c r="V512" s="229">
        <v>1100</v>
      </c>
      <c r="W512" s="311"/>
      <c r="X512" s="311"/>
      <c r="Y512" s="311"/>
      <c r="Z512" s="311"/>
      <c r="AA512" s="311"/>
      <c r="AB512" s="191"/>
    </row>
    <row r="513" spans="1:28" ht="21.75" customHeight="1" x14ac:dyDescent="0.2">
      <c r="A513" s="191" t="s">
        <v>178</v>
      </c>
      <c r="B513" s="312" t="s">
        <v>221</v>
      </c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235">
        <v>960</v>
      </c>
      <c r="O513" s="196">
        <v>5</v>
      </c>
      <c r="P513" s="196">
        <v>3</v>
      </c>
      <c r="Q513" s="195" t="s">
        <v>368</v>
      </c>
      <c r="R513" s="194" t="s">
        <v>220</v>
      </c>
      <c r="S513" s="308"/>
      <c r="T513" s="308"/>
      <c r="U513" s="229">
        <v>1100</v>
      </c>
      <c r="V513" s="229">
        <v>1100</v>
      </c>
      <c r="W513" s="311"/>
      <c r="X513" s="311"/>
      <c r="Y513" s="311"/>
      <c r="Z513" s="311"/>
      <c r="AA513" s="311"/>
      <c r="AB513" s="191"/>
    </row>
    <row r="514" spans="1:28" ht="12.75" customHeight="1" x14ac:dyDescent="0.2">
      <c r="A514" s="191" t="s">
        <v>178</v>
      </c>
      <c r="B514" s="312" t="s">
        <v>219</v>
      </c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235">
        <v>960</v>
      </c>
      <c r="O514" s="196">
        <v>5</v>
      </c>
      <c r="P514" s="196">
        <v>3</v>
      </c>
      <c r="Q514" s="195" t="s">
        <v>368</v>
      </c>
      <c r="R514" s="194" t="s">
        <v>218</v>
      </c>
      <c r="S514" s="308"/>
      <c r="T514" s="308"/>
      <c r="U514" s="229">
        <v>1100</v>
      </c>
      <c r="V514" s="229">
        <v>1100</v>
      </c>
      <c r="W514" s="311"/>
      <c r="X514" s="311"/>
      <c r="Y514" s="311"/>
      <c r="Z514" s="311"/>
      <c r="AA514" s="311"/>
      <c r="AB514" s="191"/>
    </row>
    <row r="515" spans="1:28" ht="12.75" customHeight="1" x14ac:dyDescent="0.2">
      <c r="A515" s="191" t="s">
        <v>178</v>
      </c>
      <c r="B515" s="312" t="s">
        <v>490</v>
      </c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235">
        <v>960</v>
      </c>
      <c r="O515" s="196">
        <v>7</v>
      </c>
      <c r="P515" s="196">
        <v>0</v>
      </c>
      <c r="Q515" s="195">
        <v>0</v>
      </c>
      <c r="R515" s="194">
        <v>0</v>
      </c>
      <c r="S515" s="308"/>
      <c r="T515" s="308"/>
      <c r="U515" s="229">
        <v>671</v>
      </c>
      <c r="V515" s="229">
        <v>675</v>
      </c>
      <c r="W515" s="311"/>
      <c r="X515" s="311"/>
      <c r="Y515" s="311"/>
      <c r="Z515" s="311"/>
      <c r="AA515" s="311"/>
      <c r="AB515" s="191"/>
    </row>
    <row r="516" spans="1:28" ht="12.75" customHeight="1" x14ac:dyDescent="0.2">
      <c r="A516" s="191" t="s">
        <v>178</v>
      </c>
      <c r="B516" s="312" t="s">
        <v>434</v>
      </c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235">
        <v>960</v>
      </c>
      <c r="O516" s="196">
        <v>7</v>
      </c>
      <c r="P516" s="196">
        <v>7</v>
      </c>
      <c r="Q516" s="195">
        <v>0</v>
      </c>
      <c r="R516" s="194">
        <v>0</v>
      </c>
      <c r="S516" s="308"/>
      <c r="T516" s="308"/>
      <c r="U516" s="229">
        <v>100</v>
      </c>
      <c r="V516" s="229">
        <v>100</v>
      </c>
      <c r="W516" s="311"/>
      <c r="X516" s="311"/>
      <c r="Y516" s="311"/>
      <c r="Z516" s="311"/>
      <c r="AA516" s="311"/>
      <c r="AB516" s="191"/>
    </row>
    <row r="517" spans="1:28" ht="21.75" customHeight="1" x14ac:dyDescent="0.2">
      <c r="A517" s="191" t="s">
        <v>178</v>
      </c>
      <c r="B517" s="312" t="s">
        <v>427</v>
      </c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235">
        <v>960</v>
      </c>
      <c r="O517" s="196">
        <v>7</v>
      </c>
      <c r="P517" s="196">
        <v>7</v>
      </c>
      <c r="Q517" s="195" t="s">
        <v>426</v>
      </c>
      <c r="R517" s="194">
        <v>0</v>
      </c>
      <c r="S517" s="308"/>
      <c r="T517" s="308"/>
      <c r="U517" s="229">
        <v>50</v>
      </c>
      <c r="V517" s="229">
        <v>50</v>
      </c>
      <c r="W517" s="311"/>
      <c r="X517" s="311"/>
      <c r="Y517" s="311"/>
      <c r="Z517" s="311"/>
      <c r="AA517" s="311"/>
      <c r="AB517" s="191"/>
    </row>
    <row r="518" spans="1:28" ht="21.75" customHeight="1" x14ac:dyDescent="0.2">
      <c r="A518" s="191" t="s">
        <v>178</v>
      </c>
      <c r="B518" s="312" t="s">
        <v>425</v>
      </c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235">
        <v>960</v>
      </c>
      <c r="O518" s="196">
        <v>7</v>
      </c>
      <c r="P518" s="196">
        <v>7</v>
      </c>
      <c r="Q518" s="195" t="s">
        <v>424</v>
      </c>
      <c r="R518" s="194">
        <v>0</v>
      </c>
      <c r="S518" s="308"/>
      <c r="T518" s="308"/>
      <c r="U518" s="229">
        <v>50</v>
      </c>
      <c r="V518" s="229">
        <v>50</v>
      </c>
      <c r="W518" s="311"/>
      <c r="X518" s="311"/>
      <c r="Y518" s="311"/>
      <c r="Z518" s="311"/>
      <c r="AA518" s="311"/>
      <c r="AB518" s="191"/>
    </row>
    <row r="519" spans="1:28" ht="21.75" customHeight="1" x14ac:dyDescent="0.2">
      <c r="A519" s="191" t="s">
        <v>178</v>
      </c>
      <c r="B519" s="312" t="s">
        <v>223</v>
      </c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235">
        <v>960</v>
      </c>
      <c r="O519" s="196">
        <v>7</v>
      </c>
      <c r="P519" s="196">
        <v>7</v>
      </c>
      <c r="Q519" s="195" t="s">
        <v>424</v>
      </c>
      <c r="R519" s="194" t="s">
        <v>222</v>
      </c>
      <c r="S519" s="308"/>
      <c r="T519" s="308"/>
      <c r="U519" s="229">
        <v>50</v>
      </c>
      <c r="V519" s="229">
        <v>50</v>
      </c>
      <c r="W519" s="311"/>
      <c r="X519" s="311"/>
      <c r="Y519" s="311"/>
      <c r="Z519" s="311"/>
      <c r="AA519" s="311"/>
      <c r="AB519" s="191"/>
    </row>
    <row r="520" spans="1:28" ht="21.75" customHeight="1" x14ac:dyDescent="0.2">
      <c r="A520" s="191" t="s">
        <v>178</v>
      </c>
      <c r="B520" s="312" t="s">
        <v>221</v>
      </c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235">
        <v>960</v>
      </c>
      <c r="O520" s="196">
        <v>7</v>
      </c>
      <c r="P520" s="196">
        <v>7</v>
      </c>
      <c r="Q520" s="195" t="s">
        <v>424</v>
      </c>
      <c r="R520" s="194" t="s">
        <v>220</v>
      </c>
      <c r="S520" s="308"/>
      <c r="T520" s="308"/>
      <c r="U520" s="229">
        <v>50</v>
      </c>
      <c r="V520" s="229">
        <v>50</v>
      </c>
      <c r="W520" s="311"/>
      <c r="X520" s="311"/>
      <c r="Y520" s="311"/>
      <c r="Z520" s="311"/>
      <c r="AA520" s="311"/>
      <c r="AB520" s="191"/>
    </row>
    <row r="521" spans="1:28" ht="12.75" customHeight="1" x14ac:dyDescent="0.2">
      <c r="A521" s="191" t="s">
        <v>178</v>
      </c>
      <c r="B521" s="312" t="s">
        <v>219</v>
      </c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235">
        <v>960</v>
      </c>
      <c r="O521" s="196">
        <v>7</v>
      </c>
      <c r="P521" s="196">
        <v>7</v>
      </c>
      <c r="Q521" s="195" t="s">
        <v>424</v>
      </c>
      <c r="R521" s="194" t="s">
        <v>218</v>
      </c>
      <c r="S521" s="308"/>
      <c r="T521" s="308"/>
      <c r="U521" s="229">
        <v>50</v>
      </c>
      <c r="V521" s="229">
        <v>50</v>
      </c>
      <c r="W521" s="311"/>
      <c r="X521" s="311"/>
      <c r="Y521" s="311"/>
      <c r="Z521" s="311"/>
      <c r="AA521" s="311"/>
      <c r="AB521" s="191"/>
    </row>
    <row r="522" spans="1:28" ht="32.25" customHeight="1" x14ac:dyDescent="0.2">
      <c r="A522" s="191" t="s">
        <v>178</v>
      </c>
      <c r="B522" s="312" t="s">
        <v>423</v>
      </c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235">
        <v>960</v>
      </c>
      <c r="O522" s="196">
        <v>7</v>
      </c>
      <c r="P522" s="196">
        <v>7</v>
      </c>
      <c r="Q522" s="195" t="s">
        <v>422</v>
      </c>
      <c r="R522" s="194">
        <v>0</v>
      </c>
      <c r="S522" s="308"/>
      <c r="T522" s="308"/>
      <c r="U522" s="229">
        <v>50</v>
      </c>
      <c r="V522" s="229">
        <v>50</v>
      </c>
      <c r="W522" s="311"/>
      <c r="X522" s="311"/>
      <c r="Y522" s="311"/>
      <c r="Z522" s="311"/>
      <c r="AA522" s="311"/>
      <c r="AB522" s="191"/>
    </row>
    <row r="523" spans="1:28" ht="32.25" customHeight="1" x14ac:dyDescent="0.2">
      <c r="A523" s="191" t="s">
        <v>178</v>
      </c>
      <c r="B523" s="312" t="s">
        <v>421</v>
      </c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235">
        <v>960</v>
      </c>
      <c r="O523" s="196">
        <v>7</v>
      </c>
      <c r="P523" s="196">
        <v>7</v>
      </c>
      <c r="Q523" s="195" t="s">
        <v>420</v>
      </c>
      <c r="R523" s="194">
        <v>0</v>
      </c>
      <c r="S523" s="308"/>
      <c r="T523" s="308"/>
      <c r="U523" s="229">
        <v>50</v>
      </c>
      <c r="V523" s="229">
        <v>50</v>
      </c>
      <c r="W523" s="311"/>
      <c r="X523" s="311"/>
      <c r="Y523" s="311"/>
      <c r="Z523" s="311"/>
      <c r="AA523" s="311"/>
      <c r="AB523" s="191"/>
    </row>
    <row r="524" spans="1:28" ht="21.75" customHeight="1" x14ac:dyDescent="0.2">
      <c r="A524" s="191" t="s">
        <v>178</v>
      </c>
      <c r="B524" s="312" t="s">
        <v>223</v>
      </c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235">
        <v>960</v>
      </c>
      <c r="O524" s="196">
        <v>7</v>
      </c>
      <c r="P524" s="196">
        <v>7</v>
      </c>
      <c r="Q524" s="195" t="s">
        <v>420</v>
      </c>
      <c r="R524" s="194" t="s">
        <v>222</v>
      </c>
      <c r="S524" s="308"/>
      <c r="T524" s="308"/>
      <c r="U524" s="229">
        <v>50</v>
      </c>
      <c r="V524" s="229">
        <v>50</v>
      </c>
      <c r="W524" s="311"/>
      <c r="X524" s="311"/>
      <c r="Y524" s="311"/>
      <c r="Z524" s="311"/>
      <c r="AA524" s="311"/>
      <c r="AB524" s="191"/>
    </row>
    <row r="525" spans="1:28" ht="21.75" customHeight="1" x14ac:dyDescent="0.2">
      <c r="A525" s="191" t="s">
        <v>178</v>
      </c>
      <c r="B525" s="312" t="s">
        <v>221</v>
      </c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235">
        <v>960</v>
      </c>
      <c r="O525" s="196">
        <v>7</v>
      </c>
      <c r="P525" s="196">
        <v>7</v>
      </c>
      <c r="Q525" s="195" t="s">
        <v>420</v>
      </c>
      <c r="R525" s="194" t="s">
        <v>220</v>
      </c>
      <c r="S525" s="308"/>
      <c r="T525" s="308"/>
      <c r="U525" s="229">
        <v>50</v>
      </c>
      <c r="V525" s="229">
        <v>50</v>
      </c>
      <c r="W525" s="311"/>
      <c r="X525" s="311"/>
      <c r="Y525" s="311"/>
      <c r="Z525" s="311"/>
      <c r="AA525" s="311"/>
      <c r="AB525" s="191"/>
    </row>
    <row r="526" spans="1:28" ht="12.75" customHeight="1" x14ac:dyDescent="0.2">
      <c r="A526" s="191" t="s">
        <v>178</v>
      </c>
      <c r="B526" s="312" t="s">
        <v>219</v>
      </c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235">
        <v>960</v>
      </c>
      <c r="O526" s="196">
        <v>7</v>
      </c>
      <c r="P526" s="196">
        <v>7</v>
      </c>
      <c r="Q526" s="195" t="s">
        <v>420</v>
      </c>
      <c r="R526" s="194" t="s">
        <v>218</v>
      </c>
      <c r="S526" s="308"/>
      <c r="T526" s="308"/>
      <c r="U526" s="229">
        <v>50</v>
      </c>
      <c r="V526" s="229">
        <v>50</v>
      </c>
      <c r="W526" s="311"/>
      <c r="X526" s="311"/>
      <c r="Y526" s="311"/>
      <c r="Z526" s="311"/>
      <c r="AA526" s="311"/>
      <c r="AB526" s="191"/>
    </row>
    <row r="527" spans="1:28" ht="12.75" customHeight="1" x14ac:dyDescent="0.2">
      <c r="A527" s="191" t="s">
        <v>178</v>
      </c>
      <c r="B527" s="312" t="s">
        <v>419</v>
      </c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235">
        <v>960</v>
      </c>
      <c r="O527" s="196">
        <v>7</v>
      </c>
      <c r="P527" s="196">
        <v>9</v>
      </c>
      <c r="Q527" s="195">
        <v>0</v>
      </c>
      <c r="R527" s="194">
        <v>0</v>
      </c>
      <c r="S527" s="308"/>
      <c r="T527" s="308"/>
      <c r="U527" s="229">
        <v>571</v>
      </c>
      <c r="V527" s="229">
        <v>575</v>
      </c>
      <c r="W527" s="311"/>
      <c r="X527" s="311"/>
      <c r="Y527" s="311"/>
      <c r="Z527" s="311"/>
      <c r="AA527" s="311"/>
      <c r="AB527" s="191"/>
    </row>
    <row r="528" spans="1:28" ht="32.25" customHeight="1" x14ac:dyDescent="0.2">
      <c r="A528" s="191" t="s">
        <v>178</v>
      </c>
      <c r="B528" s="312" t="s">
        <v>407</v>
      </c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235">
        <v>960</v>
      </c>
      <c r="O528" s="196">
        <v>7</v>
      </c>
      <c r="P528" s="196">
        <v>9</v>
      </c>
      <c r="Q528" s="195" t="s">
        <v>406</v>
      </c>
      <c r="R528" s="194">
        <v>0</v>
      </c>
      <c r="S528" s="308"/>
      <c r="T528" s="308"/>
      <c r="U528" s="229">
        <v>571</v>
      </c>
      <c r="V528" s="229">
        <v>575</v>
      </c>
      <c r="W528" s="311"/>
      <c r="X528" s="311"/>
      <c r="Y528" s="311"/>
      <c r="Z528" s="311"/>
      <c r="AA528" s="311"/>
      <c r="AB528" s="191"/>
    </row>
    <row r="529" spans="1:28" ht="32.25" customHeight="1" x14ac:dyDescent="0.2">
      <c r="A529" s="191" t="s">
        <v>178</v>
      </c>
      <c r="B529" s="312" t="s">
        <v>405</v>
      </c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235">
        <v>960</v>
      </c>
      <c r="O529" s="196">
        <v>7</v>
      </c>
      <c r="P529" s="196">
        <v>9</v>
      </c>
      <c r="Q529" s="195" t="s">
        <v>404</v>
      </c>
      <c r="R529" s="194">
        <v>0</v>
      </c>
      <c r="S529" s="308"/>
      <c r="T529" s="308"/>
      <c r="U529" s="229">
        <v>471</v>
      </c>
      <c r="V529" s="229">
        <v>475</v>
      </c>
      <c r="W529" s="311"/>
      <c r="X529" s="311"/>
      <c r="Y529" s="311"/>
      <c r="Z529" s="311"/>
      <c r="AA529" s="311"/>
      <c r="AB529" s="191"/>
    </row>
    <row r="530" spans="1:28" ht="42.75" customHeight="1" x14ac:dyDescent="0.2">
      <c r="A530" s="191" t="s">
        <v>178</v>
      </c>
      <c r="B530" s="312" t="s">
        <v>263</v>
      </c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235">
        <v>960</v>
      </c>
      <c r="O530" s="196">
        <v>7</v>
      </c>
      <c r="P530" s="196">
        <v>9</v>
      </c>
      <c r="Q530" s="195" t="s">
        <v>404</v>
      </c>
      <c r="R530" s="194" t="s">
        <v>262</v>
      </c>
      <c r="S530" s="308"/>
      <c r="T530" s="308"/>
      <c r="U530" s="229">
        <v>471</v>
      </c>
      <c r="V530" s="229">
        <v>475</v>
      </c>
      <c r="W530" s="311"/>
      <c r="X530" s="311"/>
      <c r="Y530" s="311"/>
      <c r="Z530" s="311"/>
      <c r="AA530" s="311"/>
      <c r="AB530" s="191"/>
    </row>
    <row r="531" spans="1:28" ht="21.75" customHeight="1" x14ac:dyDescent="0.2">
      <c r="A531" s="191" t="s">
        <v>178</v>
      </c>
      <c r="B531" s="312" t="s">
        <v>261</v>
      </c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235">
        <v>960</v>
      </c>
      <c r="O531" s="196">
        <v>7</v>
      </c>
      <c r="P531" s="196">
        <v>9</v>
      </c>
      <c r="Q531" s="195" t="s">
        <v>404</v>
      </c>
      <c r="R531" s="194" t="s">
        <v>260</v>
      </c>
      <c r="S531" s="308"/>
      <c r="T531" s="308"/>
      <c r="U531" s="229">
        <v>471</v>
      </c>
      <c r="V531" s="229">
        <v>475</v>
      </c>
      <c r="W531" s="311"/>
      <c r="X531" s="311"/>
      <c r="Y531" s="311"/>
      <c r="Z531" s="311"/>
      <c r="AA531" s="311"/>
      <c r="AB531" s="191"/>
    </row>
    <row r="532" spans="1:28" ht="32.25" customHeight="1" x14ac:dyDescent="0.2">
      <c r="A532" s="191" t="s">
        <v>178</v>
      </c>
      <c r="B532" s="312" t="s">
        <v>259</v>
      </c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235">
        <v>960</v>
      </c>
      <c r="O532" s="196">
        <v>7</v>
      </c>
      <c r="P532" s="196">
        <v>9</v>
      </c>
      <c r="Q532" s="195" t="s">
        <v>404</v>
      </c>
      <c r="R532" s="194" t="s">
        <v>258</v>
      </c>
      <c r="S532" s="308"/>
      <c r="T532" s="308"/>
      <c r="U532" s="229">
        <v>362</v>
      </c>
      <c r="V532" s="229">
        <v>365</v>
      </c>
      <c r="W532" s="311"/>
      <c r="X532" s="311"/>
      <c r="Y532" s="311"/>
      <c r="Z532" s="311"/>
      <c r="AA532" s="311"/>
      <c r="AB532" s="191"/>
    </row>
    <row r="533" spans="1:28" ht="32.25" customHeight="1" x14ac:dyDescent="0.2">
      <c r="A533" s="191" t="s">
        <v>178</v>
      </c>
      <c r="B533" s="312" t="s">
        <v>257</v>
      </c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235">
        <v>960</v>
      </c>
      <c r="O533" s="196">
        <v>7</v>
      </c>
      <c r="P533" s="196">
        <v>9</v>
      </c>
      <c r="Q533" s="195" t="s">
        <v>404</v>
      </c>
      <c r="R533" s="194" t="s">
        <v>255</v>
      </c>
      <c r="S533" s="308"/>
      <c r="T533" s="308"/>
      <c r="U533" s="229">
        <v>109</v>
      </c>
      <c r="V533" s="229">
        <v>110</v>
      </c>
      <c r="W533" s="311"/>
      <c r="X533" s="311"/>
      <c r="Y533" s="311"/>
      <c r="Z533" s="311"/>
      <c r="AA533" s="311"/>
      <c r="AB533" s="191"/>
    </row>
    <row r="534" spans="1:28" ht="32.25" customHeight="1" x14ac:dyDescent="0.2">
      <c r="A534" s="191" t="s">
        <v>178</v>
      </c>
      <c r="B534" s="312" t="s">
        <v>744</v>
      </c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235">
        <v>960</v>
      </c>
      <c r="O534" s="196">
        <v>7</v>
      </c>
      <c r="P534" s="196">
        <v>9</v>
      </c>
      <c r="Q534" s="195" t="s">
        <v>743</v>
      </c>
      <c r="R534" s="194">
        <v>0</v>
      </c>
      <c r="S534" s="308"/>
      <c r="T534" s="308"/>
      <c r="U534" s="229">
        <v>100</v>
      </c>
      <c r="V534" s="229">
        <v>100</v>
      </c>
      <c r="W534" s="311"/>
      <c r="X534" s="311"/>
      <c r="Y534" s="311"/>
      <c r="Z534" s="311"/>
      <c r="AA534" s="311"/>
      <c r="AB534" s="191"/>
    </row>
    <row r="535" spans="1:28" ht="21.75" customHeight="1" x14ac:dyDescent="0.2">
      <c r="A535" s="191" t="s">
        <v>178</v>
      </c>
      <c r="B535" s="312" t="s">
        <v>223</v>
      </c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235">
        <v>960</v>
      </c>
      <c r="O535" s="196">
        <v>7</v>
      </c>
      <c r="P535" s="196">
        <v>9</v>
      </c>
      <c r="Q535" s="195" t="s">
        <v>743</v>
      </c>
      <c r="R535" s="194" t="s">
        <v>222</v>
      </c>
      <c r="S535" s="308"/>
      <c r="T535" s="308"/>
      <c r="U535" s="229">
        <v>93</v>
      </c>
      <c r="V535" s="229">
        <v>93</v>
      </c>
      <c r="W535" s="311"/>
      <c r="X535" s="311"/>
      <c r="Y535" s="311"/>
      <c r="Z535" s="311"/>
      <c r="AA535" s="311"/>
      <c r="AB535" s="191"/>
    </row>
    <row r="536" spans="1:28" ht="21.75" customHeight="1" x14ac:dyDescent="0.2">
      <c r="A536" s="191" t="s">
        <v>178</v>
      </c>
      <c r="B536" s="312" t="s">
        <v>221</v>
      </c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235">
        <v>960</v>
      </c>
      <c r="O536" s="196">
        <v>7</v>
      </c>
      <c r="P536" s="196">
        <v>9</v>
      </c>
      <c r="Q536" s="195" t="s">
        <v>743</v>
      </c>
      <c r="R536" s="194" t="s">
        <v>220</v>
      </c>
      <c r="S536" s="308"/>
      <c r="T536" s="308"/>
      <c r="U536" s="229">
        <v>93</v>
      </c>
      <c r="V536" s="229">
        <v>93</v>
      </c>
      <c r="W536" s="311"/>
      <c r="X536" s="311"/>
      <c r="Y536" s="311"/>
      <c r="Z536" s="311"/>
      <c r="AA536" s="311"/>
      <c r="AB536" s="191"/>
    </row>
    <row r="537" spans="1:28" ht="12.75" customHeight="1" x14ac:dyDescent="0.2">
      <c r="A537" s="191" t="s">
        <v>178</v>
      </c>
      <c r="B537" s="312" t="s">
        <v>219</v>
      </c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235">
        <v>960</v>
      </c>
      <c r="O537" s="196">
        <v>7</v>
      </c>
      <c r="P537" s="196">
        <v>9</v>
      </c>
      <c r="Q537" s="195" t="s">
        <v>743</v>
      </c>
      <c r="R537" s="194" t="s">
        <v>218</v>
      </c>
      <c r="S537" s="308"/>
      <c r="T537" s="308"/>
      <c r="U537" s="229">
        <v>93</v>
      </c>
      <c r="V537" s="229">
        <v>93</v>
      </c>
      <c r="W537" s="311"/>
      <c r="X537" s="311"/>
      <c r="Y537" s="311"/>
      <c r="Z537" s="311"/>
      <c r="AA537" s="311"/>
      <c r="AB537" s="191"/>
    </row>
    <row r="538" spans="1:28" ht="12.75" customHeight="1" x14ac:dyDescent="0.2">
      <c r="A538" s="191" t="s">
        <v>178</v>
      </c>
      <c r="B538" s="312" t="s">
        <v>242</v>
      </c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235">
        <v>960</v>
      </c>
      <c r="O538" s="196">
        <v>7</v>
      </c>
      <c r="P538" s="196">
        <v>9</v>
      </c>
      <c r="Q538" s="195" t="s">
        <v>743</v>
      </c>
      <c r="R538" s="194" t="s">
        <v>241</v>
      </c>
      <c r="S538" s="308"/>
      <c r="T538" s="308"/>
      <c r="U538" s="229">
        <v>7</v>
      </c>
      <c r="V538" s="229">
        <v>7</v>
      </c>
      <c r="W538" s="311"/>
      <c r="X538" s="311"/>
      <c r="Y538" s="311"/>
      <c r="Z538" s="311"/>
      <c r="AA538" s="311"/>
      <c r="AB538" s="191"/>
    </row>
    <row r="539" spans="1:28" ht="21.75" customHeight="1" x14ac:dyDescent="0.2">
      <c r="A539" s="191" t="s">
        <v>178</v>
      </c>
      <c r="B539" s="312" t="s">
        <v>240</v>
      </c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235">
        <v>960</v>
      </c>
      <c r="O539" s="196">
        <v>7</v>
      </c>
      <c r="P539" s="196">
        <v>9</v>
      </c>
      <c r="Q539" s="195" t="s">
        <v>743</v>
      </c>
      <c r="R539" s="194" t="s">
        <v>239</v>
      </c>
      <c r="S539" s="308"/>
      <c r="T539" s="308"/>
      <c r="U539" s="229">
        <v>7</v>
      </c>
      <c r="V539" s="229">
        <v>7</v>
      </c>
      <c r="W539" s="311"/>
      <c r="X539" s="311"/>
      <c r="Y539" s="311"/>
      <c r="Z539" s="311"/>
      <c r="AA539" s="311"/>
      <c r="AB539" s="191"/>
    </row>
    <row r="540" spans="1:28" ht="21.75" customHeight="1" x14ac:dyDescent="0.2">
      <c r="A540" s="191" t="s">
        <v>178</v>
      </c>
      <c r="B540" s="312" t="s">
        <v>724</v>
      </c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235">
        <v>960</v>
      </c>
      <c r="O540" s="196">
        <v>7</v>
      </c>
      <c r="P540" s="196">
        <v>9</v>
      </c>
      <c r="Q540" s="195" t="s">
        <v>743</v>
      </c>
      <c r="R540" s="194" t="s">
        <v>722</v>
      </c>
      <c r="S540" s="308"/>
      <c r="T540" s="308"/>
      <c r="U540" s="229">
        <v>7</v>
      </c>
      <c r="V540" s="229">
        <v>7</v>
      </c>
      <c r="W540" s="311"/>
      <c r="X540" s="311"/>
      <c r="Y540" s="311"/>
      <c r="Z540" s="311"/>
      <c r="AA540" s="311"/>
      <c r="AB540" s="191"/>
    </row>
    <row r="541" spans="1:28" ht="12.75" customHeight="1" x14ac:dyDescent="0.2">
      <c r="A541" s="191" t="s">
        <v>178</v>
      </c>
      <c r="B541" s="312" t="s">
        <v>403</v>
      </c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235">
        <v>960</v>
      </c>
      <c r="O541" s="196">
        <v>8</v>
      </c>
      <c r="P541" s="196">
        <v>0</v>
      </c>
      <c r="Q541" s="195">
        <v>0</v>
      </c>
      <c r="R541" s="194">
        <v>0</v>
      </c>
      <c r="S541" s="308"/>
      <c r="T541" s="308"/>
      <c r="U541" s="229">
        <v>580</v>
      </c>
      <c r="V541" s="229">
        <v>580</v>
      </c>
      <c r="W541" s="311"/>
      <c r="X541" s="311"/>
      <c r="Y541" s="311"/>
      <c r="Z541" s="311"/>
      <c r="AA541" s="311"/>
      <c r="AB541" s="191"/>
    </row>
    <row r="542" spans="1:28" ht="12.75" customHeight="1" x14ac:dyDescent="0.2">
      <c r="A542" s="191" t="s">
        <v>178</v>
      </c>
      <c r="B542" s="312" t="s">
        <v>402</v>
      </c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235">
        <v>960</v>
      </c>
      <c r="O542" s="196">
        <v>8</v>
      </c>
      <c r="P542" s="196">
        <v>1</v>
      </c>
      <c r="Q542" s="195">
        <v>0</v>
      </c>
      <c r="R542" s="194">
        <v>0</v>
      </c>
      <c r="S542" s="308"/>
      <c r="T542" s="308"/>
      <c r="U542" s="229">
        <v>580</v>
      </c>
      <c r="V542" s="229">
        <v>580</v>
      </c>
      <c r="W542" s="311"/>
      <c r="X542" s="311"/>
      <c r="Y542" s="311"/>
      <c r="Z542" s="311"/>
      <c r="AA542" s="311"/>
      <c r="AB542" s="191"/>
    </row>
    <row r="543" spans="1:28" ht="42.75" customHeight="1" x14ac:dyDescent="0.2">
      <c r="A543" s="191" t="s">
        <v>178</v>
      </c>
      <c r="B543" s="312" t="s">
        <v>377</v>
      </c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235">
        <v>960</v>
      </c>
      <c r="O543" s="196">
        <v>8</v>
      </c>
      <c r="P543" s="196">
        <v>1</v>
      </c>
      <c r="Q543" s="195" t="s">
        <v>376</v>
      </c>
      <c r="R543" s="194">
        <v>0</v>
      </c>
      <c r="S543" s="308"/>
      <c r="T543" s="308"/>
      <c r="U543" s="229">
        <v>580</v>
      </c>
      <c r="V543" s="229">
        <v>580</v>
      </c>
      <c r="W543" s="311"/>
      <c r="X543" s="311"/>
      <c r="Y543" s="311"/>
      <c r="Z543" s="311"/>
      <c r="AA543" s="311"/>
      <c r="AB543" s="191"/>
    </row>
    <row r="544" spans="1:28" ht="42.75" customHeight="1" x14ac:dyDescent="0.2">
      <c r="A544" s="191" t="s">
        <v>178</v>
      </c>
      <c r="B544" s="312" t="s">
        <v>698</v>
      </c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235">
        <v>960</v>
      </c>
      <c r="O544" s="196">
        <v>8</v>
      </c>
      <c r="P544" s="196">
        <v>1</v>
      </c>
      <c r="Q544" s="195" t="s">
        <v>375</v>
      </c>
      <c r="R544" s="194">
        <v>0</v>
      </c>
      <c r="S544" s="308"/>
      <c r="T544" s="308"/>
      <c r="U544" s="229">
        <v>580</v>
      </c>
      <c r="V544" s="229">
        <v>580</v>
      </c>
      <c r="W544" s="311"/>
      <c r="X544" s="311"/>
      <c r="Y544" s="311"/>
      <c r="Z544" s="311"/>
      <c r="AA544" s="311"/>
      <c r="AB544" s="191"/>
    </row>
    <row r="545" spans="1:28" ht="21.75" customHeight="1" x14ac:dyDescent="0.2">
      <c r="A545" s="191" t="s">
        <v>178</v>
      </c>
      <c r="B545" s="312" t="s">
        <v>223</v>
      </c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235">
        <v>960</v>
      </c>
      <c r="O545" s="196">
        <v>8</v>
      </c>
      <c r="P545" s="196">
        <v>1</v>
      </c>
      <c r="Q545" s="195" t="s">
        <v>375</v>
      </c>
      <c r="R545" s="194" t="s">
        <v>222</v>
      </c>
      <c r="S545" s="308"/>
      <c r="T545" s="308"/>
      <c r="U545" s="229">
        <v>580</v>
      </c>
      <c r="V545" s="229">
        <v>580</v>
      </c>
      <c r="W545" s="311"/>
      <c r="X545" s="311"/>
      <c r="Y545" s="311"/>
      <c r="Z545" s="311"/>
      <c r="AA545" s="311"/>
      <c r="AB545" s="191"/>
    </row>
    <row r="546" spans="1:28" ht="21.75" customHeight="1" x14ac:dyDescent="0.2">
      <c r="A546" s="191" t="s">
        <v>178</v>
      </c>
      <c r="B546" s="312" t="s">
        <v>221</v>
      </c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235">
        <v>960</v>
      </c>
      <c r="O546" s="196">
        <v>8</v>
      </c>
      <c r="P546" s="196">
        <v>1</v>
      </c>
      <c r="Q546" s="195" t="s">
        <v>375</v>
      </c>
      <c r="R546" s="194" t="s">
        <v>220</v>
      </c>
      <c r="S546" s="308"/>
      <c r="T546" s="308"/>
      <c r="U546" s="229">
        <v>580</v>
      </c>
      <c r="V546" s="229">
        <v>580</v>
      </c>
      <c r="W546" s="311"/>
      <c r="X546" s="311"/>
      <c r="Y546" s="311"/>
      <c r="Z546" s="311"/>
      <c r="AA546" s="311"/>
      <c r="AB546" s="191"/>
    </row>
    <row r="547" spans="1:28" ht="12.75" customHeight="1" x14ac:dyDescent="0.2">
      <c r="A547" s="191" t="s">
        <v>178</v>
      </c>
      <c r="B547" s="312" t="s">
        <v>219</v>
      </c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235">
        <v>960</v>
      </c>
      <c r="O547" s="196">
        <v>8</v>
      </c>
      <c r="P547" s="196">
        <v>1</v>
      </c>
      <c r="Q547" s="195" t="s">
        <v>375</v>
      </c>
      <c r="R547" s="194" t="s">
        <v>218</v>
      </c>
      <c r="S547" s="308"/>
      <c r="T547" s="308"/>
      <c r="U547" s="229">
        <v>580</v>
      </c>
      <c r="V547" s="229">
        <v>580</v>
      </c>
      <c r="W547" s="311"/>
      <c r="X547" s="311"/>
      <c r="Y547" s="311"/>
      <c r="Z547" s="311"/>
      <c r="AA547" s="311"/>
      <c r="AB547" s="191"/>
    </row>
    <row r="548" spans="1:28" ht="12.75" customHeight="1" x14ac:dyDescent="0.2">
      <c r="A548" s="191" t="s">
        <v>178</v>
      </c>
      <c r="B548" s="312" t="s">
        <v>357</v>
      </c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235">
        <v>960</v>
      </c>
      <c r="O548" s="196">
        <v>9</v>
      </c>
      <c r="P548" s="196">
        <v>0</v>
      </c>
      <c r="Q548" s="195">
        <v>0</v>
      </c>
      <c r="R548" s="194">
        <v>0</v>
      </c>
      <c r="S548" s="308"/>
      <c r="T548" s="308"/>
      <c r="U548" s="229">
        <v>302</v>
      </c>
      <c r="V548" s="229">
        <v>302</v>
      </c>
      <c r="W548" s="311"/>
      <c r="X548" s="311"/>
      <c r="Y548" s="311"/>
      <c r="Z548" s="311"/>
      <c r="AA548" s="311"/>
      <c r="AB548" s="191"/>
    </row>
    <row r="549" spans="1:28" ht="12.75" customHeight="1" x14ac:dyDescent="0.2">
      <c r="A549" s="191" t="s">
        <v>178</v>
      </c>
      <c r="B549" s="312" t="s">
        <v>356</v>
      </c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235">
        <v>960</v>
      </c>
      <c r="O549" s="196">
        <v>9</v>
      </c>
      <c r="P549" s="196">
        <v>9</v>
      </c>
      <c r="Q549" s="195">
        <v>0</v>
      </c>
      <c r="R549" s="194">
        <v>0</v>
      </c>
      <c r="S549" s="308"/>
      <c r="T549" s="308"/>
      <c r="U549" s="229">
        <v>302</v>
      </c>
      <c r="V549" s="229">
        <v>302</v>
      </c>
      <c r="W549" s="311"/>
      <c r="X549" s="311"/>
      <c r="Y549" s="311"/>
      <c r="Z549" s="311"/>
      <c r="AA549" s="311"/>
      <c r="AB549" s="191"/>
    </row>
    <row r="550" spans="1:28" ht="21.75" customHeight="1" x14ac:dyDescent="0.2">
      <c r="A550" s="191" t="s">
        <v>178</v>
      </c>
      <c r="B550" s="312" t="s">
        <v>735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235">
        <v>960</v>
      </c>
      <c r="O550" s="196">
        <v>9</v>
      </c>
      <c r="P550" s="196">
        <v>9</v>
      </c>
      <c r="Q550" s="195" t="s">
        <v>355</v>
      </c>
      <c r="R550" s="194">
        <v>0</v>
      </c>
      <c r="S550" s="308"/>
      <c r="T550" s="308"/>
      <c r="U550" s="229">
        <v>40</v>
      </c>
      <c r="V550" s="229">
        <v>40</v>
      </c>
      <c r="W550" s="311"/>
      <c r="X550" s="311"/>
      <c r="Y550" s="311"/>
      <c r="Z550" s="311"/>
      <c r="AA550" s="311"/>
      <c r="AB550" s="191"/>
    </row>
    <row r="551" spans="1:28" ht="32.25" customHeight="1" x14ac:dyDescent="0.2">
      <c r="A551" s="191" t="s">
        <v>178</v>
      </c>
      <c r="B551" s="312" t="s">
        <v>734</v>
      </c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235">
        <v>960</v>
      </c>
      <c r="O551" s="196">
        <v>9</v>
      </c>
      <c r="P551" s="196">
        <v>9</v>
      </c>
      <c r="Q551" s="195" t="s">
        <v>354</v>
      </c>
      <c r="R551" s="194">
        <v>0</v>
      </c>
      <c r="S551" s="308"/>
      <c r="T551" s="308"/>
      <c r="U551" s="229">
        <v>40</v>
      </c>
      <c r="V551" s="229">
        <v>40</v>
      </c>
      <c r="W551" s="311"/>
      <c r="X551" s="311"/>
      <c r="Y551" s="311"/>
      <c r="Z551" s="311"/>
      <c r="AA551" s="311"/>
      <c r="AB551" s="191"/>
    </row>
    <row r="552" spans="1:28" ht="21.75" customHeight="1" x14ac:dyDescent="0.2">
      <c r="A552" s="191" t="s">
        <v>178</v>
      </c>
      <c r="B552" s="312" t="s">
        <v>223</v>
      </c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235">
        <v>960</v>
      </c>
      <c r="O552" s="196">
        <v>9</v>
      </c>
      <c r="P552" s="196">
        <v>9</v>
      </c>
      <c r="Q552" s="195" t="s">
        <v>354</v>
      </c>
      <c r="R552" s="194" t="s">
        <v>222</v>
      </c>
      <c r="S552" s="308"/>
      <c r="T552" s="308"/>
      <c r="U552" s="229">
        <v>40</v>
      </c>
      <c r="V552" s="229">
        <v>40</v>
      </c>
      <c r="W552" s="311"/>
      <c r="X552" s="311"/>
      <c r="Y552" s="311"/>
      <c r="Z552" s="311"/>
      <c r="AA552" s="311"/>
      <c r="AB552" s="191"/>
    </row>
    <row r="553" spans="1:28" ht="21.75" customHeight="1" x14ac:dyDescent="0.2">
      <c r="A553" s="191" t="s">
        <v>178</v>
      </c>
      <c r="B553" s="312" t="s">
        <v>221</v>
      </c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235">
        <v>960</v>
      </c>
      <c r="O553" s="196">
        <v>9</v>
      </c>
      <c r="P553" s="196">
        <v>9</v>
      </c>
      <c r="Q553" s="195" t="s">
        <v>354</v>
      </c>
      <c r="R553" s="194" t="s">
        <v>220</v>
      </c>
      <c r="S553" s="308"/>
      <c r="T553" s="308"/>
      <c r="U553" s="229">
        <v>40</v>
      </c>
      <c r="V553" s="229">
        <v>40</v>
      </c>
      <c r="W553" s="311"/>
      <c r="X553" s="311"/>
      <c r="Y553" s="311"/>
      <c r="Z553" s="311"/>
      <c r="AA553" s="311"/>
      <c r="AB553" s="191"/>
    </row>
    <row r="554" spans="1:28" ht="12.75" customHeight="1" x14ac:dyDescent="0.2">
      <c r="A554" s="191" t="s">
        <v>178</v>
      </c>
      <c r="B554" s="312" t="s">
        <v>219</v>
      </c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235">
        <v>960</v>
      </c>
      <c r="O554" s="196">
        <v>9</v>
      </c>
      <c r="P554" s="196">
        <v>9</v>
      </c>
      <c r="Q554" s="195" t="s">
        <v>354</v>
      </c>
      <c r="R554" s="194" t="s">
        <v>218</v>
      </c>
      <c r="S554" s="308"/>
      <c r="T554" s="308"/>
      <c r="U554" s="229">
        <v>40</v>
      </c>
      <c r="V554" s="229">
        <v>40</v>
      </c>
      <c r="W554" s="311"/>
      <c r="X554" s="311"/>
      <c r="Y554" s="311"/>
      <c r="Z554" s="311"/>
      <c r="AA554" s="311"/>
      <c r="AB554" s="191"/>
    </row>
    <row r="555" spans="1:28" ht="32.25" customHeight="1" x14ac:dyDescent="0.2">
      <c r="A555" s="191" t="s">
        <v>178</v>
      </c>
      <c r="B555" s="312" t="s">
        <v>733</v>
      </c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235">
        <v>960</v>
      </c>
      <c r="O555" s="196">
        <v>9</v>
      </c>
      <c r="P555" s="196">
        <v>9</v>
      </c>
      <c r="Q555" s="195" t="s">
        <v>353</v>
      </c>
      <c r="R555" s="194">
        <v>0</v>
      </c>
      <c r="S555" s="308"/>
      <c r="T555" s="308"/>
      <c r="U555" s="229">
        <v>10</v>
      </c>
      <c r="V555" s="229">
        <v>10</v>
      </c>
      <c r="W555" s="311"/>
      <c r="X555" s="311"/>
      <c r="Y555" s="311"/>
      <c r="Z555" s="311"/>
      <c r="AA555" s="311"/>
      <c r="AB555" s="191"/>
    </row>
    <row r="556" spans="1:28" ht="32.25" customHeight="1" x14ac:dyDescent="0.2">
      <c r="A556" s="191" t="s">
        <v>178</v>
      </c>
      <c r="B556" s="312" t="s">
        <v>732</v>
      </c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235">
        <v>960</v>
      </c>
      <c r="O556" s="196">
        <v>9</v>
      </c>
      <c r="P556" s="196">
        <v>9</v>
      </c>
      <c r="Q556" s="195" t="s">
        <v>352</v>
      </c>
      <c r="R556" s="194">
        <v>0</v>
      </c>
      <c r="S556" s="308"/>
      <c r="T556" s="308"/>
      <c r="U556" s="229">
        <v>10</v>
      </c>
      <c r="V556" s="229">
        <v>10</v>
      </c>
      <c r="W556" s="311"/>
      <c r="X556" s="311"/>
      <c r="Y556" s="311"/>
      <c r="Z556" s="311"/>
      <c r="AA556" s="311"/>
      <c r="AB556" s="191"/>
    </row>
    <row r="557" spans="1:28" ht="21.75" customHeight="1" x14ac:dyDescent="0.2">
      <c r="A557" s="191" t="s">
        <v>178</v>
      </c>
      <c r="B557" s="312" t="s">
        <v>223</v>
      </c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235">
        <v>960</v>
      </c>
      <c r="O557" s="196">
        <v>9</v>
      </c>
      <c r="P557" s="196">
        <v>9</v>
      </c>
      <c r="Q557" s="195" t="s">
        <v>352</v>
      </c>
      <c r="R557" s="194" t="s">
        <v>222</v>
      </c>
      <c r="S557" s="308"/>
      <c r="T557" s="308"/>
      <c r="U557" s="229">
        <v>10</v>
      </c>
      <c r="V557" s="229">
        <v>10</v>
      </c>
      <c r="W557" s="311"/>
      <c r="X557" s="311"/>
      <c r="Y557" s="311"/>
      <c r="Z557" s="311"/>
      <c r="AA557" s="311"/>
      <c r="AB557" s="191"/>
    </row>
    <row r="558" spans="1:28" ht="21.75" customHeight="1" x14ac:dyDescent="0.2">
      <c r="A558" s="191" t="s">
        <v>178</v>
      </c>
      <c r="B558" s="312" t="s">
        <v>221</v>
      </c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235">
        <v>960</v>
      </c>
      <c r="O558" s="196">
        <v>9</v>
      </c>
      <c r="P558" s="196">
        <v>9</v>
      </c>
      <c r="Q558" s="195" t="s">
        <v>352</v>
      </c>
      <c r="R558" s="194" t="s">
        <v>220</v>
      </c>
      <c r="S558" s="308"/>
      <c r="T558" s="308"/>
      <c r="U558" s="229">
        <v>10</v>
      </c>
      <c r="V558" s="229">
        <v>10</v>
      </c>
      <c r="W558" s="311"/>
      <c r="X558" s="311"/>
      <c r="Y558" s="311"/>
      <c r="Z558" s="311"/>
      <c r="AA558" s="311"/>
      <c r="AB558" s="191"/>
    </row>
    <row r="559" spans="1:28" ht="12.75" customHeight="1" x14ac:dyDescent="0.2">
      <c r="A559" s="191" t="s">
        <v>178</v>
      </c>
      <c r="B559" s="312" t="s">
        <v>219</v>
      </c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235">
        <v>960</v>
      </c>
      <c r="O559" s="196">
        <v>9</v>
      </c>
      <c r="P559" s="196">
        <v>9</v>
      </c>
      <c r="Q559" s="195" t="s">
        <v>352</v>
      </c>
      <c r="R559" s="194" t="s">
        <v>218</v>
      </c>
      <c r="S559" s="308"/>
      <c r="T559" s="308"/>
      <c r="U559" s="229">
        <v>10</v>
      </c>
      <c r="V559" s="229">
        <v>10</v>
      </c>
      <c r="W559" s="311"/>
      <c r="X559" s="311"/>
      <c r="Y559" s="311"/>
      <c r="Z559" s="311"/>
      <c r="AA559" s="311"/>
      <c r="AB559" s="191"/>
    </row>
    <row r="560" spans="1:28" ht="32.25" customHeight="1" x14ac:dyDescent="0.2">
      <c r="A560" s="191" t="s">
        <v>178</v>
      </c>
      <c r="B560" s="312" t="s">
        <v>351</v>
      </c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235">
        <v>960</v>
      </c>
      <c r="O560" s="196">
        <v>9</v>
      </c>
      <c r="P560" s="196">
        <v>9</v>
      </c>
      <c r="Q560" s="195" t="s">
        <v>350</v>
      </c>
      <c r="R560" s="194">
        <v>0</v>
      </c>
      <c r="S560" s="308"/>
      <c r="T560" s="308"/>
      <c r="U560" s="229">
        <v>252</v>
      </c>
      <c r="V560" s="229">
        <v>252</v>
      </c>
      <c r="W560" s="311"/>
      <c r="X560" s="311"/>
      <c r="Y560" s="311"/>
      <c r="Z560" s="311"/>
      <c r="AA560" s="311"/>
      <c r="AB560" s="191"/>
    </row>
    <row r="561" spans="1:28" ht="42.75" customHeight="1" x14ac:dyDescent="0.2">
      <c r="A561" s="191" t="s">
        <v>178</v>
      </c>
      <c r="B561" s="312" t="s">
        <v>349</v>
      </c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235">
        <v>960</v>
      </c>
      <c r="O561" s="196">
        <v>9</v>
      </c>
      <c r="P561" s="196">
        <v>9</v>
      </c>
      <c r="Q561" s="195" t="s">
        <v>348</v>
      </c>
      <c r="R561" s="194">
        <v>0</v>
      </c>
      <c r="S561" s="308"/>
      <c r="T561" s="308"/>
      <c r="U561" s="229">
        <v>252</v>
      </c>
      <c r="V561" s="229">
        <v>252</v>
      </c>
      <c r="W561" s="311"/>
      <c r="X561" s="311"/>
      <c r="Y561" s="311"/>
      <c r="Z561" s="311"/>
      <c r="AA561" s="311"/>
      <c r="AB561" s="191"/>
    </row>
    <row r="562" spans="1:28" ht="21.75" customHeight="1" x14ac:dyDescent="0.2">
      <c r="A562" s="191" t="s">
        <v>178</v>
      </c>
      <c r="B562" s="312" t="s">
        <v>223</v>
      </c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235">
        <v>960</v>
      </c>
      <c r="O562" s="196">
        <v>9</v>
      </c>
      <c r="P562" s="196">
        <v>9</v>
      </c>
      <c r="Q562" s="195" t="s">
        <v>348</v>
      </c>
      <c r="R562" s="194" t="s">
        <v>222</v>
      </c>
      <c r="S562" s="308"/>
      <c r="T562" s="308"/>
      <c r="U562" s="229">
        <v>252</v>
      </c>
      <c r="V562" s="229">
        <v>252</v>
      </c>
      <c r="W562" s="311"/>
      <c r="X562" s="311"/>
      <c r="Y562" s="311"/>
      <c r="Z562" s="311"/>
      <c r="AA562" s="311"/>
      <c r="AB562" s="191"/>
    </row>
    <row r="563" spans="1:28" ht="21.75" customHeight="1" x14ac:dyDescent="0.2">
      <c r="A563" s="191" t="s">
        <v>178</v>
      </c>
      <c r="B563" s="312" t="s">
        <v>221</v>
      </c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235">
        <v>960</v>
      </c>
      <c r="O563" s="196">
        <v>9</v>
      </c>
      <c r="P563" s="196">
        <v>9</v>
      </c>
      <c r="Q563" s="195" t="s">
        <v>348</v>
      </c>
      <c r="R563" s="194" t="s">
        <v>220</v>
      </c>
      <c r="S563" s="308"/>
      <c r="T563" s="308"/>
      <c r="U563" s="229">
        <v>252</v>
      </c>
      <c r="V563" s="229">
        <v>252</v>
      </c>
      <c r="W563" s="311"/>
      <c r="X563" s="311"/>
      <c r="Y563" s="311"/>
      <c r="Z563" s="311"/>
      <c r="AA563" s="311"/>
      <c r="AB563" s="191"/>
    </row>
    <row r="564" spans="1:28" ht="12.75" customHeight="1" x14ac:dyDescent="0.2">
      <c r="A564" s="191" t="s">
        <v>178</v>
      </c>
      <c r="B564" s="312" t="s">
        <v>219</v>
      </c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235">
        <v>960</v>
      </c>
      <c r="O564" s="196">
        <v>9</v>
      </c>
      <c r="P564" s="196">
        <v>9</v>
      </c>
      <c r="Q564" s="195" t="s">
        <v>348</v>
      </c>
      <c r="R564" s="194" t="s">
        <v>218</v>
      </c>
      <c r="S564" s="308"/>
      <c r="T564" s="308"/>
      <c r="U564" s="229">
        <v>252</v>
      </c>
      <c r="V564" s="229">
        <v>252</v>
      </c>
      <c r="W564" s="311"/>
      <c r="X564" s="311"/>
      <c r="Y564" s="311"/>
      <c r="Z564" s="311"/>
      <c r="AA564" s="311"/>
      <c r="AB564" s="191"/>
    </row>
    <row r="565" spans="1:28" ht="12.75" customHeight="1" x14ac:dyDescent="0.2">
      <c r="A565" s="191" t="s">
        <v>178</v>
      </c>
      <c r="B565" s="312" t="s">
        <v>347</v>
      </c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235">
        <v>960</v>
      </c>
      <c r="O565" s="196">
        <v>10</v>
      </c>
      <c r="P565" s="196">
        <v>0</v>
      </c>
      <c r="Q565" s="195">
        <v>0</v>
      </c>
      <c r="R565" s="194">
        <v>0</v>
      </c>
      <c r="S565" s="308"/>
      <c r="T565" s="308"/>
      <c r="U565" s="229">
        <v>9160</v>
      </c>
      <c r="V565" s="229">
        <v>9940</v>
      </c>
      <c r="W565" s="311"/>
      <c r="X565" s="311"/>
      <c r="Y565" s="311"/>
      <c r="Z565" s="311"/>
      <c r="AA565" s="311"/>
      <c r="AB565" s="191"/>
    </row>
    <row r="566" spans="1:28" ht="12.75" customHeight="1" x14ac:dyDescent="0.2">
      <c r="A566" s="191" t="s">
        <v>178</v>
      </c>
      <c r="B566" s="312" t="s">
        <v>327</v>
      </c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235">
        <v>960</v>
      </c>
      <c r="O566" s="196">
        <v>10</v>
      </c>
      <c r="P566" s="196">
        <v>3</v>
      </c>
      <c r="Q566" s="195">
        <v>0</v>
      </c>
      <c r="R566" s="194">
        <v>0</v>
      </c>
      <c r="S566" s="308"/>
      <c r="T566" s="308"/>
      <c r="U566" s="229">
        <v>1000</v>
      </c>
      <c r="V566" s="229">
        <v>1000</v>
      </c>
      <c r="W566" s="311"/>
      <c r="X566" s="311"/>
      <c r="Y566" s="311"/>
      <c r="Z566" s="311"/>
      <c r="AA566" s="311"/>
      <c r="AB566" s="191"/>
    </row>
    <row r="567" spans="1:28" ht="32.25" customHeight="1" x14ac:dyDescent="0.2">
      <c r="A567" s="191" t="s">
        <v>178</v>
      </c>
      <c r="B567" s="312" t="s">
        <v>313</v>
      </c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235">
        <v>960</v>
      </c>
      <c r="O567" s="196">
        <v>10</v>
      </c>
      <c r="P567" s="196">
        <v>3</v>
      </c>
      <c r="Q567" s="195" t="s">
        <v>312</v>
      </c>
      <c r="R567" s="194">
        <v>0</v>
      </c>
      <c r="S567" s="308"/>
      <c r="T567" s="308"/>
      <c r="U567" s="229">
        <v>1000</v>
      </c>
      <c r="V567" s="229">
        <v>1000</v>
      </c>
      <c r="W567" s="311"/>
      <c r="X567" s="311"/>
      <c r="Y567" s="311"/>
      <c r="Z567" s="311"/>
      <c r="AA567" s="311"/>
      <c r="AB567" s="191"/>
    </row>
    <row r="568" spans="1:28" ht="21.75" customHeight="1" x14ac:dyDescent="0.2">
      <c r="A568" s="191" t="s">
        <v>178</v>
      </c>
      <c r="B568" s="312" t="s">
        <v>311</v>
      </c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235">
        <v>960</v>
      </c>
      <c r="O568" s="196">
        <v>10</v>
      </c>
      <c r="P568" s="196">
        <v>3</v>
      </c>
      <c r="Q568" s="195" t="s">
        <v>309</v>
      </c>
      <c r="R568" s="194">
        <v>0</v>
      </c>
      <c r="S568" s="308"/>
      <c r="T568" s="308"/>
      <c r="U568" s="229">
        <v>1000</v>
      </c>
      <c r="V568" s="229">
        <v>1000</v>
      </c>
      <c r="W568" s="311"/>
      <c r="X568" s="311"/>
      <c r="Y568" s="311"/>
      <c r="Z568" s="311"/>
      <c r="AA568" s="311"/>
      <c r="AB568" s="191"/>
    </row>
    <row r="569" spans="1:28" ht="12.75" customHeight="1" x14ac:dyDescent="0.2">
      <c r="A569" s="191" t="s">
        <v>178</v>
      </c>
      <c r="B569" s="312" t="s">
        <v>242</v>
      </c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235">
        <v>960</v>
      </c>
      <c r="O569" s="196">
        <v>10</v>
      </c>
      <c r="P569" s="196">
        <v>3</v>
      </c>
      <c r="Q569" s="195" t="s">
        <v>309</v>
      </c>
      <c r="R569" s="194" t="s">
        <v>241</v>
      </c>
      <c r="S569" s="308"/>
      <c r="T569" s="308"/>
      <c r="U569" s="229">
        <v>1000</v>
      </c>
      <c r="V569" s="229">
        <v>1000</v>
      </c>
      <c r="W569" s="311"/>
      <c r="X569" s="311"/>
      <c r="Y569" s="311"/>
      <c r="Z569" s="311"/>
      <c r="AA569" s="311"/>
      <c r="AB569" s="191"/>
    </row>
    <row r="570" spans="1:28" ht="21.75" customHeight="1" x14ac:dyDescent="0.2">
      <c r="A570" s="191" t="s">
        <v>178</v>
      </c>
      <c r="B570" s="312" t="s">
        <v>240</v>
      </c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235">
        <v>960</v>
      </c>
      <c r="O570" s="196">
        <v>10</v>
      </c>
      <c r="P570" s="196">
        <v>3</v>
      </c>
      <c r="Q570" s="195" t="s">
        <v>309</v>
      </c>
      <c r="R570" s="194" t="s">
        <v>239</v>
      </c>
      <c r="S570" s="308"/>
      <c r="T570" s="308"/>
      <c r="U570" s="229">
        <v>1000</v>
      </c>
      <c r="V570" s="229">
        <v>1000</v>
      </c>
      <c r="W570" s="311"/>
      <c r="X570" s="311"/>
      <c r="Y570" s="311"/>
      <c r="Z570" s="311"/>
      <c r="AA570" s="311"/>
      <c r="AB570" s="191"/>
    </row>
    <row r="571" spans="1:28" ht="12.75" customHeight="1" x14ac:dyDescent="0.2">
      <c r="A571" s="191" t="s">
        <v>178</v>
      </c>
      <c r="B571" s="312" t="s">
        <v>310</v>
      </c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235">
        <v>960</v>
      </c>
      <c r="O571" s="196">
        <v>10</v>
      </c>
      <c r="P571" s="196">
        <v>3</v>
      </c>
      <c r="Q571" s="195" t="s">
        <v>309</v>
      </c>
      <c r="R571" s="194" t="s">
        <v>308</v>
      </c>
      <c r="S571" s="308"/>
      <c r="T571" s="308"/>
      <c r="U571" s="229">
        <v>1000</v>
      </c>
      <c r="V571" s="229">
        <v>1000</v>
      </c>
      <c r="W571" s="311"/>
      <c r="X571" s="311"/>
      <c r="Y571" s="311"/>
      <c r="Z571" s="311"/>
      <c r="AA571" s="311"/>
      <c r="AB571" s="191"/>
    </row>
    <row r="572" spans="1:28" ht="12.75" customHeight="1" x14ac:dyDescent="0.2">
      <c r="A572" s="191" t="s">
        <v>178</v>
      </c>
      <c r="B572" s="312" t="s">
        <v>307</v>
      </c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235">
        <v>960</v>
      </c>
      <c r="O572" s="196">
        <v>10</v>
      </c>
      <c r="P572" s="196">
        <v>4</v>
      </c>
      <c r="Q572" s="195">
        <v>0</v>
      </c>
      <c r="R572" s="194">
        <v>0</v>
      </c>
      <c r="S572" s="308"/>
      <c r="T572" s="308"/>
      <c r="U572" s="229">
        <v>8160</v>
      </c>
      <c r="V572" s="229">
        <v>8940</v>
      </c>
      <c r="W572" s="311"/>
      <c r="X572" s="311"/>
      <c r="Y572" s="311"/>
      <c r="Z572" s="311"/>
      <c r="AA572" s="311"/>
      <c r="AB572" s="191"/>
    </row>
    <row r="573" spans="1:28" ht="32.25" customHeight="1" x14ac:dyDescent="0.2">
      <c r="A573" s="191" t="s">
        <v>178</v>
      </c>
      <c r="B573" s="312" t="s">
        <v>313</v>
      </c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235">
        <v>960</v>
      </c>
      <c r="O573" s="196">
        <v>10</v>
      </c>
      <c r="P573" s="196">
        <v>4</v>
      </c>
      <c r="Q573" s="195" t="s">
        <v>312</v>
      </c>
      <c r="R573" s="194">
        <v>0</v>
      </c>
      <c r="S573" s="308"/>
      <c r="T573" s="308"/>
      <c r="U573" s="229">
        <v>8160</v>
      </c>
      <c r="V573" s="229">
        <v>8940</v>
      </c>
      <c r="W573" s="311"/>
      <c r="X573" s="311"/>
      <c r="Y573" s="311"/>
      <c r="Z573" s="311"/>
      <c r="AA573" s="311"/>
      <c r="AB573" s="191"/>
    </row>
    <row r="574" spans="1:28" ht="21.75" customHeight="1" x14ac:dyDescent="0.2">
      <c r="A574" s="191" t="s">
        <v>178</v>
      </c>
      <c r="B574" s="312" t="s">
        <v>311</v>
      </c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235">
        <v>960</v>
      </c>
      <c r="O574" s="196">
        <v>10</v>
      </c>
      <c r="P574" s="196">
        <v>4</v>
      </c>
      <c r="Q574" s="195" t="s">
        <v>309</v>
      </c>
      <c r="R574" s="194">
        <v>0</v>
      </c>
      <c r="S574" s="308"/>
      <c r="T574" s="308"/>
      <c r="U574" s="229">
        <v>8160</v>
      </c>
      <c r="V574" s="229">
        <v>8940</v>
      </c>
      <c r="W574" s="311"/>
      <c r="X574" s="311"/>
      <c r="Y574" s="311"/>
      <c r="Z574" s="311"/>
      <c r="AA574" s="311"/>
      <c r="AB574" s="191"/>
    </row>
    <row r="575" spans="1:28" ht="12.75" customHeight="1" x14ac:dyDescent="0.2">
      <c r="A575" s="191" t="s">
        <v>178</v>
      </c>
      <c r="B575" s="312" t="s">
        <v>242</v>
      </c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235">
        <v>960</v>
      </c>
      <c r="O575" s="196">
        <v>10</v>
      </c>
      <c r="P575" s="196">
        <v>4</v>
      </c>
      <c r="Q575" s="195" t="s">
        <v>309</v>
      </c>
      <c r="R575" s="194" t="s">
        <v>241</v>
      </c>
      <c r="S575" s="308"/>
      <c r="T575" s="308"/>
      <c r="U575" s="229">
        <v>8160</v>
      </c>
      <c r="V575" s="229">
        <v>8940</v>
      </c>
      <c r="W575" s="311"/>
      <c r="X575" s="311"/>
      <c r="Y575" s="311"/>
      <c r="Z575" s="311"/>
      <c r="AA575" s="311"/>
      <c r="AB575" s="191"/>
    </row>
    <row r="576" spans="1:28" ht="21.75" customHeight="1" x14ac:dyDescent="0.2">
      <c r="A576" s="191" t="s">
        <v>178</v>
      </c>
      <c r="B576" s="312" t="s">
        <v>240</v>
      </c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235">
        <v>960</v>
      </c>
      <c r="O576" s="196">
        <v>10</v>
      </c>
      <c r="P576" s="196">
        <v>4</v>
      </c>
      <c r="Q576" s="195" t="s">
        <v>309</v>
      </c>
      <c r="R576" s="194" t="s">
        <v>239</v>
      </c>
      <c r="S576" s="308"/>
      <c r="T576" s="308"/>
      <c r="U576" s="229">
        <v>8160</v>
      </c>
      <c r="V576" s="229">
        <v>8940</v>
      </c>
      <c r="W576" s="311"/>
      <c r="X576" s="311"/>
      <c r="Y576" s="311"/>
      <c r="Z576" s="311"/>
      <c r="AA576" s="311"/>
      <c r="AB576" s="191"/>
    </row>
    <row r="577" spans="1:28" ht="12.75" customHeight="1" x14ac:dyDescent="0.2">
      <c r="A577" s="191" t="s">
        <v>178</v>
      </c>
      <c r="B577" s="312" t="s">
        <v>310</v>
      </c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235">
        <v>960</v>
      </c>
      <c r="O577" s="196">
        <v>10</v>
      </c>
      <c r="P577" s="196">
        <v>4</v>
      </c>
      <c r="Q577" s="195" t="s">
        <v>309</v>
      </c>
      <c r="R577" s="194" t="s">
        <v>308</v>
      </c>
      <c r="S577" s="308"/>
      <c r="T577" s="308"/>
      <c r="U577" s="229">
        <v>8160</v>
      </c>
      <c r="V577" s="229">
        <v>8940</v>
      </c>
      <c r="W577" s="311"/>
      <c r="X577" s="311"/>
      <c r="Y577" s="311"/>
      <c r="Z577" s="311"/>
      <c r="AA577" s="311"/>
      <c r="AB577" s="191"/>
    </row>
    <row r="578" spans="1:28" ht="12.75" customHeight="1" x14ac:dyDescent="0.2">
      <c r="A578" s="191" t="s">
        <v>178</v>
      </c>
      <c r="B578" s="312" t="s">
        <v>235</v>
      </c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235">
        <v>960</v>
      </c>
      <c r="O578" s="196">
        <v>11</v>
      </c>
      <c r="P578" s="196">
        <v>0</v>
      </c>
      <c r="Q578" s="195">
        <v>0</v>
      </c>
      <c r="R578" s="194">
        <v>0</v>
      </c>
      <c r="S578" s="308"/>
      <c r="T578" s="308"/>
      <c r="U578" s="229">
        <v>10443</v>
      </c>
      <c r="V578" s="229">
        <v>10443</v>
      </c>
      <c r="W578" s="311"/>
      <c r="X578" s="311"/>
      <c r="Y578" s="311"/>
      <c r="Z578" s="311"/>
      <c r="AA578" s="311"/>
      <c r="AB578" s="191"/>
    </row>
    <row r="579" spans="1:28" ht="12.75" customHeight="1" x14ac:dyDescent="0.2">
      <c r="A579" s="191" t="s">
        <v>178</v>
      </c>
      <c r="B579" s="312" t="s">
        <v>234</v>
      </c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235">
        <v>960</v>
      </c>
      <c r="O579" s="196">
        <v>11</v>
      </c>
      <c r="P579" s="196">
        <v>1</v>
      </c>
      <c r="Q579" s="195">
        <v>0</v>
      </c>
      <c r="R579" s="194">
        <v>0</v>
      </c>
      <c r="S579" s="308"/>
      <c r="T579" s="308"/>
      <c r="U579" s="229">
        <v>10443</v>
      </c>
      <c r="V579" s="229">
        <v>10443</v>
      </c>
      <c r="W579" s="311"/>
      <c r="X579" s="311"/>
      <c r="Y579" s="311"/>
      <c r="Z579" s="311"/>
      <c r="AA579" s="311"/>
      <c r="AB579" s="191"/>
    </row>
    <row r="580" spans="1:28" ht="32.25" customHeight="1" x14ac:dyDescent="0.2">
      <c r="A580" s="191" t="s">
        <v>178</v>
      </c>
      <c r="B580" s="312" t="s">
        <v>229</v>
      </c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235">
        <v>960</v>
      </c>
      <c r="O580" s="196">
        <v>11</v>
      </c>
      <c r="P580" s="196">
        <v>1</v>
      </c>
      <c r="Q580" s="195" t="s">
        <v>228</v>
      </c>
      <c r="R580" s="194">
        <v>0</v>
      </c>
      <c r="S580" s="308"/>
      <c r="T580" s="308"/>
      <c r="U580" s="229">
        <v>6001</v>
      </c>
      <c r="V580" s="229">
        <v>6001</v>
      </c>
      <c r="W580" s="311"/>
      <c r="X580" s="311"/>
      <c r="Y580" s="311"/>
      <c r="Z580" s="311"/>
      <c r="AA580" s="311"/>
      <c r="AB580" s="191"/>
    </row>
    <row r="581" spans="1:28" ht="32.25" customHeight="1" x14ac:dyDescent="0.2">
      <c r="A581" s="191" t="s">
        <v>178</v>
      </c>
      <c r="B581" s="312" t="s">
        <v>224</v>
      </c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235">
        <v>960</v>
      </c>
      <c r="O581" s="196">
        <v>11</v>
      </c>
      <c r="P581" s="196">
        <v>1</v>
      </c>
      <c r="Q581" s="195" t="s">
        <v>227</v>
      </c>
      <c r="R581" s="194">
        <v>0</v>
      </c>
      <c r="S581" s="308"/>
      <c r="T581" s="308"/>
      <c r="U581" s="229">
        <v>6001</v>
      </c>
      <c r="V581" s="229">
        <v>6001</v>
      </c>
      <c r="W581" s="311"/>
      <c r="X581" s="311"/>
      <c r="Y581" s="311"/>
      <c r="Z581" s="311"/>
      <c r="AA581" s="311"/>
      <c r="AB581" s="191"/>
    </row>
    <row r="582" spans="1:28" ht="21.75" customHeight="1" x14ac:dyDescent="0.2">
      <c r="A582" s="191" t="s">
        <v>178</v>
      </c>
      <c r="B582" s="312" t="s">
        <v>233</v>
      </c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235">
        <v>960</v>
      </c>
      <c r="O582" s="196">
        <v>11</v>
      </c>
      <c r="P582" s="196">
        <v>1</v>
      </c>
      <c r="Q582" s="195" t="s">
        <v>232</v>
      </c>
      <c r="R582" s="194">
        <v>0</v>
      </c>
      <c r="S582" s="308"/>
      <c r="T582" s="308"/>
      <c r="U582" s="229">
        <v>5906</v>
      </c>
      <c r="V582" s="229">
        <v>5906</v>
      </c>
      <c r="W582" s="311"/>
      <c r="X582" s="311"/>
      <c r="Y582" s="311"/>
      <c r="Z582" s="311"/>
      <c r="AA582" s="311"/>
      <c r="AB582" s="191"/>
    </row>
    <row r="583" spans="1:28" ht="21.75" customHeight="1" x14ac:dyDescent="0.2">
      <c r="A583" s="191" t="s">
        <v>178</v>
      </c>
      <c r="B583" s="312" t="s">
        <v>212</v>
      </c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235">
        <v>960</v>
      </c>
      <c r="O583" s="196">
        <v>11</v>
      </c>
      <c r="P583" s="196">
        <v>1</v>
      </c>
      <c r="Q583" s="195" t="s">
        <v>232</v>
      </c>
      <c r="R583" s="194" t="s">
        <v>211</v>
      </c>
      <c r="S583" s="308"/>
      <c r="T583" s="308"/>
      <c r="U583" s="229">
        <v>5906</v>
      </c>
      <c r="V583" s="229">
        <v>5906</v>
      </c>
      <c r="W583" s="311"/>
      <c r="X583" s="311"/>
      <c r="Y583" s="311"/>
      <c r="Z583" s="311"/>
      <c r="AA583" s="311"/>
      <c r="AB583" s="191"/>
    </row>
    <row r="584" spans="1:28" ht="12.75" customHeight="1" x14ac:dyDescent="0.2">
      <c r="A584" s="191" t="s">
        <v>178</v>
      </c>
      <c r="B584" s="312" t="s">
        <v>210</v>
      </c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235">
        <v>960</v>
      </c>
      <c r="O584" s="196">
        <v>11</v>
      </c>
      <c r="P584" s="196">
        <v>1</v>
      </c>
      <c r="Q584" s="195" t="s">
        <v>232</v>
      </c>
      <c r="R584" s="194" t="s">
        <v>209</v>
      </c>
      <c r="S584" s="308"/>
      <c r="T584" s="308"/>
      <c r="U584" s="229">
        <v>5906</v>
      </c>
      <c r="V584" s="229">
        <v>5906</v>
      </c>
      <c r="W584" s="311"/>
      <c r="X584" s="311"/>
      <c r="Y584" s="311"/>
      <c r="Z584" s="311"/>
      <c r="AA584" s="311"/>
      <c r="AB584" s="191"/>
    </row>
    <row r="585" spans="1:28" ht="42.75" customHeight="1" x14ac:dyDescent="0.2">
      <c r="A585" s="191" t="s">
        <v>178</v>
      </c>
      <c r="B585" s="312" t="s">
        <v>208</v>
      </c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235">
        <v>960</v>
      </c>
      <c r="O585" s="196">
        <v>11</v>
      </c>
      <c r="P585" s="196">
        <v>1</v>
      </c>
      <c r="Q585" s="195" t="s">
        <v>232</v>
      </c>
      <c r="R585" s="194" t="s">
        <v>206</v>
      </c>
      <c r="S585" s="308"/>
      <c r="T585" s="308"/>
      <c r="U585" s="229">
        <v>5906</v>
      </c>
      <c r="V585" s="229">
        <v>5906</v>
      </c>
      <c r="W585" s="311"/>
      <c r="X585" s="311"/>
      <c r="Y585" s="311"/>
      <c r="Z585" s="311"/>
      <c r="AA585" s="311"/>
      <c r="AB585" s="191"/>
    </row>
    <row r="586" spans="1:28" ht="21.75" customHeight="1" x14ac:dyDescent="0.2">
      <c r="A586" s="191" t="s">
        <v>178</v>
      </c>
      <c r="B586" s="312" t="s">
        <v>231</v>
      </c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235">
        <v>960</v>
      </c>
      <c r="O586" s="196">
        <v>11</v>
      </c>
      <c r="P586" s="196">
        <v>1</v>
      </c>
      <c r="Q586" s="195" t="s">
        <v>230</v>
      </c>
      <c r="R586" s="194">
        <v>0</v>
      </c>
      <c r="S586" s="308"/>
      <c r="T586" s="308"/>
      <c r="U586" s="229">
        <v>95</v>
      </c>
      <c r="V586" s="229">
        <v>95</v>
      </c>
      <c r="W586" s="311"/>
      <c r="X586" s="311"/>
      <c r="Y586" s="311"/>
      <c r="Z586" s="311"/>
      <c r="AA586" s="311"/>
      <c r="AB586" s="191"/>
    </row>
    <row r="587" spans="1:28" ht="21.75" customHeight="1" x14ac:dyDescent="0.2">
      <c r="A587" s="191" t="s">
        <v>178</v>
      </c>
      <c r="B587" s="312" t="s">
        <v>212</v>
      </c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235">
        <v>960</v>
      </c>
      <c r="O587" s="196">
        <v>11</v>
      </c>
      <c r="P587" s="196">
        <v>1</v>
      </c>
      <c r="Q587" s="195" t="s">
        <v>230</v>
      </c>
      <c r="R587" s="194" t="s">
        <v>211</v>
      </c>
      <c r="S587" s="308"/>
      <c r="T587" s="308"/>
      <c r="U587" s="229">
        <v>95</v>
      </c>
      <c r="V587" s="229">
        <v>95</v>
      </c>
      <c r="W587" s="311"/>
      <c r="X587" s="311"/>
      <c r="Y587" s="311"/>
      <c r="Z587" s="311"/>
      <c r="AA587" s="311"/>
      <c r="AB587" s="191"/>
    </row>
    <row r="588" spans="1:28" ht="12.75" customHeight="1" x14ac:dyDescent="0.2">
      <c r="A588" s="191" t="s">
        <v>178</v>
      </c>
      <c r="B588" s="312" t="s">
        <v>210</v>
      </c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235">
        <v>960</v>
      </c>
      <c r="O588" s="196">
        <v>11</v>
      </c>
      <c r="P588" s="196">
        <v>1</v>
      </c>
      <c r="Q588" s="195" t="s">
        <v>230</v>
      </c>
      <c r="R588" s="194" t="s">
        <v>209</v>
      </c>
      <c r="S588" s="308"/>
      <c r="T588" s="308"/>
      <c r="U588" s="229">
        <v>95</v>
      </c>
      <c r="V588" s="229">
        <v>95</v>
      </c>
      <c r="W588" s="311"/>
      <c r="X588" s="311"/>
      <c r="Y588" s="311"/>
      <c r="Z588" s="311"/>
      <c r="AA588" s="311"/>
      <c r="AB588" s="191"/>
    </row>
    <row r="589" spans="1:28" ht="42.75" customHeight="1" x14ac:dyDescent="0.2">
      <c r="A589" s="191" t="s">
        <v>178</v>
      </c>
      <c r="B589" s="312" t="s">
        <v>208</v>
      </c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235">
        <v>960</v>
      </c>
      <c r="O589" s="196">
        <v>11</v>
      </c>
      <c r="P589" s="196">
        <v>1</v>
      </c>
      <c r="Q589" s="195" t="s">
        <v>230</v>
      </c>
      <c r="R589" s="194" t="s">
        <v>206</v>
      </c>
      <c r="S589" s="308"/>
      <c r="T589" s="308"/>
      <c r="U589" s="229">
        <v>95</v>
      </c>
      <c r="V589" s="229">
        <v>95</v>
      </c>
      <c r="W589" s="311"/>
      <c r="X589" s="311"/>
      <c r="Y589" s="311"/>
      <c r="Z589" s="311"/>
      <c r="AA589" s="311"/>
      <c r="AB589" s="191"/>
    </row>
    <row r="590" spans="1:28" ht="32.25" customHeight="1" x14ac:dyDescent="0.2">
      <c r="A590" s="191" t="s">
        <v>178</v>
      </c>
      <c r="B590" s="312" t="s">
        <v>229</v>
      </c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235">
        <v>960</v>
      </c>
      <c r="O590" s="196">
        <v>11</v>
      </c>
      <c r="P590" s="196">
        <v>1</v>
      </c>
      <c r="Q590" s="195" t="s">
        <v>228</v>
      </c>
      <c r="R590" s="194">
        <v>0</v>
      </c>
      <c r="S590" s="308"/>
      <c r="T590" s="308"/>
      <c r="U590" s="229">
        <v>4442</v>
      </c>
      <c r="V590" s="229">
        <v>4442</v>
      </c>
      <c r="W590" s="311"/>
      <c r="X590" s="311"/>
      <c r="Y590" s="311"/>
      <c r="Z590" s="311"/>
      <c r="AA590" s="311"/>
      <c r="AB590" s="191"/>
    </row>
    <row r="591" spans="1:28" ht="32.25" customHeight="1" x14ac:dyDescent="0.2">
      <c r="A591" s="191" t="s">
        <v>178</v>
      </c>
      <c r="B591" s="312" t="s">
        <v>224</v>
      </c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235">
        <v>960</v>
      </c>
      <c r="O591" s="196">
        <v>11</v>
      </c>
      <c r="P591" s="196">
        <v>1</v>
      </c>
      <c r="Q591" s="195" t="s">
        <v>227</v>
      </c>
      <c r="R591" s="194">
        <v>0</v>
      </c>
      <c r="S591" s="308"/>
      <c r="T591" s="308"/>
      <c r="U591" s="229">
        <v>4442</v>
      </c>
      <c r="V591" s="229">
        <v>4442</v>
      </c>
      <c r="W591" s="311"/>
      <c r="X591" s="311"/>
      <c r="Y591" s="311"/>
      <c r="Z591" s="311"/>
      <c r="AA591" s="311"/>
      <c r="AB591" s="191"/>
    </row>
    <row r="592" spans="1:28" ht="21.75" customHeight="1" x14ac:dyDescent="0.2">
      <c r="A592" s="191" t="s">
        <v>178</v>
      </c>
      <c r="B592" s="312" t="s">
        <v>226</v>
      </c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235">
        <v>960</v>
      </c>
      <c r="O592" s="196">
        <v>11</v>
      </c>
      <c r="P592" s="196">
        <v>1</v>
      </c>
      <c r="Q592" s="195" t="s">
        <v>225</v>
      </c>
      <c r="R592" s="194">
        <v>0</v>
      </c>
      <c r="S592" s="308"/>
      <c r="T592" s="308"/>
      <c r="U592" s="229">
        <v>2742</v>
      </c>
      <c r="V592" s="229">
        <v>2742</v>
      </c>
      <c r="W592" s="311"/>
      <c r="X592" s="311"/>
      <c r="Y592" s="311"/>
      <c r="Z592" s="311"/>
      <c r="AA592" s="311"/>
      <c r="AB592" s="191"/>
    </row>
    <row r="593" spans="1:28" ht="21.75" customHeight="1" x14ac:dyDescent="0.2">
      <c r="A593" s="191" t="s">
        <v>178</v>
      </c>
      <c r="B593" s="312" t="s">
        <v>212</v>
      </c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235">
        <v>960</v>
      </c>
      <c r="O593" s="196">
        <v>11</v>
      </c>
      <c r="P593" s="196">
        <v>1</v>
      </c>
      <c r="Q593" s="195" t="s">
        <v>225</v>
      </c>
      <c r="R593" s="194" t="s">
        <v>211</v>
      </c>
      <c r="S593" s="308"/>
      <c r="T593" s="308"/>
      <c r="U593" s="229">
        <v>2742</v>
      </c>
      <c r="V593" s="229">
        <v>2742</v>
      </c>
      <c r="W593" s="311"/>
      <c r="X593" s="311"/>
      <c r="Y593" s="311"/>
      <c r="Z593" s="311"/>
      <c r="AA593" s="311"/>
      <c r="AB593" s="191"/>
    </row>
    <row r="594" spans="1:28" ht="12.75" customHeight="1" x14ac:dyDescent="0.2">
      <c r="A594" s="191" t="s">
        <v>178</v>
      </c>
      <c r="B594" s="312" t="s">
        <v>210</v>
      </c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235">
        <v>960</v>
      </c>
      <c r="O594" s="196">
        <v>11</v>
      </c>
      <c r="P594" s="196">
        <v>1</v>
      </c>
      <c r="Q594" s="195" t="s">
        <v>225</v>
      </c>
      <c r="R594" s="194" t="s">
        <v>209</v>
      </c>
      <c r="S594" s="308"/>
      <c r="T594" s="308"/>
      <c r="U594" s="229">
        <v>2742</v>
      </c>
      <c r="V594" s="229">
        <v>2742</v>
      </c>
      <c r="W594" s="311"/>
      <c r="X594" s="311"/>
      <c r="Y594" s="311"/>
      <c r="Z594" s="311"/>
      <c r="AA594" s="311"/>
      <c r="AB594" s="191"/>
    </row>
    <row r="595" spans="1:28" ht="42.75" customHeight="1" x14ac:dyDescent="0.2">
      <c r="A595" s="191" t="s">
        <v>178</v>
      </c>
      <c r="B595" s="312" t="s">
        <v>208</v>
      </c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235">
        <v>960</v>
      </c>
      <c r="O595" s="196">
        <v>11</v>
      </c>
      <c r="P595" s="196">
        <v>1</v>
      </c>
      <c r="Q595" s="195" t="s">
        <v>225</v>
      </c>
      <c r="R595" s="194" t="s">
        <v>206</v>
      </c>
      <c r="S595" s="308"/>
      <c r="T595" s="308"/>
      <c r="U595" s="229">
        <v>2742</v>
      </c>
      <c r="V595" s="229">
        <v>2742</v>
      </c>
      <c r="W595" s="311"/>
      <c r="X595" s="311"/>
      <c r="Y595" s="311"/>
      <c r="Z595" s="311"/>
      <c r="AA595" s="311"/>
      <c r="AB595" s="191"/>
    </row>
    <row r="596" spans="1:28" ht="32.25" customHeight="1" x14ac:dyDescent="0.2">
      <c r="A596" s="191" t="s">
        <v>178</v>
      </c>
      <c r="B596" s="312" t="s">
        <v>224</v>
      </c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235">
        <v>960</v>
      </c>
      <c r="O596" s="196">
        <v>11</v>
      </c>
      <c r="P596" s="196">
        <v>1</v>
      </c>
      <c r="Q596" s="195" t="s">
        <v>217</v>
      </c>
      <c r="R596" s="194">
        <v>0</v>
      </c>
      <c r="S596" s="308"/>
      <c r="T596" s="308"/>
      <c r="U596" s="229">
        <v>1700</v>
      </c>
      <c r="V596" s="229">
        <v>1700</v>
      </c>
      <c r="W596" s="311"/>
      <c r="X596" s="311"/>
      <c r="Y596" s="311"/>
      <c r="Z596" s="311"/>
      <c r="AA596" s="311"/>
      <c r="AB596" s="191"/>
    </row>
    <row r="597" spans="1:28" ht="21.75" customHeight="1" x14ac:dyDescent="0.2">
      <c r="A597" s="191" t="s">
        <v>178</v>
      </c>
      <c r="B597" s="312" t="s">
        <v>223</v>
      </c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235">
        <v>960</v>
      </c>
      <c r="O597" s="196">
        <v>11</v>
      </c>
      <c r="P597" s="196">
        <v>1</v>
      </c>
      <c r="Q597" s="195" t="s">
        <v>217</v>
      </c>
      <c r="R597" s="194" t="s">
        <v>222</v>
      </c>
      <c r="S597" s="308"/>
      <c r="T597" s="308"/>
      <c r="U597" s="229">
        <v>299</v>
      </c>
      <c r="V597" s="229">
        <v>299</v>
      </c>
      <c r="W597" s="311"/>
      <c r="X597" s="311"/>
      <c r="Y597" s="311"/>
      <c r="Z597" s="311"/>
      <c r="AA597" s="311"/>
      <c r="AB597" s="191"/>
    </row>
    <row r="598" spans="1:28" ht="21.75" customHeight="1" x14ac:dyDescent="0.2">
      <c r="A598" s="191" t="s">
        <v>178</v>
      </c>
      <c r="B598" s="312" t="s">
        <v>221</v>
      </c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235">
        <v>960</v>
      </c>
      <c r="O598" s="196">
        <v>11</v>
      </c>
      <c r="P598" s="196">
        <v>1</v>
      </c>
      <c r="Q598" s="195" t="s">
        <v>217</v>
      </c>
      <c r="R598" s="194" t="s">
        <v>220</v>
      </c>
      <c r="S598" s="308"/>
      <c r="T598" s="308"/>
      <c r="U598" s="229">
        <v>299</v>
      </c>
      <c r="V598" s="229">
        <v>299</v>
      </c>
      <c r="W598" s="311"/>
      <c r="X598" s="311"/>
      <c r="Y598" s="311"/>
      <c r="Z598" s="311"/>
      <c r="AA598" s="311"/>
      <c r="AB598" s="191"/>
    </row>
    <row r="599" spans="1:28" ht="12.75" customHeight="1" x14ac:dyDescent="0.2">
      <c r="A599" s="191" t="s">
        <v>178</v>
      </c>
      <c r="B599" s="312" t="s">
        <v>219</v>
      </c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235">
        <v>960</v>
      </c>
      <c r="O599" s="196">
        <v>11</v>
      </c>
      <c r="P599" s="196">
        <v>1</v>
      </c>
      <c r="Q599" s="195" t="s">
        <v>217</v>
      </c>
      <c r="R599" s="194" t="s">
        <v>218</v>
      </c>
      <c r="S599" s="308"/>
      <c r="T599" s="308"/>
      <c r="U599" s="229">
        <v>299</v>
      </c>
      <c r="V599" s="229">
        <v>299</v>
      </c>
      <c r="W599" s="311"/>
      <c r="X599" s="311"/>
      <c r="Y599" s="311"/>
      <c r="Z599" s="311"/>
      <c r="AA599" s="311"/>
      <c r="AB599" s="191"/>
    </row>
    <row r="600" spans="1:28" ht="12.75" customHeight="1" x14ac:dyDescent="0.2">
      <c r="A600" s="191" t="s">
        <v>178</v>
      </c>
      <c r="B600" s="312" t="s">
        <v>242</v>
      </c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235">
        <v>960</v>
      </c>
      <c r="O600" s="196">
        <v>11</v>
      </c>
      <c r="P600" s="196">
        <v>1</v>
      </c>
      <c r="Q600" s="195" t="s">
        <v>217</v>
      </c>
      <c r="R600" s="194" t="s">
        <v>241</v>
      </c>
      <c r="S600" s="308"/>
      <c r="T600" s="308"/>
      <c r="U600" s="229">
        <v>601</v>
      </c>
      <c r="V600" s="229">
        <v>601</v>
      </c>
      <c r="W600" s="311"/>
      <c r="X600" s="311"/>
      <c r="Y600" s="311"/>
      <c r="Z600" s="311"/>
      <c r="AA600" s="311"/>
      <c r="AB600" s="191"/>
    </row>
    <row r="601" spans="1:28" ht="12.75" customHeight="1" x14ac:dyDescent="0.2">
      <c r="A601" s="191" t="s">
        <v>178</v>
      </c>
      <c r="B601" s="312" t="s">
        <v>721</v>
      </c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235">
        <v>960</v>
      </c>
      <c r="O601" s="196">
        <v>11</v>
      </c>
      <c r="P601" s="196">
        <v>1</v>
      </c>
      <c r="Q601" s="195" t="s">
        <v>217</v>
      </c>
      <c r="R601" s="194" t="s">
        <v>720</v>
      </c>
      <c r="S601" s="308"/>
      <c r="T601" s="308"/>
      <c r="U601" s="229">
        <v>601</v>
      </c>
      <c r="V601" s="229">
        <v>601</v>
      </c>
      <c r="W601" s="311"/>
      <c r="X601" s="311"/>
      <c r="Y601" s="311"/>
      <c r="Z601" s="311"/>
      <c r="AA601" s="311"/>
      <c r="AB601" s="191"/>
    </row>
    <row r="602" spans="1:28" ht="21.75" customHeight="1" x14ac:dyDescent="0.2">
      <c r="A602" s="191" t="s">
        <v>178</v>
      </c>
      <c r="B602" s="312" t="s">
        <v>212</v>
      </c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235">
        <v>960</v>
      </c>
      <c r="O602" s="196">
        <v>11</v>
      </c>
      <c r="P602" s="196">
        <v>1</v>
      </c>
      <c r="Q602" s="195" t="s">
        <v>217</v>
      </c>
      <c r="R602" s="194" t="s">
        <v>211</v>
      </c>
      <c r="S602" s="308"/>
      <c r="T602" s="308"/>
      <c r="U602" s="229">
        <v>800</v>
      </c>
      <c r="V602" s="229">
        <v>800</v>
      </c>
      <c r="W602" s="311"/>
      <c r="X602" s="311"/>
      <c r="Y602" s="311"/>
      <c r="Z602" s="311"/>
      <c r="AA602" s="311"/>
      <c r="AB602" s="191"/>
    </row>
    <row r="603" spans="1:28" ht="12.75" customHeight="1" x14ac:dyDescent="0.2">
      <c r="A603" s="191" t="s">
        <v>178</v>
      </c>
      <c r="B603" s="312" t="s">
        <v>210</v>
      </c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235">
        <v>960</v>
      </c>
      <c r="O603" s="196">
        <v>11</v>
      </c>
      <c r="P603" s="196">
        <v>1</v>
      </c>
      <c r="Q603" s="195" t="s">
        <v>217</v>
      </c>
      <c r="R603" s="194" t="s">
        <v>209</v>
      </c>
      <c r="S603" s="308"/>
      <c r="T603" s="308"/>
      <c r="U603" s="229">
        <v>800</v>
      </c>
      <c r="V603" s="229">
        <v>800</v>
      </c>
      <c r="W603" s="311"/>
      <c r="X603" s="311"/>
      <c r="Y603" s="311"/>
      <c r="Z603" s="311"/>
      <c r="AA603" s="311"/>
      <c r="AB603" s="191"/>
    </row>
    <row r="604" spans="1:28" ht="42.75" customHeight="1" x14ac:dyDescent="0.2">
      <c r="A604" s="191" t="s">
        <v>178</v>
      </c>
      <c r="B604" s="312" t="s">
        <v>208</v>
      </c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235">
        <v>960</v>
      </c>
      <c r="O604" s="196">
        <v>11</v>
      </c>
      <c r="P604" s="196">
        <v>1</v>
      </c>
      <c r="Q604" s="195" t="s">
        <v>217</v>
      </c>
      <c r="R604" s="194" t="s">
        <v>206</v>
      </c>
      <c r="S604" s="308"/>
      <c r="T604" s="308"/>
      <c r="U604" s="229">
        <v>800</v>
      </c>
      <c r="V604" s="229">
        <v>800</v>
      </c>
      <c r="W604" s="311"/>
      <c r="X604" s="311"/>
      <c r="Y604" s="311"/>
      <c r="Z604" s="311"/>
      <c r="AA604" s="311"/>
      <c r="AB604" s="191"/>
    </row>
    <row r="605" spans="1:28" ht="12.75" customHeight="1" x14ac:dyDescent="0.2">
      <c r="A605" s="191" t="s">
        <v>178</v>
      </c>
      <c r="B605" s="312" t="s">
        <v>216</v>
      </c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235">
        <v>960</v>
      </c>
      <c r="O605" s="196">
        <v>12</v>
      </c>
      <c r="P605" s="196">
        <v>0</v>
      </c>
      <c r="Q605" s="195">
        <v>0</v>
      </c>
      <c r="R605" s="194">
        <v>0</v>
      </c>
      <c r="S605" s="308"/>
      <c r="T605" s="308"/>
      <c r="U605" s="229">
        <v>3150</v>
      </c>
      <c r="V605" s="229">
        <v>3150</v>
      </c>
      <c r="W605" s="311"/>
      <c r="X605" s="311"/>
      <c r="Y605" s="311"/>
      <c r="Z605" s="311"/>
      <c r="AA605" s="311"/>
      <c r="AB605" s="191"/>
    </row>
    <row r="606" spans="1:28" ht="12.75" customHeight="1" x14ac:dyDescent="0.2">
      <c r="A606" s="191" t="s">
        <v>178</v>
      </c>
      <c r="B606" s="312" t="s">
        <v>215</v>
      </c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235">
        <v>960</v>
      </c>
      <c r="O606" s="196">
        <v>12</v>
      </c>
      <c r="P606" s="196">
        <v>2</v>
      </c>
      <c r="Q606" s="195">
        <v>0</v>
      </c>
      <c r="R606" s="194">
        <v>0</v>
      </c>
      <c r="S606" s="308"/>
      <c r="T606" s="308"/>
      <c r="U606" s="229">
        <v>3150</v>
      </c>
      <c r="V606" s="229">
        <v>3150</v>
      </c>
      <c r="W606" s="311"/>
      <c r="X606" s="311"/>
      <c r="Y606" s="311"/>
      <c r="Z606" s="311"/>
      <c r="AA606" s="311"/>
      <c r="AB606" s="191"/>
    </row>
    <row r="607" spans="1:28" ht="21.75" customHeight="1" x14ac:dyDescent="0.2">
      <c r="A607" s="191" t="s">
        <v>178</v>
      </c>
      <c r="B607" s="312" t="s">
        <v>213</v>
      </c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235">
        <v>960</v>
      </c>
      <c r="O607" s="196">
        <v>12</v>
      </c>
      <c r="P607" s="196">
        <v>2</v>
      </c>
      <c r="Q607" s="195" t="s">
        <v>214</v>
      </c>
      <c r="R607" s="194">
        <v>0</v>
      </c>
      <c r="S607" s="308"/>
      <c r="T607" s="308"/>
      <c r="U607" s="229">
        <v>3150</v>
      </c>
      <c r="V607" s="229">
        <v>3150</v>
      </c>
      <c r="W607" s="311"/>
      <c r="X607" s="311"/>
      <c r="Y607" s="311"/>
      <c r="Z607" s="311"/>
      <c r="AA607" s="311"/>
      <c r="AB607" s="191"/>
    </row>
    <row r="608" spans="1:28" ht="21.75" customHeight="1" x14ac:dyDescent="0.2">
      <c r="A608" s="191" t="s">
        <v>178</v>
      </c>
      <c r="B608" s="312" t="s">
        <v>213</v>
      </c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235">
        <v>960</v>
      </c>
      <c r="O608" s="196">
        <v>12</v>
      </c>
      <c r="P608" s="196">
        <v>2</v>
      </c>
      <c r="Q608" s="195" t="s">
        <v>207</v>
      </c>
      <c r="R608" s="194">
        <v>0</v>
      </c>
      <c r="S608" s="308"/>
      <c r="T608" s="308"/>
      <c r="U608" s="229">
        <v>3150</v>
      </c>
      <c r="V608" s="229">
        <v>3150</v>
      </c>
      <c r="W608" s="311"/>
      <c r="X608" s="311"/>
      <c r="Y608" s="311"/>
      <c r="Z608" s="311"/>
      <c r="AA608" s="311"/>
      <c r="AB608" s="191"/>
    </row>
    <row r="609" spans="1:28" ht="21.75" customHeight="1" x14ac:dyDescent="0.2">
      <c r="A609" s="191" t="s">
        <v>178</v>
      </c>
      <c r="B609" s="312" t="s">
        <v>212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235">
        <v>960</v>
      </c>
      <c r="O609" s="196">
        <v>12</v>
      </c>
      <c r="P609" s="196">
        <v>2</v>
      </c>
      <c r="Q609" s="195" t="s">
        <v>207</v>
      </c>
      <c r="R609" s="194" t="s">
        <v>211</v>
      </c>
      <c r="S609" s="308"/>
      <c r="T609" s="308"/>
      <c r="U609" s="229">
        <v>3150</v>
      </c>
      <c r="V609" s="229">
        <v>3150</v>
      </c>
      <c r="W609" s="311"/>
      <c r="X609" s="311"/>
      <c r="Y609" s="311"/>
      <c r="Z609" s="311"/>
      <c r="AA609" s="311"/>
      <c r="AB609" s="191"/>
    </row>
    <row r="610" spans="1:28" ht="12.75" customHeight="1" x14ac:dyDescent="0.2">
      <c r="A610" s="191" t="s">
        <v>178</v>
      </c>
      <c r="B610" s="312" t="s">
        <v>210</v>
      </c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235">
        <v>960</v>
      </c>
      <c r="O610" s="196">
        <v>12</v>
      </c>
      <c r="P610" s="196">
        <v>2</v>
      </c>
      <c r="Q610" s="195" t="s">
        <v>207</v>
      </c>
      <c r="R610" s="194" t="s">
        <v>209</v>
      </c>
      <c r="S610" s="308"/>
      <c r="T610" s="308"/>
      <c r="U610" s="229">
        <v>3150</v>
      </c>
      <c r="V610" s="229">
        <v>3150</v>
      </c>
      <c r="W610" s="311"/>
      <c r="X610" s="311"/>
      <c r="Y610" s="311"/>
      <c r="Z610" s="311"/>
      <c r="AA610" s="311"/>
      <c r="AB610" s="191"/>
    </row>
    <row r="611" spans="1:28" ht="42.75" customHeight="1" x14ac:dyDescent="0.2">
      <c r="A611" s="191" t="s">
        <v>178</v>
      </c>
      <c r="B611" s="312" t="s">
        <v>208</v>
      </c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235">
        <v>960</v>
      </c>
      <c r="O611" s="196">
        <v>12</v>
      </c>
      <c r="P611" s="196">
        <v>2</v>
      </c>
      <c r="Q611" s="195" t="s">
        <v>207</v>
      </c>
      <c r="R611" s="194" t="s">
        <v>206</v>
      </c>
      <c r="S611" s="308"/>
      <c r="T611" s="308"/>
      <c r="U611" s="229">
        <v>3150</v>
      </c>
      <c r="V611" s="229">
        <v>3150</v>
      </c>
      <c r="W611" s="311"/>
      <c r="X611" s="311"/>
      <c r="Y611" s="311"/>
      <c r="Z611" s="311"/>
      <c r="AA611" s="311"/>
      <c r="AB611" s="191"/>
    </row>
    <row r="612" spans="1:28" ht="21.75" customHeight="1" x14ac:dyDescent="0.2">
      <c r="A612" s="191" t="s">
        <v>178</v>
      </c>
      <c r="B612" s="312" t="s">
        <v>674</v>
      </c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235">
        <v>977</v>
      </c>
      <c r="O612" s="196">
        <v>0</v>
      </c>
      <c r="P612" s="196">
        <v>0</v>
      </c>
      <c r="Q612" s="195">
        <v>0</v>
      </c>
      <c r="R612" s="194">
        <v>0</v>
      </c>
      <c r="S612" s="308"/>
      <c r="T612" s="308"/>
      <c r="U612" s="229">
        <v>776063</v>
      </c>
      <c r="V612" s="229">
        <v>812864</v>
      </c>
      <c r="W612" s="311"/>
      <c r="X612" s="311"/>
      <c r="Y612" s="311"/>
      <c r="Z612" s="311"/>
      <c r="AA612" s="311"/>
      <c r="AB612" s="191"/>
    </row>
    <row r="613" spans="1:28" ht="12.75" customHeight="1" x14ac:dyDescent="0.2">
      <c r="A613" s="191" t="s">
        <v>178</v>
      </c>
      <c r="B613" s="312" t="s">
        <v>490</v>
      </c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235">
        <v>977</v>
      </c>
      <c r="O613" s="196">
        <v>7</v>
      </c>
      <c r="P613" s="196">
        <v>0</v>
      </c>
      <c r="Q613" s="195">
        <v>0</v>
      </c>
      <c r="R613" s="194">
        <v>0</v>
      </c>
      <c r="S613" s="308"/>
      <c r="T613" s="308"/>
      <c r="U613" s="229">
        <v>764538</v>
      </c>
      <c r="V613" s="229">
        <v>800788</v>
      </c>
      <c r="W613" s="311"/>
      <c r="X613" s="311"/>
      <c r="Y613" s="311"/>
      <c r="Z613" s="311"/>
      <c r="AA613" s="311"/>
      <c r="AB613" s="191"/>
    </row>
    <row r="614" spans="1:28" ht="12.75" customHeight="1" x14ac:dyDescent="0.2">
      <c r="A614" s="191" t="s">
        <v>178</v>
      </c>
      <c r="B614" s="312" t="s">
        <v>489</v>
      </c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235">
        <v>977</v>
      </c>
      <c r="O614" s="196">
        <v>7</v>
      </c>
      <c r="P614" s="196">
        <v>1</v>
      </c>
      <c r="Q614" s="195">
        <v>0</v>
      </c>
      <c r="R614" s="194">
        <v>0</v>
      </c>
      <c r="S614" s="308"/>
      <c r="T614" s="308"/>
      <c r="U614" s="229">
        <v>201684</v>
      </c>
      <c r="V614" s="229">
        <v>214129</v>
      </c>
      <c r="W614" s="311"/>
      <c r="X614" s="311"/>
      <c r="Y614" s="311"/>
      <c r="Z614" s="311"/>
      <c r="AA614" s="311"/>
      <c r="AB614" s="191"/>
    </row>
    <row r="615" spans="1:28" ht="21.75" customHeight="1" x14ac:dyDescent="0.2">
      <c r="A615" s="191" t="s">
        <v>178</v>
      </c>
      <c r="B615" s="312" t="s">
        <v>304</v>
      </c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235">
        <v>977</v>
      </c>
      <c r="O615" s="196">
        <v>7</v>
      </c>
      <c r="P615" s="196">
        <v>1</v>
      </c>
      <c r="Q615" s="195" t="s">
        <v>303</v>
      </c>
      <c r="R615" s="194">
        <v>0</v>
      </c>
      <c r="S615" s="308"/>
      <c r="T615" s="308"/>
      <c r="U615" s="229">
        <v>6935</v>
      </c>
      <c r="V615" s="229">
        <v>6935</v>
      </c>
      <c r="W615" s="311"/>
      <c r="X615" s="311"/>
      <c r="Y615" s="311"/>
      <c r="Z615" s="311"/>
      <c r="AA615" s="311"/>
      <c r="AB615" s="191"/>
    </row>
    <row r="616" spans="1:28" ht="21.75" customHeight="1" x14ac:dyDescent="0.2">
      <c r="A616" s="191" t="s">
        <v>178</v>
      </c>
      <c r="B616" s="312" t="s">
        <v>302</v>
      </c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235">
        <v>977</v>
      </c>
      <c r="O616" s="196">
        <v>7</v>
      </c>
      <c r="P616" s="196">
        <v>1</v>
      </c>
      <c r="Q616" s="195" t="s">
        <v>301</v>
      </c>
      <c r="R616" s="194">
        <v>0</v>
      </c>
      <c r="S616" s="308"/>
      <c r="T616" s="308"/>
      <c r="U616" s="229">
        <v>6935</v>
      </c>
      <c r="V616" s="229">
        <v>6935</v>
      </c>
      <c r="W616" s="311"/>
      <c r="X616" s="311"/>
      <c r="Y616" s="311"/>
      <c r="Z616" s="311"/>
      <c r="AA616" s="311"/>
      <c r="AB616" s="191"/>
    </row>
    <row r="617" spans="1:28" ht="21.75" customHeight="1" x14ac:dyDescent="0.2">
      <c r="A617" s="191" t="s">
        <v>178</v>
      </c>
      <c r="B617" s="312" t="s">
        <v>433</v>
      </c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235">
        <v>977</v>
      </c>
      <c r="O617" s="196">
        <v>7</v>
      </c>
      <c r="P617" s="196">
        <v>1</v>
      </c>
      <c r="Q617" s="195" t="s">
        <v>488</v>
      </c>
      <c r="R617" s="194">
        <v>0</v>
      </c>
      <c r="S617" s="308"/>
      <c r="T617" s="308"/>
      <c r="U617" s="229">
        <v>3316</v>
      </c>
      <c r="V617" s="229">
        <v>3316</v>
      </c>
      <c r="W617" s="311"/>
      <c r="X617" s="311"/>
      <c r="Y617" s="311"/>
      <c r="Z617" s="311"/>
      <c r="AA617" s="311"/>
      <c r="AB617" s="191"/>
    </row>
    <row r="618" spans="1:28" ht="21.75" customHeight="1" x14ac:dyDescent="0.2">
      <c r="A618" s="191" t="s">
        <v>178</v>
      </c>
      <c r="B618" s="312" t="s">
        <v>212</v>
      </c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235">
        <v>977</v>
      </c>
      <c r="O618" s="196">
        <v>7</v>
      </c>
      <c r="P618" s="196">
        <v>1</v>
      </c>
      <c r="Q618" s="195" t="s">
        <v>488</v>
      </c>
      <c r="R618" s="194" t="s">
        <v>211</v>
      </c>
      <c r="S618" s="308"/>
      <c r="T618" s="308"/>
      <c r="U618" s="229">
        <v>3316</v>
      </c>
      <c r="V618" s="229">
        <v>3316</v>
      </c>
      <c r="W618" s="311"/>
      <c r="X618" s="311"/>
      <c r="Y618" s="311"/>
      <c r="Z618" s="311"/>
      <c r="AA618" s="311"/>
      <c r="AB618" s="191"/>
    </row>
    <row r="619" spans="1:28" ht="12.75" customHeight="1" x14ac:dyDescent="0.2">
      <c r="A619" s="191" t="s">
        <v>178</v>
      </c>
      <c r="B619" s="312" t="s">
        <v>371</v>
      </c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235">
        <v>977</v>
      </c>
      <c r="O619" s="196">
        <v>7</v>
      </c>
      <c r="P619" s="196">
        <v>1</v>
      </c>
      <c r="Q619" s="195" t="s">
        <v>488</v>
      </c>
      <c r="R619" s="194" t="s">
        <v>370</v>
      </c>
      <c r="S619" s="308"/>
      <c r="T619" s="308"/>
      <c r="U619" s="229">
        <v>838</v>
      </c>
      <c r="V619" s="229">
        <v>838</v>
      </c>
      <c r="W619" s="311"/>
      <c r="X619" s="311"/>
      <c r="Y619" s="311"/>
      <c r="Z619" s="311"/>
      <c r="AA619" s="311"/>
      <c r="AB619" s="191"/>
    </row>
    <row r="620" spans="1:28" ht="42.75" customHeight="1" x14ac:dyDescent="0.2">
      <c r="A620" s="191" t="s">
        <v>178</v>
      </c>
      <c r="B620" s="312" t="s">
        <v>369</v>
      </c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235">
        <v>977</v>
      </c>
      <c r="O620" s="196">
        <v>7</v>
      </c>
      <c r="P620" s="196">
        <v>1</v>
      </c>
      <c r="Q620" s="195" t="s">
        <v>488</v>
      </c>
      <c r="R620" s="194" t="s">
        <v>367</v>
      </c>
      <c r="S620" s="308"/>
      <c r="T620" s="308"/>
      <c r="U620" s="229">
        <v>838</v>
      </c>
      <c r="V620" s="229">
        <v>838</v>
      </c>
      <c r="W620" s="311"/>
      <c r="X620" s="311"/>
      <c r="Y620" s="311"/>
      <c r="Z620" s="311"/>
      <c r="AA620" s="311"/>
      <c r="AB620" s="191"/>
    </row>
    <row r="621" spans="1:28" ht="12.75" customHeight="1" x14ac:dyDescent="0.2">
      <c r="A621" s="191" t="s">
        <v>178</v>
      </c>
      <c r="B621" s="312" t="s">
        <v>210</v>
      </c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235">
        <v>977</v>
      </c>
      <c r="O621" s="196">
        <v>7</v>
      </c>
      <c r="P621" s="196">
        <v>1</v>
      </c>
      <c r="Q621" s="195" t="s">
        <v>488</v>
      </c>
      <c r="R621" s="194" t="s">
        <v>209</v>
      </c>
      <c r="S621" s="308"/>
      <c r="T621" s="308"/>
      <c r="U621" s="229">
        <v>2478</v>
      </c>
      <c r="V621" s="229">
        <v>2478</v>
      </c>
      <c r="W621" s="311"/>
      <c r="X621" s="311"/>
      <c r="Y621" s="311"/>
      <c r="Z621" s="311"/>
      <c r="AA621" s="311"/>
      <c r="AB621" s="191"/>
    </row>
    <row r="622" spans="1:28" ht="42.75" customHeight="1" x14ac:dyDescent="0.2">
      <c r="A622" s="191" t="s">
        <v>178</v>
      </c>
      <c r="B622" s="312" t="s">
        <v>208</v>
      </c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235">
        <v>977</v>
      </c>
      <c r="O622" s="196">
        <v>7</v>
      </c>
      <c r="P622" s="196">
        <v>1</v>
      </c>
      <c r="Q622" s="195" t="s">
        <v>488</v>
      </c>
      <c r="R622" s="194" t="s">
        <v>206</v>
      </c>
      <c r="S622" s="308"/>
      <c r="T622" s="308"/>
      <c r="U622" s="229">
        <v>2478</v>
      </c>
      <c r="V622" s="229">
        <v>2478</v>
      </c>
      <c r="W622" s="311"/>
      <c r="X622" s="311"/>
      <c r="Y622" s="311"/>
      <c r="Z622" s="311"/>
      <c r="AA622" s="311"/>
      <c r="AB622" s="191"/>
    </row>
    <row r="623" spans="1:28" ht="21.75" customHeight="1" x14ac:dyDescent="0.2">
      <c r="A623" s="191" t="s">
        <v>178</v>
      </c>
      <c r="B623" s="312" t="s">
        <v>231</v>
      </c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235">
        <v>977</v>
      </c>
      <c r="O623" s="196">
        <v>7</v>
      </c>
      <c r="P623" s="196">
        <v>1</v>
      </c>
      <c r="Q623" s="195" t="s">
        <v>487</v>
      </c>
      <c r="R623" s="194">
        <v>0</v>
      </c>
      <c r="S623" s="308"/>
      <c r="T623" s="308"/>
      <c r="U623" s="229">
        <v>3289</v>
      </c>
      <c r="V623" s="229">
        <v>3289</v>
      </c>
      <c r="W623" s="311"/>
      <c r="X623" s="311"/>
      <c r="Y623" s="311"/>
      <c r="Z623" s="311"/>
      <c r="AA623" s="311"/>
      <c r="AB623" s="191"/>
    </row>
    <row r="624" spans="1:28" ht="21.75" customHeight="1" x14ac:dyDescent="0.2">
      <c r="A624" s="191" t="s">
        <v>178</v>
      </c>
      <c r="B624" s="312" t="s">
        <v>212</v>
      </c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235">
        <v>977</v>
      </c>
      <c r="O624" s="196">
        <v>7</v>
      </c>
      <c r="P624" s="196">
        <v>1</v>
      </c>
      <c r="Q624" s="195" t="s">
        <v>487</v>
      </c>
      <c r="R624" s="194" t="s">
        <v>211</v>
      </c>
      <c r="S624" s="308"/>
      <c r="T624" s="308"/>
      <c r="U624" s="229">
        <v>3289</v>
      </c>
      <c r="V624" s="229">
        <v>3289</v>
      </c>
      <c r="W624" s="311"/>
      <c r="X624" s="311"/>
      <c r="Y624" s="311"/>
      <c r="Z624" s="311"/>
      <c r="AA624" s="311"/>
      <c r="AB624" s="191"/>
    </row>
    <row r="625" spans="1:28" ht="12.75" customHeight="1" x14ac:dyDescent="0.2">
      <c r="A625" s="191" t="s">
        <v>178</v>
      </c>
      <c r="B625" s="312" t="s">
        <v>371</v>
      </c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235">
        <v>977</v>
      </c>
      <c r="O625" s="196">
        <v>7</v>
      </c>
      <c r="P625" s="196">
        <v>1</v>
      </c>
      <c r="Q625" s="195" t="s">
        <v>487</v>
      </c>
      <c r="R625" s="194" t="s">
        <v>370</v>
      </c>
      <c r="S625" s="308"/>
      <c r="T625" s="308"/>
      <c r="U625" s="229">
        <v>1147</v>
      </c>
      <c r="V625" s="229">
        <v>1147</v>
      </c>
      <c r="W625" s="311"/>
      <c r="X625" s="311"/>
      <c r="Y625" s="311"/>
      <c r="Z625" s="311"/>
      <c r="AA625" s="311"/>
      <c r="AB625" s="191"/>
    </row>
    <row r="626" spans="1:28" ht="42.75" customHeight="1" x14ac:dyDescent="0.2">
      <c r="A626" s="191" t="s">
        <v>178</v>
      </c>
      <c r="B626" s="312" t="s">
        <v>369</v>
      </c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235">
        <v>977</v>
      </c>
      <c r="O626" s="196">
        <v>7</v>
      </c>
      <c r="P626" s="196">
        <v>1</v>
      </c>
      <c r="Q626" s="195" t="s">
        <v>487</v>
      </c>
      <c r="R626" s="194" t="s">
        <v>367</v>
      </c>
      <c r="S626" s="308"/>
      <c r="T626" s="308"/>
      <c r="U626" s="229">
        <v>1147</v>
      </c>
      <c r="V626" s="229">
        <v>1147</v>
      </c>
      <c r="W626" s="311"/>
      <c r="X626" s="311"/>
      <c r="Y626" s="311"/>
      <c r="Z626" s="311"/>
      <c r="AA626" s="311"/>
      <c r="AB626" s="191"/>
    </row>
    <row r="627" spans="1:28" ht="12.75" customHeight="1" x14ac:dyDescent="0.2">
      <c r="A627" s="191" t="s">
        <v>178</v>
      </c>
      <c r="B627" s="312" t="s">
        <v>210</v>
      </c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235">
        <v>977</v>
      </c>
      <c r="O627" s="196">
        <v>7</v>
      </c>
      <c r="P627" s="196">
        <v>1</v>
      </c>
      <c r="Q627" s="195" t="s">
        <v>487</v>
      </c>
      <c r="R627" s="194" t="s">
        <v>209</v>
      </c>
      <c r="S627" s="308"/>
      <c r="T627" s="308"/>
      <c r="U627" s="229">
        <v>2142</v>
      </c>
      <c r="V627" s="229">
        <v>2142</v>
      </c>
      <c r="W627" s="311"/>
      <c r="X627" s="311"/>
      <c r="Y627" s="311"/>
      <c r="Z627" s="311"/>
      <c r="AA627" s="311"/>
      <c r="AB627" s="191"/>
    </row>
    <row r="628" spans="1:28" ht="42.75" customHeight="1" x14ac:dyDescent="0.2">
      <c r="A628" s="191" t="s">
        <v>178</v>
      </c>
      <c r="B628" s="312" t="s">
        <v>208</v>
      </c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235">
        <v>977</v>
      </c>
      <c r="O628" s="196">
        <v>7</v>
      </c>
      <c r="P628" s="196">
        <v>1</v>
      </c>
      <c r="Q628" s="195" t="s">
        <v>487</v>
      </c>
      <c r="R628" s="194" t="s">
        <v>206</v>
      </c>
      <c r="S628" s="308"/>
      <c r="T628" s="308"/>
      <c r="U628" s="229">
        <v>2142</v>
      </c>
      <c r="V628" s="229">
        <v>2142</v>
      </c>
      <c r="W628" s="311"/>
      <c r="X628" s="311"/>
      <c r="Y628" s="311"/>
      <c r="Z628" s="311"/>
      <c r="AA628" s="311"/>
      <c r="AB628" s="191"/>
    </row>
    <row r="629" spans="1:28" ht="21.75" customHeight="1" x14ac:dyDescent="0.2">
      <c r="A629" s="191" t="s">
        <v>178</v>
      </c>
      <c r="B629" s="312" t="s">
        <v>771</v>
      </c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235">
        <v>977</v>
      </c>
      <c r="O629" s="196">
        <v>7</v>
      </c>
      <c r="P629" s="196">
        <v>1</v>
      </c>
      <c r="Q629" s="195" t="s">
        <v>772</v>
      </c>
      <c r="R629" s="194">
        <v>0</v>
      </c>
      <c r="S629" s="308"/>
      <c r="T629" s="308"/>
      <c r="U629" s="229">
        <v>330</v>
      </c>
      <c r="V629" s="229">
        <v>330</v>
      </c>
      <c r="W629" s="311"/>
      <c r="X629" s="311"/>
      <c r="Y629" s="311"/>
      <c r="Z629" s="311"/>
      <c r="AA629" s="311"/>
      <c r="AB629" s="191"/>
    </row>
    <row r="630" spans="1:28" ht="21.75" customHeight="1" x14ac:dyDescent="0.2">
      <c r="A630" s="191" t="s">
        <v>178</v>
      </c>
      <c r="B630" s="312" t="s">
        <v>212</v>
      </c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235">
        <v>977</v>
      </c>
      <c r="O630" s="196">
        <v>7</v>
      </c>
      <c r="P630" s="196">
        <v>1</v>
      </c>
      <c r="Q630" s="195" t="s">
        <v>772</v>
      </c>
      <c r="R630" s="194" t="s">
        <v>211</v>
      </c>
      <c r="S630" s="308"/>
      <c r="T630" s="308"/>
      <c r="U630" s="229">
        <v>330</v>
      </c>
      <c r="V630" s="229">
        <v>330</v>
      </c>
      <c r="W630" s="311"/>
      <c r="X630" s="311"/>
      <c r="Y630" s="311"/>
      <c r="Z630" s="311"/>
      <c r="AA630" s="311"/>
      <c r="AB630" s="191"/>
    </row>
    <row r="631" spans="1:28" ht="12.75" customHeight="1" x14ac:dyDescent="0.2">
      <c r="A631" s="191" t="s">
        <v>178</v>
      </c>
      <c r="B631" s="312" t="s">
        <v>371</v>
      </c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235">
        <v>977</v>
      </c>
      <c r="O631" s="196">
        <v>7</v>
      </c>
      <c r="P631" s="196">
        <v>1</v>
      </c>
      <c r="Q631" s="195" t="s">
        <v>772</v>
      </c>
      <c r="R631" s="194" t="s">
        <v>370</v>
      </c>
      <c r="S631" s="308"/>
      <c r="T631" s="308"/>
      <c r="U631" s="229">
        <v>150</v>
      </c>
      <c r="V631" s="229">
        <v>150</v>
      </c>
      <c r="W631" s="311"/>
      <c r="X631" s="311"/>
      <c r="Y631" s="311"/>
      <c r="Z631" s="311"/>
      <c r="AA631" s="311"/>
      <c r="AB631" s="191"/>
    </row>
    <row r="632" spans="1:28" ht="42.75" customHeight="1" x14ac:dyDescent="0.2">
      <c r="A632" s="191" t="s">
        <v>178</v>
      </c>
      <c r="B632" s="312" t="s">
        <v>369</v>
      </c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235">
        <v>977</v>
      </c>
      <c r="O632" s="196">
        <v>7</v>
      </c>
      <c r="P632" s="196">
        <v>1</v>
      </c>
      <c r="Q632" s="195" t="s">
        <v>772</v>
      </c>
      <c r="R632" s="194" t="s">
        <v>367</v>
      </c>
      <c r="S632" s="308"/>
      <c r="T632" s="308"/>
      <c r="U632" s="229">
        <v>150</v>
      </c>
      <c r="V632" s="229">
        <v>150</v>
      </c>
      <c r="W632" s="311"/>
      <c r="X632" s="311"/>
      <c r="Y632" s="311"/>
      <c r="Z632" s="311"/>
      <c r="AA632" s="311"/>
      <c r="AB632" s="191"/>
    </row>
    <row r="633" spans="1:28" ht="12.75" customHeight="1" x14ac:dyDescent="0.2">
      <c r="A633" s="191" t="s">
        <v>178</v>
      </c>
      <c r="B633" s="312" t="s">
        <v>210</v>
      </c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235">
        <v>977</v>
      </c>
      <c r="O633" s="196">
        <v>7</v>
      </c>
      <c r="P633" s="196">
        <v>1</v>
      </c>
      <c r="Q633" s="195" t="s">
        <v>772</v>
      </c>
      <c r="R633" s="194" t="s">
        <v>209</v>
      </c>
      <c r="S633" s="308"/>
      <c r="T633" s="308"/>
      <c r="U633" s="229">
        <v>180</v>
      </c>
      <c r="V633" s="229">
        <v>180</v>
      </c>
      <c r="W633" s="311"/>
      <c r="X633" s="311"/>
      <c r="Y633" s="311"/>
      <c r="Z633" s="311"/>
      <c r="AA633" s="311"/>
      <c r="AB633" s="191"/>
    </row>
    <row r="634" spans="1:28" ht="42.75" customHeight="1" x14ac:dyDescent="0.2">
      <c r="A634" s="191" t="s">
        <v>178</v>
      </c>
      <c r="B634" s="312" t="s">
        <v>208</v>
      </c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235">
        <v>977</v>
      </c>
      <c r="O634" s="196">
        <v>7</v>
      </c>
      <c r="P634" s="196">
        <v>1</v>
      </c>
      <c r="Q634" s="195" t="s">
        <v>772</v>
      </c>
      <c r="R634" s="194" t="s">
        <v>206</v>
      </c>
      <c r="S634" s="308"/>
      <c r="T634" s="308"/>
      <c r="U634" s="229">
        <v>180</v>
      </c>
      <c r="V634" s="229">
        <v>180</v>
      </c>
      <c r="W634" s="311"/>
      <c r="X634" s="311"/>
      <c r="Y634" s="311"/>
      <c r="Z634" s="311"/>
      <c r="AA634" s="311"/>
      <c r="AB634" s="191"/>
    </row>
    <row r="635" spans="1:28" ht="21.75" customHeight="1" x14ac:dyDescent="0.2">
      <c r="A635" s="191" t="s">
        <v>178</v>
      </c>
      <c r="B635" s="312" t="s">
        <v>304</v>
      </c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235">
        <v>977</v>
      </c>
      <c r="O635" s="196">
        <v>7</v>
      </c>
      <c r="P635" s="196">
        <v>1</v>
      </c>
      <c r="Q635" s="195" t="s">
        <v>303</v>
      </c>
      <c r="R635" s="194">
        <v>0</v>
      </c>
      <c r="S635" s="308"/>
      <c r="T635" s="308"/>
      <c r="U635" s="229">
        <v>193019</v>
      </c>
      <c r="V635" s="229">
        <v>205464</v>
      </c>
      <c r="W635" s="311"/>
      <c r="X635" s="311"/>
      <c r="Y635" s="311"/>
      <c r="Z635" s="311"/>
      <c r="AA635" s="311"/>
      <c r="AB635" s="191"/>
    </row>
    <row r="636" spans="1:28" ht="21.75" customHeight="1" x14ac:dyDescent="0.2">
      <c r="A636" s="191" t="s">
        <v>178</v>
      </c>
      <c r="B636" s="312" t="s">
        <v>302</v>
      </c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235">
        <v>977</v>
      </c>
      <c r="O636" s="196">
        <v>7</v>
      </c>
      <c r="P636" s="196">
        <v>1</v>
      </c>
      <c r="Q636" s="195" t="s">
        <v>301</v>
      </c>
      <c r="R636" s="194">
        <v>0</v>
      </c>
      <c r="S636" s="308"/>
      <c r="T636" s="308"/>
      <c r="U636" s="229">
        <v>193019</v>
      </c>
      <c r="V636" s="229">
        <v>205464</v>
      </c>
      <c r="W636" s="311"/>
      <c r="X636" s="311"/>
      <c r="Y636" s="311"/>
      <c r="Z636" s="311"/>
      <c r="AA636" s="311"/>
      <c r="AB636" s="191"/>
    </row>
    <row r="637" spans="1:28" ht="21.75" customHeight="1" x14ac:dyDescent="0.2">
      <c r="A637" s="191" t="s">
        <v>178</v>
      </c>
      <c r="B637" s="312" t="s">
        <v>226</v>
      </c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235">
        <v>977</v>
      </c>
      <c r="O637" s="196">
        <v>7</v>
      </c>
      <c r="P637" s="196">
        <v>1</v>
      </c>
      <c r="Q637" s="195" t="s">
        <v>486</v>
      </c>
      <c r="R637" s="194">
        <v>0</v>
      </c>
      <c r="S637" s="308"/>
      <c r="T637" s="308"/>
      <c r="U637" s="229">
        <v>7983</v>
      </c>
      <c r="V637" s="229">
        <v>10075</v>
      </c>
      <c r="W637" s="311"/>
      <c r="X637" s="311"/>
      <c r="Y637" s="311"/>
      <c r="Z637" s="311"/>
      <c r="AA637" s="311"/>
      <c r="AB637" s="191"/>
    </row>
    <row r="638" spans="1:28" ht="21.75" customHeight="1" x14ac:dyDescent="0.2">
      <c r="A638" s="191" t="s">
        <v>178</v>
      </c>
      <c r="B638" s="312" t="s">
        <v>212</v>
      </c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235">
        <v>977</v>
      </c>
      <c r="O638" s="196">
        <v>7</v>
      </c>
      <c r="P638" s="196">
        <v>1</v>
      </c>
      <c r="Q638" s="195" t="s">
        <v>486</v>
      </c>
      <c r="R638" s="194" t="s">
        <v>211</v>
      </c>
      <c r="S638" s="308"/>
      <c r="T638" s="308"/>
      <c r="U638" s="229">
        <v>7983</v>
      </c>
      <c r="V638" s="229">
        <v>10075</v>
      </c>
      <c r="W638" s="311"/>
      <c r="X638" s="311"/>
      <c r="Y638" s="311"/>
      <c r="Z638" s="311"/>
      <c r="AA638" s="311"/>
      <c r="AB638" s="191"/>
    </row>
    <row r="639" spans="1:28" ht="12.75" customHeight="1" x14ac:dyDescent="0.2">
      <c r="A639" s="191" t="s">
        <v>178</v>
      </c>
      <c r="B639" s="312" t="s">
        <v>371</v>
      </c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235">
        <v>977</v>
      </c>
      <c r="O639" s="196">
        <v>7</v>
      </c>
      <c r="P639" s="196">
        <v>1</v>
      </c>
      <c r="Q639" s="195" t="s">
        <v>486</v>
      </c>
      <c r="R639" s="194" t="s">
        <v>370</v>
      </c>
      <c r="S639" s="308"/>
      <c r="T639" s="308"/>
      <c r="U639" s="229">
        <v>2366</v>
      </c>
      <c r="V639" s="229">
        <v>2366</v>
      </c>
      <c r="W639" s="311"/>
      <c r="X639" s="311"/>
      <c r="Y639" s="311"/>
      <c r="Z639" s="311"/>
      <c r="AA639" s="311"/>
      <c r="AB639" s="191"/>
    </row>
    <row r="640" spans="1:28" ht="42.75" customHeight="1" x14ac:dyDescent="0.2">
      <c r="A640" s="191" t="s">
        <v>178</v>
      </c>
      <c r="B640" s="312" t="s">
        <v>369</v>
      </c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235">
        <v>977</v>
      </c>
      <c r="O640" s="196">
        <v>7</v>
      </c>
      <c r="P640" s="196">
        <v>1</v>
      </c>
      <c r="Q640" s="195" t="s">
        <v>486</v>
      </c>
      <c r="R640" s="194" t="s">
        <v>367</v>
      </c>
      <c r="S640" s="308"/>
      <c r="T640" s="308"/>
      <c r="U640" s="229">
        <v>2366</v>
      </c>
      <c r="V640" s="229">
        <v>2366</v>
      </c>
      <c r="W640" s="311"/>
      <c r="X640" s="311"/>
      <c r="Y640" s="311"/>
      <c r="Z640" s="311"/>
      <c r="AA640" s="311"/>
      <c r="AB640" s="191"/>
    </row>
    <row r="641" spans="1:28" ht="12.75" customHeight="1" x14ac:dyDescent="0.2">
      <c r="A641" s="191" t="s">
        <v>178</v>
      </c>
      <c r="B641" s="312" t="s">
        <v>210</v>
      </c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235">
        <v>977</v>
      </c>
      <c r="O641" s="196">
        <v>7</v>
      </c>
      <c r="P641" s="196">
        <v>1</v>
      </c>
      <c r="Q641" s="195" t="s">
        <v>486</v>
      </c>
      <c r="R641" s="194" t="s">
        <v>209</v>
      </c>
      <c r="S641" s="308"/>
      <c r="T641" s="308"/>
      <c r="U641" s="229">
        <v>5617</v>
      </c>
      <c r="V641" s="229">
        <v>7709</v>
      </c>
      <c r="W641" s="311"/>
      <c r="X641" s="311"/>
      <c r="Y641" s="311"/>
      <c r="Z641" s="311"/>
      <c r="AA641" s="311"/>
      <c r="AB641" s="191"/>
    </row>
    <row r="642" spans="1:28" ht="42.75" customHeight="1" x14ac:dyDescent="0.2">
      <c r="A642" s="191" t="s">
        <v>178</v>
      </c>
      <c r="B642" s="312" t="s">
        <v>208</v>
      </c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235">
        <v>977</v>
      </c>
      <c r="O642" s="196">
        <v>7</v>
      </c>
      <c r="P642" s="196">
        <v>1</v>
      </c>
      <c r="Q642" s="195" t="s">
        <v>486</v>
      </c>
      <c r="R642" s="194" t="s">
        <v>206</v>
      </c>
      <c r="S642" s="308"/>
      <c r="T642" s="308"/>
      <c r="U642" s="229">
        <v>5617</v>
      </c>
      <c r="V642" s="229">
        <v>7709</v>
      </c>
      <c r="W642" s="311"/>
      <c r="X642" s="311"/>
      <c r="Y642" s="311"/>
      <c r="Z642" s="311"/>
      <c r="AA642" s="311"/>
      <c r="AB642" s="191"/>
    </row>
    <row r="643" spans="1:28" ht="53.25" customHeight="1" x14ac:dyDescent="0.2">
      <c r="A643" s="191" t="s">
        <v>178</v>
      </c>
      <c r="B643" s="312" t="s">
        <v>485</v>
      </c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235">
        <v>977</v>
      </c>
      <c r="O643" s="196">
        <v>7</v>
      </c>
      <c r="P643" s="196">
        <v>1</v>
      </c>
      <c r="Q643" s="195" t="s">
        <v>484</v>
      </c>
      <c r="R643" s="194">
        <v>0</v>
      </c>
      <c r="S643" s="308"/>
      <c r="T643" s="308"/>
      <c r="U643" s="229">
        <v>184265</v>
      </c>
      <c r="V643" s="229">
        <v>194618</v>
      </c>
      <c r="W643" s="311"/>
      <c r="X643" s="311"/>
      <c r="Y643" s="311"/>
      <c r="Z643" s="311"/>
      <c r="AA643" s="311"/>
      <c r="AB643" s="191"/>
    </row>
    <row r="644" spans="1:28" ht="21.75" customHeight="1" x14ac:dyDescent="0.2">
      <c r="A644" s="191" t="s">
        <v>178</v>
      </c>
      <c r="B644" s="312" t="s">
        <v>212</v>
      </c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235">
        <v>977</v>
      </c>
      <c r="O644" s="196">
        <v>7</v>
      </c>
      <c r="P644" s="196">
        <v>1</v>
      </c>
      <c r="Q644" s="195" t="s">
        <v>484</v>
      </c>
      <c r="R644" s="194" t="s">
        <v>211</v>
      </c>
      <c r="S644" s="308"/>
      <c r="T644" s="308"/>
      <c r="U644" s="229">
        <v>184265</v>
      </c>
      <c r="V644" s="229">
        <v>194618</v>
      </c>
      <c r="W644" s="311"/>
      <c r="X644" s="311"/>
      <c r="Y644" s="311"/>
      <c r="Z644" s="311"/>
      <c r="AA644" s="311"/>
      <c r="AB644" s="191"/>
    </row>
    <row r="645" spans="1:28" ht="12.75" customHeight="1" x14ac:dyDescent="0.2">
      <c r="A645" s="191" t="s">
        <v>178</v>
      </c>
      <c r="B645" s="312" t="s">
        <v>371</v>
      </c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235">
        <v>977</v>
      </c>
      <c r="O645" s="196">
        <v>7</v>
      </c>
      <c r="P645" s="196">
        <v>1</v>
      </c>
      <c r="Q645" s="195" t="s">
        <v>484</v>
      </c>
      <c r="R645" s="194" t="s">
        <v>370</v>
      </c>
      <c r="S645" s="308"/>
      <c r="T645" s="308"/>
      <c r="U645" s="229">
        <v>99562</v>
      </c>
      <c r="V645" s="229">
        <v>109915</v>
      </c>
      <c r="W645" s="311"/>
      <c r="X645" s="311"/>
      <c r="Y645" s="311"/>
      <c r="Z645" s="311"/>
      <c r="AA645" s="311"/>
      <c r="AB645" s="191"/>
    </row>
    <row r="646" spans="1:28" ht="42.75" customHeight="1" x14ac:dyDescent="0.2">
      <c r="A646" s="191" t="s">
        <v>178</v>
      </c>
      <c r="B646" s="312" t="s">
        <v>369</v>
      </c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235">
        <v>977</v>
      </c>
      <c r="O646" s="196">
        <v>7</v>
      </c>
      <c r="P646" s="196">
        <v>1</v>
      </c>
      <c r="Q646" s="195" t="s">
        <v>484</v>
      </c>
      <c r="R646" s="194" t="s">
        <v>367</v>
      </c>
      <c r="S646" s="308"/>
      <c r="T646" s="308"/>
      <c r="U646" s="229">
        <v>99562</v>
      </c>
      <c r="V646" s="229">
        <v>109915</v>
      </c>
      <c r="W646" s="311"/>
      <c r="X646" s="311"/>
      <c r="Y646" s="311"/>
      <c r="Z646" s="311"/>
      <c r="AA646" s="311"/>
      <c r="AB646" s="191"/>
    </row>
    <row r="647" spans="1:28" ht="12.75" customHeight="1" x14ac:dyDescent="0.2">
      <c r="A647" s="191" t="s">
        <v>178</v>
      </c>
      <c r="B647" s="312" t="s">
        <v>210</v>
      </c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235">
        <v>977</v>
      </c>
      <c r="O647" s="196">
        <v>7</v>
      </c>
      <c r="P647" s="196">
        <v>1</v>
      </c>
      <c r="Q647" s="195" t="s">
        <v>484</v>
      </c>
      <c r="R647" s="194" t="s">
        <v>209</v>
      </c>
      <c r="S647" s="308"/>
      <c r="T647" s="308"/>
      <c r="U647" s="229">
        <v>84703</v>
      </c>
      <c r="V647" s="229">
        <v>84703</v>
      </c>
      <c r="W647" s="311"/>
      <c r="X647" s="311"/>
      <c r="Y647" s="311"/>
      <c r="Z647" s="311"/>
      <c r="AA647" s="311"/>
      <c r="AB647" s="191"/>
    </row>
    <row r="648" spans="1:28" ht="42.75" customHeight="1" x14ac:dyDescent="0.2">
      <c r="A648" s="191" t="s">
        <v>178</v>
      </c>
      <c r="B648" s="312" t="s">
        <v>208</v>
      </c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235">
        <v>977</v>
      </c>
      <c r="O648" s="196">
        <v>7</v>
      </c>
      <c r="P648" s="196">
        <v>1</v>
      </c>
      <c r="Q648" s="195" t="s">
        <v>484</v>
      </c>
      <c r="R648" s="194" t="s">
        <v>206</v>
      </c>
      <c r="S648" s="308"/>
      <c r="T648" s="308"/>
      <c r="U648" s="229">
        <v>84703</v>
      </c>
      <c r="V648" s="229">
        <v>84703</v>
      </c>
      <c r="W648" s="311"/>
      <c r="X648" s="311"/>
      <c r="Y648" s="311"/>
      <c r="Z648" s="311"/>
      <c r="AA648" s="311"/>
      <c r="AB648" s="191"/>
    </row>
    <row r="649" spans="1:28" ht="21.75" customHeight="1" x14ac:dyDescent="0.2">
      <c r="A649" s="191" t="s">
        <v>178</v>
      </c>
      <c r="B649" s="312" t="s">
        <v>441</v>
      </c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235">
        <v>977</v>
      </c>
      <c r="O649" s="196">
        <v>7</v>
      </c>
      <c r="P649" s="196">
        <v>1</v>
      </c>
      <c r="Q649" s="195" t="s">
        <v>483</v>
      </c>
      <c r="R649" s="194">
        <v>0</v>
      </c>
      <c r="S649" s="308"/>
      <c r="T649" s="308"/>
      <c r="U649" s="229">
        <v>771</v>
      </c>
      <c r="V649" s="229">
        <v>771</v>
      </c>
      <c r="W649" s="311"/>
      <c r="X649" s="311"/>
      <c r="Y649" s="311"/>
      <c r="Z649" s="311"/>
      <c r="AA649" s="311"/>
      <c r="AB649" s="191"/>
    </row>
    <row r="650" spans="1:28" ht="21.75" customHeight="1" x14ac:dyDescent="0.2">
      <c r="A650" s="191" t="s">
        <v>178</v>
      </c>
      <c r="B650" s="312" t="s">
        <v>212</v>
      </c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235">
        <v>977</v>
      </c>
      <c r="O650" s="196">
        <v>7</v>
      </c>
      <c r="P650" s="196">
        <v>1</v>
      </c>
      <c r="Q650" s="195" t="s">
        <v>483</v>
      </c>
      <c r="R650" s="194" t="s">
        <v>211</v>
      </c>
      <c r="S650" s="308"/>
      <c r="T650" s="308"/>
      <c r="U650" s="229">
        <v>771</v>
      </c>
      <c r="V650" s="229">
        <v>771</v>
      </c>
      <c r="W650" s="311"/>
      <c r="X650" s="311"/>
      <c r="Y650" s="311"/>
      <c r="Z650" s="311"/>
      <c r="AA650" s="311"/>
      <c r="AB650" s="191"/>
    </row>
    <row r="651" spans="1:28" ht="12.75" customHeight="1" x14ac:dyDescent="0.2">
      <c r="A651" s="191" t="s">
        <v>178</v>
      </c>
      <c r="B651" s="312" t="s">
        <v>371</v>
      </c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235">
        <v>977</v>
      </c>
      <c r="O651" s="196">
        <v>7</v>
      </c>
      <c r="P651" s="196">
        <v>1</v>
      </c>
      <c r="Q651" s="195" t="s">
        <v>483</v>
      </c>
      <c r="R651" s="194" t="s">
        <v>370</v>
      </c>
      <c r="S651" s="308"/>
      <c r="T651" s="308"/>
      <c r="U651" s="229">
        <v>771</v>
      </c>
      <c r="V651" s="229">
        <v>771</v>
      </c>
      <c r="W651" s="311"/>
      <c r="X651" s="311"/>
      <c r="Y651" s="311"/>
      <c r="Z651" s="311"/>
      <c r="AA651" s="311"/>
      <c r="AB651" s="191"/>
    </row>
    <row r="652" spans="1:28" ht="42.75" customHeight="1" x14ac:dyDescent="0.2">
      <c r="A652" s="191" t="s">
        <v>178</v>
      </c>
      <c r="B652" s="312" t="s">
        <v>369</v>
      </c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235">
        <v>977</v>
      </c>
      <c r="O652" s="196">
        <v>7</v>
      </c>
      <c r="P652" s="196">
        <v>1</v>
      </c>
      <c r="Q652" s="195" t="s">
        <v>483</v>
      </c>
      <c r="R652" s="194" t="s">
        <v>367</v>
      </c>
      <c r="S652" s="308"/>
      <c r="T652" s="308"/>
      <c r="U652" s="229">
        <v>771</v>
      </c>
      <c r="V652" s="229">
        <v>771</v>
      </c>
      <c r="W652" s="311"/>
      <c r="X652" s="311"/>
      <c r="Y652" s="311"/>
      <c r="Z652" s="311"/>
      <c r="AA652" s="311"/>
      <c r="AB652" s="191"/>
    </row>
    <row r="653" spans="1:28" ht="21.75" customHeight="1" x14ac:dyDescent="0.2">
      <c r="A653" s="191" t="s">
        <v>178</v>
      </c>
      <c r="B653" s="312" t="s">
        <v>304</v>
      </c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235">
        <v>977</v>
      </c>
      <c r="O653" s="196">
        <v>7</v>
      </c>
      <c r="P653" s="196">
        <v>1</v>
      </c>
      <c r="Q653" s="195" t="s">
        <v>303</v>
      </c>
      <c r="R653" s="194">
        <v>0</v>
      </c>
      <c r="S653" s="308"/>
      <c r="T653" s="308"/>
      <c r="U653" s="229">
        <v>10</v>
      </c>
      <c r="V653" s="229">
        <v>10</v>
      </c>
      <c r="W653" s="311"/>
      <c r="X653" s="311"/>
      <c r="Y653" s="311"/>
      <c r="Z653" s="311"/>
      <c r="AA653" s="311"/>
      <c r="AB653" s="191"/>
    </row>
    <row r="654" spans="1:28" ht="21.75" customHeight="1" x14ac:dyDescent="0.2">
      <c r="A654" s="191" t="s">
        <v>178</v>
      </c>
      <c r="B654" s="312" t="s">
        <v>302</v>
      </c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235">
        <v>977</v>
      </c>
      <c r="O654" s="196">
        <v>7</v>
      </c>
      <c r="P654" s="196">
        <v>1</v>
      </c>
      <c r="Q654" s="195" t="s">
        <v>301</v>
      </c>
      <c r="R654" s="194">
        <v>0</v>
      </c>
      <c r="S654" s="308"/>
      <c r="T654" s="308"/>
      <c r="U654" s="229">
        <v>10</v>
      </c>
      <c r="V654" s="229">
        <v>10</v>
      </c>
      <c r="W654" s="311"/>
      <c r="X654" s="311"/>
      <c r="Y654" s="311"/>
      <c r="Z654" s="311"/>
      <c r="AA654" s="311"/>
      <c r="AB654" s="191"/>
    </row>
    <row r="655" spans="1:28" ht="21.75" customHeight="1" x14ac:dyDescent="0.2">
      <c r="A655" s="191" t="s">
        <v>178</v>
      </c>
      <c r="B655" s="312" t="s">
        <v>482</v>
      </c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235">
        <v>977</v>
      </c>
      <c r="O655" s="196">
        <v>7</v>
      </c>
      <c r="P655" s="196">
        <v>1</v>
      </c>
      <c r="Q655" s="195" t="s">
        <v>481</v>
      </c>
      <c r="R655" s="194">
        <v>0</v>
      </c>
      <c r="S655" s="308"/>
      <c r="T655" s="308"/>
      <c r="U655" s="229">
        <v>10</v>
      </c>
      <c r="V655" s="229">
        <v>10</v>
      </c>
      <c r="W655" s="311"/>
      <c r="X655" s="311"/>
      <c r="Y655" s="311"/>
      <c r="Z655" s="311"/>
      <c r="AA655" s="311"/>
      <c r="AB655" s="191"/>
    </row>
    <row r="656" spans="1:28" ht="21.75" customHeight="1" x14ac:dyDescent="0.2">
      <c r="A656" s="191" t="s">
        <v>178</v>
      </c>
      <c r="B656" s="312" t="s">
        <v>212</v>
      </c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235">
        <v>977</v>
      </c>
      <c r="O656" s="196">
        <v>7</v>
      </c>
      <c r="P656" s="196">
        <v>1</v>
      </c>
      <c r="Q656" s="195" t="s">
        <v>481</v>
      </c>
      <c r="R656" s="194" t="s">
        <v>211</v>
      </c>
      <c r="S656" s="308"/>
      <c r="T656" s="308"/>
      <c r="U656" s="229">
        <v>10</v>
      </c>
      <c r="V656" s="229">
        <v>10</v>
      </c>
      <c r="W656" s="311"/>
      <c r="X656" s="311"/>
      <c r="Y656" s="311"/>
      <c r="Z656" s="311"/>
      <c r="AA656" s="311"/>
      <c r="AB656" s="191"/>
    </row>
    <row r="657" spans="1:28" ht="12.75" customHeight="1" x14ac:dyDescent="0.2">
      <c r="A657" s="191" t="s">
        <v>178</v>
      </c>
      <c r="B657" s="312" t="s">
        <v>371</v>
      </c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235">
        <v>977</v>
      </c>
      <c r="O657" s="196">
        <v>7</v>
      </c>
      <c r="P657" s="196">
        <v>1</v>
      </c>
      <c r="Q657" s="195" t="s">
        <v>481</v>
      </c>
      <c r="R657" s="194" t="s">
        <v>370</v>
      </c>
      <c r="S657" s="308"/>
      <c r="T657" s="308"/>
      <c r="U657" s="229">
        <v>10</v>
      </c>
      <c r="V657" s="229">
        <v>10</v>
      </c>
      <c r="W657" s="311"/>
      <c r="X657" s="311"/>
      <c r="Y657" s="311"/>
      <c r="Z657" s="311"/>
      <c r="AA657" s="311"/>
      <c r="AB657" s="191"/>
    </row>
    <row r="658" spans="1:28" ht="12.75" customHeight="1" x14ac:dyDescent="0.2">
      <c r="A658" s="191" t="s">
        <v>178</v>
      </c>
      <c r="B658" s="312" t="s">
        <v>380</v>
      </c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235">
        <v>977</v>
      </c>
      <c r="O658" s="196">
        <v>7</v>
      </c>
      <c r="P658" s="196">
        <v>1</v>
      </c>
      <c r="Q658" s="195" t="s">
        <v>481</v>
      </c>
      <c r="R658" s="194" t="s">
        <v>378</v>
      </c>
      <c r="S658" s="308"/>
      <c r="T658" s="308"/>
      <c r="U658" s="229">
        <v>10</v>
      </c>
      <c r="V658" s="229">
        <v>10</v>
      </c>
      <c r="W658" s="311"/>
      <c r="X658" s="311"/>
      <c r="Y658" s="311"/>
      <c r="Z658" s="311"/>
      <c r="AA658" s="311"/>
      <c r="AB658" s="191"/>
    </row>
    <row r="659" spans="1:28" ht="21.75" customHeight="1" x14ac:dyDescent="0.2">
      <c r="A659" s="191" t="s">
        <v>178</v>
      </c>
      <c r="B659" s="312" t="s">
        <v>304</v>
      </c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235">
        <v>977</v>
      </c>
      <c r="O659" s="196">
        <v>7</v>
      </c>
      <c r="P659" s="196">
        <v>1</v>
      </c>
      <c r="Q659" s="195" t="s">
        <v>303</v>
      </c>
      <c r="R659" s="194">
        <v>0</v>
      </c>
      <c r="S659" s="308"/>
      <c r="T659" s="308"/>
      <c r="U659" s="229">
        <v>1097</v>
      </c>
      <c r="V659" s="229">
        <v>1097</v>
      </c>
      <c r="W659" s="311"/>
      <c r="X659" s="311"/>
      <c r="Y659" s="311"/>
      <c r="Z659" s="311"/>
      <c r="AA659" s="311"/>
      <c r="AB659" s="191"/>
    </row>
    <row r="660" spans="1:28" ht="21.75" customHeight="1" x14ac:dyDescent="0.2">
      <c r="A660" s="191" t="s">
        <v>178</v>
      </c>
      <c r="B660" s="312" t="s">
        <v>302</v>
      </c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235">
        <v>977</v>
      </c>
      <c r="O660" s="196">
        <v>7</v>
      </c>
      <c r="P660" s="196">
        <v>1</v>
      </c>
      <c r="Q660" s="195" t="s">
        <v>301</v>
      </c>
      <c r="R660" s="194">
        <v>0</v>
      </c>
      <c r="S660" s="308"/>
      <c r="T660" s="308"/>
      <c r="U660" s="229">
        <v>1097</v>
      </c>
      <c r="V660" s="229">
        <v>1097</v>
      </c>
      <c r="W660" s="311"/>
      <c r="X660" s="311"/>
      <c r="Y660" s="311"/>
      <c r="Z660" s="311"/>
      <c r="AA660" s="311"/>
      <c r="AB660" s="191"/>
    </row>
    <row r="661" spans="1:28" ht="21.75" customHeight="1" x14ac:dyDescent="0.2">
      <c r="A661" s="191" t="s">
        <v>178</v>
      </c>
      <c r="B661" s="312" t="s">
        <v>480</v>
      </c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235">
        <v>977</v>
      </c>
      <c r="O661" s="196">
        <v>7</v>
      </c>
      <c r="P661" s="196">
        <v>1</v>
      </c>
      <c r="Q661" s="195" t="s">
        <v>479</v>
      </c>
      <c r="R661" s="194">
        <v>0</v>
      </c>
      <c r="S661" s="308"/>
      <c r="T661" s="308"/>
      <c r="U661" s="229">
        <v>1097</v>
      </c>
      <c r="V661" s="229">
        <v>1097</v>
      </c>
      <c r="W661" s="311"/>
      <c r="X661" s="311"/>
      <c r="Y661" s="311"/>
      <c r="Z661" s="311"/>
      <c r="AA661" s="311"/>
      <c r="AB661" s="191"/>
    </row>
    <row r="662" spans="1:28" ht="21.75" customHeight="1" x14ac:dyDescent="0.2">
      <c r="A662" s="191" t="s">
        <v>178</v>
      </c>
      <c r="B662" s="312" t="s">
        <v>212</v>
      </c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235">
        <v>977</v>
      </c>
      <c r="O662" s="196">
        <v>7</v>
      </c>
      <c r="P662" s="196">
        <v>1</v>
      </c>
      <c r="Q662" s="195" t="s">
        <v>479</v>
      </c>
      <c r="R662" s="194" t="s">
        <v>211</v>
      </c>
      <c r="S662" s="308"/>
      <c r="T662" s="308"/>
      <c r="U662" s="229">
        <v>1097</v>
      </c>
      <c r="V662" s="229">
        <v>1097</v>
      </c>
      <c r="W662" s="311"/>
      <c r="X662" s="311"/>
      <c r="Y662" s="311"/>
      <c r="Z662" s="311"/>
      <c r="AA662" s="311"/>
      <c r="AB662" s="191"/>
    </row>
    <row r="663" spans="1:28" ht="12.75" customHeight="1" x14ac:dyDescent="0.2">
      <c r="A663" s="191" t="s">
        <v>178</v>
      </c>
      <c r="B663" s="312" t="s">
        <v>210</v>
      </c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235">
        <v>977</v>
      </c>
      <c r="O663" s="196">
        <v>7</v>
      </c>
      <c r="P663" s="196">
        <v>1</v>
      </c>
      <c r="Q663" s="195" t="s">
        <v>479</v>
      </c>
      <c r="R663" s="194" t="s">
        <v>209</v>
      </c>
      <c r="S663" s="308"/>
      <c r="T663" s="308"/>
      <c r="U663" s="229">
        <v>1097</v>
      </c>
      <c r="V663" s="229">
        <v>1097</v>
      </c>
      <c r="W663" s="311"/>
      <c r="X663" s="311"/>
      <c r="Y663" s="311"/>
      <c r="Z663" s="311"/>
      <c r="AA663" s="311"/>
      <c r="AB663" s="191"/>
    </row>
    <row r="664" spans="1:28" ht="42.75" customHeight="1" x14ac:dyDescent="0.2">
      <c r="A664" s="191" t="s">
        <v>178</v>
      </c>
      <c r="B664" s="312" t="s">
        <v>208</v>
      </c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235">
        <v>977</v>
      </c>
      <c r="O664" s="196">
        <v>7</v>
      </c>
      <c r="P664" s="196">
        <v>1</v>
      </c>
      <c r="Q664" s="195" t="s">
        <v>479</v>
      </c>
      <c r="R664" s="194" t="s">
        <v>206</v>
      </c>
      <c r="S664" s="308"/>
      <c r="T664" s="308"/>
      <c r="U664" s="229">
        <v>1097</v>
      </c>
      <c r="V664" s="229">
        <v>1097</v>
      </c>
      <c r="W664" s="311"/>
      <c r="X664" s="311"/>
      <c r="Y664" s="311"/>
      <c r="Z664" s="311"/>
      <c r="AA664" s="311"/>
      <c r="AB664" s="191"/>
    </row>
    <row r="665" spans="1:28" ht="21.75" customHeight="1" x14ac:dyDescent="0.2">
      <c r="A665" s="191" t="s">
        <v>178</v>
      </c>
      <c r="B665" s="312" t="s">
        <v>304</v>
      </c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235">
        <v>977</v>
      </c>
      <c r="O665" s="196">
        <v>7</v>
      </c>
      <c r="P665" s="196">
        <v>1</v>
      </c>
      <c r="Q665" s="195" t="s">
        <v>303</v>
      </c>
      <c r="R665" s="194">
        <v>0</v>
      </c>
      <c r="S665" s="308"/>
      <c r="T665" s="308"/>
      <c r="U665" s="229">
        <v>323</v>
      </c>
      <c r="V665" s="229">
        <v>323</v>
      </c>
      <c r="W665" s="311"/>
      <c r="X665" s="311"/>
      <c r="Y665" s="311"/>
      <c r="Z665" s="311"/>
      <c r="AA665" s="311"/>
      <c r="AB665" s="191"/>
    </row>
    <row r="666" spans="1:28" ht="32.25" customHeight="1" x14ac:dyDescent="0.2">
      <c r="A666" s="191" t="s">
        <v>178</v>
      </c>
      <c r="B666" s="312" t="s">
        <v>453</v>
      </c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235">
        <v>977</v>
      </c>
      <c r="O666" s="196">
        <v>7</v>
      </c>
      <c r="P666" s="196">
        <v>1</v>
      </c>
      <c r="Q666" s="195" t="s">
        <v>452</v>
      </c>
      <c r="R666" s="194">
        <v>0</v>
      </c>
      <c r="S666" s="308"/>
      <c r="T666" s="308"/>
      <c r="U666" s="229">
        <v>323</v>
      </c>
      <c r="V666" s="229">
        <v>323</v>
      </c>
      <c r="W666" s="311"/>
      <c r="X666" s="311"/>
      <c r="Y666" s="311"/>
      <c r="Z666" s="311"/>
      <c r="AA666" s="311"/>
      <c r="AB666" s="191"/>
    </row>
    <row r="667" spans="1:28" ht="12.75" customHeight="1" x14ac:dyDescent="0.2">
      <c r="A667" s="191" t="s">
        <v>178</v>
      </c>
      <c r="B667" s="312" t="s">
        <v>451</v>
      </c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235">
        <v>977</v>
      </c>
      <c r="O667" s="196">
        <v>7</v>
      </c>
      <c r="P667" s="196">
        <v>1</v>
      </c>
      <c r="Q667" s="195" t="s">
        <v>450</v>
      </c>
      <c r="R667" s="194">
        <v>0</v>
      </c>
      <c r="S667" s="308"/>
      <c r="T667" s="308"/>
      <c r="U667" s="229">
        <v>323</v>
      </c>
      <c r="V667" s="229">
        <v>323</v>
      </c>
      <c r="W667" s="311"/>
      <c r="X667" s="311"/>
      <c r="Y667" s="311"/>
      <c r="Z667" s="311"/>
      <c r="AA667" s="311"/>
      <c r="AB667" s="191"/>
    </row>
    <row r="668" spans="1:28" ht="21.75" customHeight="1" x14ac:dyDescent="0.2">
      <c r="A668" s="191" t="s">
        <v>178</v>
      </c>
      <c r="B668" s="312" t="s">
        <v>212</v>
      </c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235">
        <v>977</v>
      </c>
      <c r="O668" s="196">
        <v>7</v>
      </c>
      <c r="P668" s="196">
        <v>1</v>
      </c>
      <c r="Q668" s="195" t="s">
        <v>450</v>
      </c>
      <c r="R668" s="194" t="s">
        <v>211</v>
      </c>
      <c r="S668" s="308"/>
      <c r="T668" s="308"/>
      <c r="U668" s="229">
        <v>323</v>
      </c>
      <c r="V668" s="229">
        <v>323</v>
      </c>
      <c r="W668" s="311"/>
      <c r="X668" s="311"/>
      <c r="Y668" s="311"/>
      <c r="Z668" s="311"/>
      <c r="AA668" s="311"/>
      <c r="AB668" s="191"/>
    </row>
    <row r="669" spans="1:28" ht="12.75" customHeight="1" x14ac:dyDescent="0.2">
      <c r="A669" s="191" t="s">
        <v>178</v>
      </c>
      <c r="B669" s="312" t="s">
        <v>210</v>
      </c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235">
        <v>977</v>
      </c>
      <c r="O669" s="196">
        <v>7</v>
      </c>
      <c r="P669" s="196">
        <v>1</v>
      </c>
      <c r="Q669" s="195" t="s">
        <v>450</v>
      </c>
      <c r="R669" s="194" t="s">
        <v>209</v>
      </c>
      <c r="S669" s="308"/>
      <c r="T669" s="308"/>
      <c r="U669" s="229">
        <v>323</v>
      </c>
      <c r="V669" s="229">
        <v>323</v>
      </c>
      <c r="W669" s="311"/>
      <c r="X669" s="311"/>
      <c r="Y669" s="311"/>
      <c r="Z669" s="311"/>
      <c r="AA669" s="311"/>
      <c r="AB669" s="191"/>
    </row>
    <row r="670" spans="1:28" ht="42.75" customHeight="1" x14ac:dyDescent="0.2">
      <c r="A670" s="191" t="s">
        <v>178</v>
      </c>
      <c r="B670" s="312" t="s">
        <v>208</v>
      </c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235">
        <v>977</v>
      </c>
      <c r="O670" s="196">
        <v>7</v>
      </c>
      <c r="P670" s="196">
        <v>1</v>
      </c>
      <c r="Q670" s="195" t="s">
        <v>450</v>
      </c>
      <c r="R670" s="194" t="s">
        <v>206</v>
      </c>
      <c r="S670" s="308"/>
      <c r="T670" s="308"/>
      <c r="U670" s="229">
        <v>323</v>
      </c>
      <c r="V670" s="229">
        <v>323</v>
      </c>
      <c r="W670" s="311"/>
      <c r="X670" s="311"/>
      <c r="Y670" s="311"/>
      <c r="Z670" s="311"/>
      <c r="AA670" s="311"/>
      <c r="AB670" s="191"/>
    </row>
    <row r="671" spans="1:28" ht="32.25" customHeight="1" x14ac:dyDescent="0.2">
      <c r="A671" s="191" t="s">
        <v>178</v>
      </c>
      <c r="B671" s="312" t="s">
        <v>374</v>
      </c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235">
        <v>977</v>
      </c>
      <c r="O671" s="196">
        <v>7</v>
      </c>
      <c r="P671" s="196">
        <v>1</v>
      </c>
      <c r="Q671" s="195" t="s">
        <v>373</v>
      </c>
      <c r="R671" s="194">
        <v>0</v>
      </c>
      <c r="S671" s="308"/>
      <c r="T671" s="308"/>
      <c r="U671" s="229">
        <v>300</v>
      </c>
      <c r="V671" s="229">
        <v>300</v>
      </c>
      <c r="W671" s="311"/>
      <c r="X671" s="311"/>
      <c r="Y671" s="311"/>
      <c r="Z671" s="311"/>
      <c r="AA671" s="311"/>
      <c r="AB671" s="191"/>
    </row>
    <row r="672" spans="1:28" ht="32.25" customHeight="1" x14ac:dyDescent="0.2">
      <c r="A672" s="191" t="s">
        <v>178</v>
      </c>
      <c r="B672" s="312" t="s">
        <v>372</v>
      </c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235">
        <v>977</v>
      </c>
      <c r="O672" s="196">
        <v>7</v>
      </c>
      <c r="P672" s="196">
        <v>1</v>
      </c>
      <c r="Q672" s="195" t="s">
        <v>368</v>
      </c>
      <c r="R672" s="194">
        <v>0</v>
      </c>
      <c r="S672" s="308"/>
      <c r="T672" s="308"/>
      <c r="U672" s="229">
        <v>300</v>
      </c>
      <c r="V672" s="229">
        <v>300</v>
      </c>
      <c r="W672" s="311"/>
      <c r="X672" s="311"/>
      <c r="Y672" s="311"/>
      <c r="Z672" s="311"/>
      <c r="AA672" s="311"/>
      <c r="AB672" s="191"/>
    </row>
    <row r="673" spans="1:28" ht="21.75" customHeight="1" x14ac:dyDescent="0.2">
      <c r="A673" s="191" t="s">
        <v>178</v>
      </c>
      <c r="B673" s="312" t="s">
        <v>212</v>
      </c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235">
        <v>977</v>
      </c>
      <c r="O673" s="196">
        <v>7</v>
      </c>
      <c r="P673" s="196">
        <v>1</v>
      </c>
      <c r="Q673" s="195" t="s">
        <v>368</v>
      </c>
      <c r="R673" s="194" t="s">
        <v>211</v>
      </c>
      <c r="S673" s="308"/>
      <c r="T673" s="308"/>
      <c r="U673" s="229">
        <v>300</v>
      </c>
      <c r="V673" s="229">
        <v>300</v>
      </c>
      <c r="W673" s="311"/>
      <c r="X673" s="311"/>
      <c r="Y673" s="311"/>
      <c r="Z673" s="311"/>
      <c r="AA673" s="311"/>
      <c r="AB673" s="191"/>
    </row>
    <row r="674" spans="1:28" ht="12.75" customHeight="1" x14ac:dyDescent="0.2">
      <c r="A674" s="191" t="s">
        <v>178</v>
      </c>
      <c r="B674" s="312" t="s">
        <v>371</v>
      </c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235">
        <v>977</v>
      </c>
      <c r="O674" s="196">
        <v>7</v>
      </c>
      <c r="P674" s="196">
        <v>1</v>
      </c>
      <c r="Q674" s="195" t="s">
        <v>368</v>
      </c>
      <c r="R674" s="194" t="s">
        <v>370</v>
      </c>
      <c r="S674" s="308"/>
      <c r="T674" s="308"/>
      <c r="U674" s="229">
        <v>300</v>
      </c>
      <c r="V674" s="229">
        <v>300</v>
      </c>
      <c r="W674" s="311"/>
      <c r="X674" s="311"/>
      <c r="Y674" s="311"/>
      <c r="Z674" s="311"/>
      <c r="AA674" s="311"/>
      <c r="AB674" s="191"/>
    </row>
    <row r="675" spans="1:28" ht="42.75" customHeight="1" x14ac:dyDescent="0.2">
      <c r="A675" s="191" t="s">
        <v>178</v>
      </c>
      <c r="B675" s="312" t="s">
        <v>369</v>
      </c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235">
        <v>977</v>
      </c>
      <c r="O675" s="196">
        <v>7</v>
      </c>
      <c r="P675" s="196">
        <v>1</v>
      </c>
      <c r="Q675" s="195" t="s">
        <v>368</v>
      </c>
      <c r="R675" s="194" t="s">
        <v>367</v>
      </c>
      <c r="S675" s="308"/>
      <c r="T675" s="308"/>
      <c r="U675" s="229">
        <v>300</v>
      </c>
      <c r="V675" s="229">
        <v>300</v>
      </c>
      <c r="W675" s="311"/>
      <c r="X675" s="311"/>
      <c r="Y675" s="311"/>
      <c r="Z675" s="311"/>
      <c r="AA675" s="311"/>
      <c r="AB675" s="191"/>
    </row>
    <row r="676" spans="1:28" ht="12.75" customHeight="1" x14ac:dyDescent="0.2">
      <c r="A676" s="191" t="s">
        <v>178</v>
      </c>
      <c r="B676" s="312" t="s">
        <v>478</v>
      </c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235">
        <v>977</v>
      </c>
      <c r="O676" s="196">
        <v>7</v>
      </c>
      <c r="P676" s="196">
        <v>2</v>
      </c>
      <c r="Q676" s="195">
        <v>0</v>
      </c>
      <c r="R676" s="194">
        <v>0</v>
      </c>
      <c r="S676" s="308"/>
      <c r="T676" s="308"/>
      <c r="U676" s="229">
        <v>522804</v>
      </c>
      <c r="V676" s="229">
        <v>546609</v>
      </c>
      <c r="W676" s="311"/>
      <c r="X676" s="311"/>
      <c r="Y676" s="311"/>
      <c r="Z676" s="311"/>
      <c r="AA676" s="311"/>
      <c r="AB676" s="191"/>
    </row>
    <row r="677" spans="1:28" ht="21.75" customHeight="1" x14ac:dyDescent="0.2">
      <c r="A677" s="191" t="s">
        <v>178</v>
      </c>
      <c r="B677" s="312" t="s">
        <v>304</v>
      </c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235">
        <v>977</v>
      </c>
      <c r="O677" s="196">
        <v>7</v>
      </c>
      <c r="P677" s="196">
        <v>2</v>
      </c>
      <c r="Q677" s="195" t="s">
        <v>303</v>
      </c>
      <c r="R677" s="194">
        <v>0</v>
      </c>
      <c r="S677" s="308"/>
      <c r="T677" s="308"/>
      <c r="U677" s="229">
        <v>17647</v>
      </c>
      <c r="V677" s="229">
        <v>17647</v>
      </c>
      <c r="W677" s="311"/>
      <c r="X677" s="311"/>
      <c r="Y677" s="311"/>
      <c r="Z677" s="311"/>
      <c r="AA677" s="311"/>
      <c r="AB677" s="191"/>
    </row>
    <row r="678" spans="1:28" ht="12.75" customHeight="1" x14ac:dyDescent="0.2">
      <c r="A678" s="191" t="s">
        <v>178</v>
      </c>
      <c r="B678" s="312" t="s">
        <v>467</v>
      </c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235">
        <v>977</v>
      </c>
      <c r="O678" s="196">
        <v>7</v>
      </c>
      <c r="P678" s="196">
        <v>2</v>
      </c>
      <c r="Q678" s="195" t="s">
        <v>466</v>
      </c>
      <c r="R678" s="194">
        <v>0</v>
      </c>
      <c r="S678" s="308"/>
      <c r="T678" s="308"/>
      <c r="U678" s="229">
        <v>17647</v>
      </c>
      <c r="V678" s="229">
        <v>17647</v>
      </c>
      <c r="W678" s="311"/>
      <c r="X678" s="311"/>
      <c r="Y678" s="311"/>
      <c r="Z678" s="311"/>
      <c r="AA678" s="311"/>
      <c r="AB678" s="191"/>
    </row>
    <row r="679" spans="1:28" ht="21.75" customHeight="1" x14ac:dyDescent="0.2">
      <c r="A679" s="191" t="s">
        <v>178</v>
      </c>
      <c r="B679" s="312" t="s">
        <v>433</v>
      </c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235">
        <v>977</v>
      </c>
      <c r="O679" s="196">
        <v>7</v>
      </c>
      <c r="P679" s="196">
        <v>2</v>
      </c>
      <c r="Q679" s="195" t="s">
        <v>477</v>
      </c>
      <c r="R679" s="194">
        <v>0</v>
      </c>
      <c r="S679" s="308"/>
      <c r="T679" s="308"/>
      <c r="U679" s="229">
        <v>5224</v>
      </c>
      <c r="V679" s="229">
        <v>5224</v>
      </c>
      <c r="W679" s="311"/>
      <c r="X679" s="311"/>
      <c r="Y679" s="311"/>
      <c r="Z679" s="311"/>
      <c r="AA679" s="311"/>
      <c r="AB679" s="191"/>
    </row>
    <row r="680" spans="1:28" ht="21.75" customHeight="1" x14ac:dyDescent="0.2">
      <c r="A680" s="191" t="s">
        <v>178</v>
      </c>
      <c r="B680" s="312" t="s">
        <v>212</v>
      </c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235">
        <v>977</v>
      </c>
      <c r="O680" s="196">
        <v>7</v>
      </c>
      <c r="P680" s="196">
        <v>2</v>
      </c>
      <c r="Q680" s="195" t="s">
        <v>477</v>
      </c>
      <c r="R680" s="194" t="s">
        <v>211</v>
      </c>
      <c r="S680" s="308"/>
      <c r="T680" s="308"/>
      <c r="U680" s="229">
        <v>5224</v>
      </c>
      <c r="V680" s="229">
        <v>5224</v>
      </c>
      <c r="W680" s="311"/>
      <c r="X680" s="311"/>
      <c r="Y680" s="311"/>
      <c r="Z680" s="311"/>
      <c r="AA680" s="311"/>
      <c r="AB680" s="191"/>
    </row>
    <row r="681" spans="1:28" ht="12.75" customHeight="1" x14ac:dyDescent="0.2">
      <c r="A681" s="191" t="s">
        <v>178</v>
      </c>
      <c r="B681" s="312" t="s">
        <v>371</v>
      </c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235">
        <v>977</v>
      </c>
      <c r="O681" s="196">
        <v>7</v>
      </c>
      <c r="P681" s="196">
        <v>2</v>
      </c>
      <c r="Q681" s="195" t="s">
        <v>477</v>
      </c>
      <c r="R681" s="194" t="s">
        <v>370</v>
      </c>
      <c r="S681" s="308"/>
      <c r="T681" s="308"/>
      <c r="U681" s="229">
        <v>5224</v>
      </c>
      <c r="V681" s="229">
        <v>5224</v>
      </c>
      <c r="W681" s="311"/>
      <c r="X681" s="311"/>
      <c r="Y681" s="311"/>
      <c r="Z681" s="311"/>
      <c r="AA681" s="311"/>
      <c r="AB681" s="191"/>
    </row>
    <row r="682" spans="1:28" ht="42.75" customHeight="1" x14ac:dyDescent="0.2">
      <c r="A682" s="191" t="s">
        <v>178</v>
      </c>
      <c r="B682" s="312" t="s">
        <v>369</v>
      </c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235">
        <v>977</v>
      </c>
      <c r="O682" s="196">
        <v>7</v>
      </c>
      <c r="P682" s="196">
        <v>2</v>
      </c>
      <c r="Q682" s="195" t="s">
        <v>477</v>
      </c>
      <c r="R682" s="194" t="s">
        <v>367</v>
      </c>
      <c r="S682" s="308"/>
      <c r="T682" s="308"/>
      <c r="U682" s="229">
        <v>5224</v>
      </c>
      <c r="V682" s="229">
        <v>5224</v>
      </c>
      <c r="W682" s="311"/>
      <c r="X682" s="311"/>
      <c r="Y682" s="311"/>
      <c r="Z682" s="311"/>
      <c r="AA682" s="311"/>
      <c r="AB682" s="191"/>
    </row>
    <row r="683" spans="1:28" ht="21.75" customHeight="1" x14ac:dyDescent="0.2">
      <c r="A683" s="191" t="s">
        <v>178</v>
      </c>
      <c r="B683" s="312" t="s">
        <v>231</v>
      </c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235">
        <v>977</v>
      </c>
      <c r="O683" s="196">
        <v>7</v>
      </c>
      <c r="P683" s="196">
        <v>2</v>
      </c>
      <c r="Q683" s="195" t="s">
        <v>476</v>
      </c>
      <c r="R683" s="194">
        <v>0</v>
      </c>
      <c r="S683" s="308"/>
      <c r="T683" s="308"/>
      <c r="U683" s="229">
        <v>6864</v>
      </c>
      <c r="V683" s="229">
        <v>6864</v>
      </c>
      <c r="W683" s="311"/>
      <c r="X683" s="311"/>
      <c r="Y683" s="311"/>
      <c r="Z683" s="311"/>
      <c r="AA683" s="311"/>
      <c r="AB683" s="191"/>
    </row>
    <row r="684" spans="1:28" ht="21.75" customHeight="1" x14ac:dyDescent="0.2">
      <c r="A684" s="191" t="s">
        <v>178</v>
      </c>
      <c r="B684" s="312" t="s">
        <v>212</v>
      </c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235">
        <v>977</v>
      </c>
      <c r="O684" s="196">
        <v>7</v>
      </c>
      <c r="P684" s="196">
        <v>2</v>
      </c>
      <c r="Q684" s="195" t="s">
        <v>476</v>
      </c>
      <c r="R684" s="194" t="s">
        <v>211</v>
      </c>
      <c r="S684" s="308"/>
      <c r="T684" s="308"/>
      <c r="U684" s="229">
        <v>6864</v>
      </c>
      <c r="V684" s="229">
        <v>6864</v>
      </c>
      <c r="W684" s="311"/>
      <c r="X684" s="311"/>
      <c r="Y684" s="311"/>
      <c r="Z684" s="311"/>
      <c r="AA684" s="311"/>
      <c r="AB684" s="191"/>
    </row>
    <row r="685" spans="1:28" ht="12.75" customHeight="1" x14ac:dyDescent="0.2">
      <c r="A685" s="191" t="s">
        <v>178</v>
      </c>
      <c r="B685" s="312" t="s">
        <v>371</v>
      </c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235">
        <v>977</v>
      </c>
      <c r="O685" s="196">
        <v>7</v>
      </c>
      <c r="P685" s="196">
        <v>2</v>
      </c>
      <c r="Q685" s="195" t="s">
        <v>476</v>
      </c>
      <c r="R685" s="194" t="s">
        <v>370</v>
      </c>
      <c r="S685" s="308"/>
      <c r="T685" s="308"/>
      <c r="U685" s="229">
        <v>6864</v>
      </c>
      <c r="V685" s="229">
        <v>6864</v>
      </c>
      <c r="W685" s="311"/>
      <c r="X685" s="311"/>
      <c r="Y685" s="311"/>
      <c r="Z685" s="311"/>
      <c r="AA685" s="311"/>
      <c r="AB685" s="191"/>
    </row>
    <row r="686" spans="1:28" ht="42.75" customHeight="1" x14ac:dyDescent="0.2">
      <c r="A686" s="191" t="s">
        <v>178</v>
      </c>
      <c r="B686" s="312" t="s">
        <v>369</v>
      </c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235">
        <v>977</v>
      </c>
      <c r="O686" s="196">
        <v>7</v>
      </c>
      <c r="P686" s="196">
        <v>2</v>
      </c>
      <c r="Q686" s="195" t="s">
        <v>476</v>
      </c>
      <c r="R686" s="194" t="s">
        <v>367</v>
      </c>
      <c r="S686" s="308"/>
      <c r="T686" s="308"/>
      <c r="U686" s="229">
        <v>6864</v>
      </c>
      <c r="V686" s="229">
        <v>6864</v>
      </c>
      <c r="W686" s="311"/>
      <c r="X686" s="311"/>
      <c r="Y686" s="311"/>
      <c r="Z686" s="311"/>
      <c r="AA686" s="311"/>
      <c r="AB686" s="191"/>
    </row>
    <row r="687" spans="1:28" ht="32.25" customHeight="1" x14ac:dyDescent="0.2">
      <c r="A687" s="191" t="s">
        <v>178</v>
      </c>
      <c r="B687" s="312" t="s">
        <v>475</v>
      </c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235">
        <v>977</v>
      </c>
      <c r="O687" s="196">
        <v>7</v>
      </c>
      <c r="P687" s="196">
        <v>2</v>
      </c>
      <c r="Q687" s="195" t="s">
        <v>474</v>
      </c>
      <c r="R687" s="194">
        <v>0</v>
      </c>
      <c r="S687" s="308"/>
      <c r="T687" s="308"/>
      <c r="U687" s="229">
        <v>569</v>
      </c>
      <c r="V687" s="229">
        <v>569</v>
      </c>
      <c r="W687" s="311"/>
      <c r="X687" s="311"/>
      <c r="Y687" s="311"/>
      <c r="Z687" s="311"/>
      <c r="AA687" s="311"/>
      <c r="AB687" s="191"/>
    </row>
    <row r="688" spans="1:28" ht="21.75" customHeight="1" x14ac:dyDescent="0.2">
      <c r="A688" s="191" t="s">
        <v>178</v>
      </c>
      <c r="B688" s="312" t="s">
        <v>212</v>
      </c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235">
        <v>977</v>
      </c>
      <c r="O688" s="196">
        <v>7</v>
      </c>
      <c r="P688" s="196">
        <v>2</v>
      </c>
      <c r="Q688" s="195" t="s">
        <v>474</v>
      </c>
      <c r="R688" s="194" t="s">
        <v>211</v>
      </c>
      <c r="S688" s="308"/>
      <c r="T688" s="308"/>
      <c r="U688" s="229">
        <v>569</v>
      </c>
      <c r="V688" s="229">
        <v>569</v>
      </c>
      <c r="W688" s="311"/>
      <c r="X688" s="311"/>
      <c r="Y688" s="311"/>
      <c r="Z688" s="311"/>
      <c r="AA688" s="311"/>
      <c r="AB688" s="191"/>
    </row>
    <row r="689" spans="1:28" ht="12.75" customHeight="1" x14ac:dyDescent="0.2">
      <c r="A689" s="191" t="s">
        <v>178</v>
      </c>
      <c r="B689" s="312" t="s">
        <v>371</v>
      </c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235">
        <v>977</v>
      </c>
      <c r="O689" s="196">
        <v>7</v>
      </c>
      <c r="P689" s="196">
        <v>2</v>
      </c>
      <c r="Q689" s="195" t="s">
        <v>474</v>
      </c>
      <c r="R689" s="194" t="s">
        <v>370</v>
      </c>
      <c r="S689" s="308"/>
      <c r="T689" s="308"/>
      <c r="U689" s="229">
        <v>569</v>
      </c>
      <c r="V689" s="229">
        <v>569</v>
      </c>
      <c r="W689" s="311"/>
      <c r="X689" s="311"/>
      <c r="Y689" s="311"/>
      <c r="Z689" s="311"/>
      <c r="AA689" s="311"/>
      <c r="AB689" s="191"/>
    </row>
    <row r="690" spans="1:28" ht="42.75" customHeight="1" x14ac:dyDescent="0.2">
      <c r="A690" s="191" t="s">
        <v>178</v>
      </c>
      <c r="B690" s="312" t="s">
        <v>369</v>
      </c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235">
        <v>977</v>
      </c>
      <c r="O690" s="196">
        <v>7</v>
      </c>
      <c r="P690" s="196">
        <v>2</v>
      </c>
      <c r="Q690" s="195" t="s">
        <v>474</v>
      </c>
      <c r="R690" s="194" t="s">
        <v>367</v>
      </c>
      <c r="S690" s="308"/>
      <c r="T690" s="308"/>
      <c r="U690" s="229">
        <v>569</v>
      </c>
      <c r="V690" s="229">
        <v>569</v>
      </c>
      <c r="W690" s="311"/>
      <c r="X690" s="311"/>
      <c r="Y690" s="311"/>
      <c r="Z690" s="311"/>
      <c r="AA690" s="311"/>
      <c r="AB690" s="191"/>
    </row>
    <row r="691" spans="1:28" ht="21.75" customHeight="1" x14ac:dyDescent="0.2">
      <c r="A691" s="191" t="s">
        <v>178</v>
      </c>
      <c r="B691" s="312" t="s">
        <v>771</v>
      </c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235">
        <v>977</v>
      </c>
      <c r="O691" s="196">
        <v>7</v>
      </c>
      <c r="P691" s="196">
        <v>2</v>
      </c>
      <c r="Q691" s="195" t="s">
        <v>770</v>
      </c>
      <c r="R691" s="194">
        <v>0</v>
      </c>
      <c r="S691" s="308"/>
      <c r="T691" s="308"/>
      <c r="U691" s="229">
        <v>600</v>
      </c>
      <c r="V691" s="229">
        <v>600</v>
      </c>
      <c r="W691" s="311"/>
      <c r="X691" s="311"/>
      <c r="Y691" s="311"/>
      <c r="Z691" s="311"/>
      <c r="AA691" s="311"/>
      <c r="AB691" s="191"/>
    </row>
    <row r="692" spans="1:28" ht="21.75" customHeight="1" x14ac:dyDescent="0.2">
      <c r="A692" s="191" t="s">
        <v>178</v>
      </c>
      <c r="B692" s="312" t="s">
        <v>212</v>
      </c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235">
        <v>977</v>
      </c>
      <c r="O692" s="196">
        <v>7</v>
      </c>
      <c r="P692" s="196">
        <v>2</v>
      </c>
      <c r="Q692" s="195" t="s">
        <v>770</v>
      </c>
      <c r="R692" s="194" t="s">
        <v>211</v>
      </c>
      <c r="S692" s="308"/>
      <c r="T692" s="308"/>
      <c r="U692" s="229">
        <v>600</v>
      </c>
      <c r="V692" s="229">
        <v>600</v>
      </c>
      <c r="W692" s="311"/>
      <c r="X692" s="311"/>
      <c r="Y692" s="311"/>
      <c r="Z692" s="311"/>
      <c r="AA692" s="311"/>
      <c r="AB692" s="191"/>
    </row>
    <row r="693" spans="1:28" ht="12.75" customHeight="1" x14ac:dyDescent="0.2">
      <c r="A693" s="191" t="s">
        <v>178</v>
      </c>
      <c r="B693" s="312" t="s">
        <v>371</v>
      </c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235">
        <v>977</v>
      </c>
      <c r="O693" s="196">
        <v>7</v>
      </c>
      <c r="P693" s="196">
        <v>2</v>
      </c>
      <c r="Q693" s="195" t="s">
        <v>770</v>
      </c>
      <c r="R693" s="194" t="s">
        <v>370</v>
      </c>
      <c r="S693" s="308"/>
      <c r="T693" s="308"/>
      <c r="U693" s="229">
        <v>600</v>
      </c>
      <c r="V693" s="229">
        <v>600</v>
      </c>
      <c r="W693" s="311"/>
      <c r="X693" s="311"/>
      <c r="Y693" s="311"/>
      <c r="Z693" s="311"/>
      <c r="AA693" s="311"/>
      <c r="AB693" s="191"/>
    </row>
    <row r="694" spans="1:28" ht="42.75" customHeight="1" x14ac:dyDescent="0.2">
      <c r="A694" s="191" t="s">
        <v>178</v>
      </c>
      <c r="B694" s="312" t="s">
        <v>369</v>
      </c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235">
        <v>977</v>
      </c>
      <c r="O694" s="196">
        <v>7</v>
      </c>
      <c r="P694" s="196">
        <v>2</v>
      </c>
      <c r="Q694" s="195" t="s">
        <v>770</v>
      </c>
      <c r="R694" s="194" t="s">
        <v>367</v>
      </c>
      <c r="S694" s="308"/>
      <c r="T694" s="308"/>
      <c r="U694" s="229">
        <v>600</v>
      </c>
      <c r="V694" s="229">
        <v>600</v>
      </c>
      <c r="W694" s="311"/>
      <c r="X694" s="311"/>
      <c r="Y694" s="311"/>
      <c r="Z694" s="311"/>
      <c r="AA694" s="311"/>
      <c r="AB694" s="191"/>
    </row>
    <row r="695" spans="1:28" ht="21.75" customHeight="1" x14ac:dyDescent="0.2">
      <c r="A695" s="191" t="s">
        <v>178</v>
      </c>
      <c r="B695" s="312" t="s">
        <v>769</v>
      </c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235">
        <v>977</v>
      </c>
      <c r="O695" s="196">
        <v>7</v>
      </c>
      <c r="P695" s="196">
        <v>2</v>
      </c>
      <c r="Q695" s="195" t="s">
        <v>768</v>
      </c>
      <c r="R695" s="194">
        <v>0</v>
      </c>
      <c r="S695" s="308"/>
      <c r="T695" s="308"/>
      <c r="U695" s="229">
        <v>650</v>
      </c>
      <c r="V695" s="229">
        <v>650</v>
      </c>
      <c r="W695" s="311"/>
      <c r="X695" s="311"/>
      <c r="Y695" s="311"/>
      <c r="Z695" s="311"/>
      <c r="AA695" s="311"/>
      <c r="AB695" s="191"/>
    </row>
    <row r="696" spans="1:28" ht="21.75" customHeight="1" x14ac:dyDescent="0.2">
      <c r="A696" s="191" t="s">
        <v>178</v>
      </c>
      <c r="B696" s="312" t="s">
        <v>212</v>
      </c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235">
        <v>977</v>
      </c>
      <c r="O696" s="196">
        <v>7</v>
      </c>
      <c r="P696" s="196">
        <v>2</v>
      </c>
      <c r="Q696" s="195" t="s">
        <v>768</v>
      </c>
      <c r="R696" s="194" t="s">
        <v>211</v>
      </c>
      <c r="S696" s="308"/>
      <c r="T696" s="308"/>
      <c r="U696" s="229">
        <v>650</v>
      </c>
      <c r="V696" s="229">
        <v>650</v>
      </c>
      <c r="W696" s="311"/>
      <c r="X696" s="311"/>
      <c r="Y696" s="311"/>
      <c r="Z696" s="311"/>
      <c r="AA696" s="311"/>
      <c r="AB696" s="191"/>
    </row>
    <row r="697" spans="1:28" ht="12.75" customHeight="1" x14ac:dyDescent="0.2">
      <c r="A697" s="191" t="s">
        <v>178</v>
      </c>
      <c r="B697" s="312" t="s">
        <v>371</v>
      </c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235">
        <v>977</v>
      </c>
      <c r="O697" s="196">
        <v>7</v>
      </c>
      <c r="P697" s="196">
        <v>2</v>
      </c>
      <c r="Q697" s="195" t="s">
        <v>768</v>
      </c>
      <c r="R697" s="194" t="s">
        <v>370</v>
      </c>
      <c r="S697" s="308"/>
      <c r="T697" s="308"/>
      <c r="U697" s="229">
        <v>650</v>
      </c>
      <c r="V697" s="229">
        <v>650</v>
      </c>
      <c r="W697" s="311"/>
      <c r="X697" s="311"/>
      <c r="Y697" s="311"/>
      <c r="Z697" s="311"/>
      <c r="AA697" s="311"/>
      <c r="AB697" s="191"/>
    </row>
    <row r="698" spans="1:28" ht="42.75" customHeight="1" x14ac:dyDescent="0.2">
      <c r="A698" s="191" t="s">
        <v>178</v>
      </c>
      <c r="B698" s="312" t="s">
        <v>369</v>
      </c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235">
        <v>977</v>
      </c>
      <c r="O698" s="196">
        <v>7</v>
      </c>
      <c r="P698" s="196">
        <v>2</v>
      </c>
      <c r="Q698" s="195" t="s">
        <v>768</v>
      </c>
      <c r="R698" s="194" t="s">
        <v>367</v>
      </c>
      <c r="S698" s="308"/>
      <c r="T698" s="308"/>
      <c r="U698" s="229">
        <v>650</v>
      </c>
      <c r="V698" s="229">
        <v>650</v>
      </c>
      <c r="W698" s="311"/>
      <c r="X698" s="311"/>
      <c r="Y698" s="311"/>
      <c r="Z698" s="311"/>
      <c r="AA698" s="311"/>
      <c r="AB698" s="191"/>
    </row>
    <row r="699" spans="1:28" ht="21.75" customHeight="1" x14ac:dyDescent="0.2">
      <c r="A699" s="191" t="s">
        <v>178</v>
      </c>
      <c r="B699" s="312" t="s">
        <v>767</v>
      </c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235">
        <v>977</v>
      </c>
      <c r="O699" s="196">
        <v>7</v>
      </c>
      <c r="P699" s="196">
        <v>2</v>
      </c>
      <c r="Q699" s="195" t="s">
        <v>766</v>
      </c>
      <c r="R699" s="194">
        <v>0</v>
      </c>
      <c r="S699" s="308"/>
      <c r="T699" s="308"/>
      <c r="U699" s="229">
        <v>1000</v>
      </c>
      <c r="V699" s="229">
        <v>1000</v>
      </c>
      <c r="W699" s="311"/>
      <c r="X699" s="311"/>
      <c r="Y699" s="311"/>
      <c r="Z699" s="311"/>
      <c r="AA699" s="311"/>
      <c r="AB699" s="191"/>
    </row>
    <row r="700" spans="1:28" ht="21.75" customHeight="1" x14ac:dyDescent="0.2">
      <c r="A700" s="191" t="s">
        <v>178</v>
      </c>
      <c r="B700" s="312" t="s">
        <v>212</v>
      </c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235">
        <v>977</v>
      </c>
      <c r="O700" s="196">
        <v>7</v>
      </c>
      <c r="P700" s="196">
        <v>2</v>
      </c>
      <c r="Q700" s="195" t="s">
        <v>766</v>
      </c>
      <c r="R700" s="194" t="s">
        <v>211</v>
      </c>
      <c r="S700" s="308"/>
      <c r="T700" s="308"/>
      <c r="U700" s="229">
        <v>1000</v>
      </c>
      <c r="V700" s="229">
        <v>1000</v>
      </c>
      <c r="W700" s="311"/>
      <c r="X700" s="311"/>
      <c r="Y700" s="311"/>
      <c r="Z700" s="311"/>
      <c r="AA700" s="311"/>
      <c r="AB700" s="191"/>
    </row>
    <row r="701" spans="1:28" ht="12.75" customHeight="1" x14ac:dyDescent="0.2">
      <c r="A701" s="191" t="s">
        <v>178</v>
      </c>
      <c r="B701" s="312" t="s">
        <v>371</v>
      </c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235">
        <v>977</v>
      </c>
      <c r="O701" s="196">
        <v>7</v>
      </c>
      <c r="P701" s="196">
        <v>2</v>
      </c>
      <c r="Q701" s="195" t="s">
        <v>766</v>
      </c>
      <c r="R701" s="194" t="s">
        <v>370</v>
      </c>
      <c r="S701" s="308"/>
      <c r="T701" s="308"/>
      <c r="U701" s="229">
        <v>1000</v>
      </c>
      <c r="V701" s="229">
        <v>1000</v>
      </c>
      <c r="W701" s="311"/>
      <c r="X701" s="311"/>
      <c r="Y701" s="311"/>
      <c r="Z701" s="311"/>
      <c r="AA701" s="311"/>
      <c r="AB701" s="191"/>
    </row>
    <row r="702" spans="1:28" ht="42.75" customHeight="1" x14ac:dyDescent="0.2">
      <c r="A702" s="191" t="s">
        <v>178</v>
      </c>
      <c r="B702" s="312" t="s">
        <v>369</v>
      </c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235">
        <v>977</v>
      </c>
      <c r="O702" s="196">
        <v>7</v>
      </c>
      <c r="P702" s="196">
        <v>2</v>
      </c>
      <c r="Q702" s="195" t="s">
        <v>766</v>
      </c>
      <c r="R702" s="194" t="s">
        <v>367</v>
      </c>
      <c r="S702" s="308"/>
      <c r="T702" s="308"/>
      <c r="U702" s="229">
        <v>1000</v>
      </c>
      <c r="V702" s="229">
        <v>1000</v>
      </c>
      <c r="W702" s="311"/>
      <c r="X702" s="311"/>
      <c r="Y702" s="311"/>
      <c r="Z702" s="311"/>
      <c r="AA702" s="311"/>
      <c r="AB702" s="191"/>
    </row>
    <row r="703" spans="1:28" ht="21.75" customHeight="1" x14ac:dyDescent="0.2">
      <c r="A703" s="191" t="s">
        <v>178</v>
      </c>
      <c r="B703" s="312" t="s">
        <v>765</v>
      </c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235">
        <v>977</v>
      </c>
      <c r="O703" s="196">
        <v>7</v>
      </c>
      <c r="P703" s="196">
        <v>2</v>
      </c>
      <c r="Q703" s="195" t="s">
        <v>764</v>
      </c>
      <c r="R703" s="194">
        <v>0</v>
      </c>
      <c r="S703" s="308"/>
      <c r="T703" s="308"/>
      <c r="U703" s="229">
        <v>1540</v>
      </c>
      <c r="V703" s="229">
        <v>1540</v>
      </c>
      <c r="W703" s="311"/>
      <c r="X703" s="311"/>
      <c r="Y703" s="311"/>
      <c r="Z703" s="311"/>
      <c r="AA703" s="311"/>
      <c r="AB703" s="191"/>
    </row>
    <row r="704" spans="1:28" ht="21.75" customHeight="1" x14ac:dyDescent="0.2">
      <c r="A704" s="191" t="s">
        <v>178</v>
      </c>
      <c r="B704" s="312" t="s">
        <v>212</v>
      </c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235">
        <v>977</v>
      </c>
      <c r="O704" s="196">
        <v>7</v>
      </c>
      <c r="P704" s="196">
        <v>2</v>
      </c>
      <c r="Q704" s="195" t="s">
        <v>764</v>
      </c>
      <c r="R704" s="194" t="s">
        <v>211</v>
      </c>
      <c r="S704" s="308"/>
      <c r="T704" s="308"/>
      <c r="U704" s="229">
        <v>1540</v>
      </c>
      <c r="V704" s="229">
        <v>1540</v>
      </c>
      <c r="W704" s="311"/>
      <c r="X704" s="311"/>
      <c r="Y704" s="311"/>
      <c r="Z704" s="311"/>
      <c r="AA704" s="311"/>
      <c r="AB704" s="191"/>
    </row>
    <row r="705" spans="1:28" ht="12.75" customHeight="1" x14ac:dyDescent="0.2">
      <c r="A705" s="191" t="s">
        <v>178</v>
      </c>
      <c r="B705" s="312" t="s">
        <v>371</v>
      </c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235">
        <v>977</v>
      </c>
      <c r="O705" s="196">
        <v>7</v>
      </c>
      <c r="P705" s="196">
        <v>2</v>
      </c>
      <c r="Q705" s="195" t="s">
        <v>764</v>
      </c>
      <c r="R705" s="194" t="s">
        <v>370</v>
      </c>
      <c r="S705" s="308"/>
      <c r="T705" s="308"/>
      <c r="U705" s="229">
        <v>1540</v>
      </c>
      <c r="V705" s="229">
        <v>1540</v>
      </c>
      <c r="W705" s="311"/>
      <c r="X705" s="311"/>
      <c r="Y705" s="311"/>
      <c r="Z705" s="311"/>
      <c r="AA705" s="311"/>
      <c r="AB705" s="191"/>
    </row>
    <row r="706" spans="1:28" ht="42.75" customHeight="1" x14ac:dyDescent="0.2">
      <c r="A706" s="191" t="s">
        <v>178</v>
      </c>
      <c r="B706" s="312" t="s">
        <v>369</v>
      </c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235">
        <v>977</v>
      </c>
      <c r="O706" s="196">
        <v>7</v>
      </c>
      <c r="P706" s="196">
        <v>2</v>
      </c>
      <c r="Q706" s="195" t="s">
        <v>764</v>
      </c>
      <c r="R706" s="194" t="s">
        <v>367</v>
      </c>
      <c r="S706" s="308"/>
      <c r="T706" s="308"/>
      <c r="U706" s="229">
        <v>1540</v>
      </c>
      <c r="V706" s="229">
        <v>1540</v>
      </c>
      <c r="W706" s="311"/>
      <c r="X706" s="311"/>
      <c r="Y706" s="311"/>
      <c r="Z706" s="311"/>
      <c r="AA706" s="311"/>
      <c r="AB706" s="191"/>
    </row>
    <row r="707" spans="1:28" ht="21.75" customHeight="1" x14ac:dyDescent="0.2">
      <c r="A707" s="191" t="s">
        <v>178</v>
      </c>
      <c r="B707" s="312" t="s">
        <v>763</v>
      </c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235">
        <v>977</v>
      </c>
      <c r="O707" s="196">
        <v>7</v>
      </c>
      <c r="P707" s="196">
        <v>2</v>
      </c>
      <c r="Q707" s="195" t="s">
        <v>762</v>
      </c>
      <c r="R707" s="194">
        <v>0</v>
      </c>
      <c r="S707" s="308"/>
      <c r="T707" s="308"/>
      <c r="U707" s="229">
        <v>1200</v>
      </c>
      <c r="V707" s="229">
        <v>1200</v>
      </c>
      <c r="W707" s="311"/>
      <c r="X707" s="311"/>
      <c r="Y707" s="311"/>
      <c r="Z707" s="311"/>
      <c r="AA707" s="311"/>
      <c r="AB707" s="191"/>
    </row>
    <row r="708" spans="1:28" ht="21.75" customHeight="1" x14ac:dyDescent="0.2">
      <c r="A708" s="191" t="s">
        <v>178</v>
      </c>
      <c r="B708" s="312" t="s">
        <v>212</v>
      </c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235">
        <v>977</v>
      </c>
      <c r="O708" s="196">
        <v>7</v>
      </c>
      <c r="P708" s="196">
        <v>2</v>
      </c>
      <c r="Q708" s="195" t="s">
        <v>762</v>
      </c>
      <c r="R708" s="194" t="s">
        <v>211</v>
      </c>
      <c r="S708" s="308"/>
      <c r="T708" s="308"/>
      <c r="U708" s="229">
        <v>1200</v>
      </c>
      <c r="V708" s="229">
        <v>1200</v>
      </c>
      <c r="W708" s="311"/>
      <c r="X708" s="311"/>
      <c r="Y708" s="311"/>
      <c r="Z708" s="311"/>
      <c r="AA708" s="311"/>
      <c r="AB708" s="191"/>
    </row>
    <row r="709" spans="1:28" ht="12.75" customHeight="1" x14ac:dyDescent="0.2">
      <c r="A709" s="191" t="s">
        <v>178</v>
      </c>
      <c r="B709" s="312" t="s">
        <v>371</v>
      </c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235">
        <v>977</v>
      </c>
      <c r="O709" s="196">
        <v>7</v>
      </c>
      <c r="P709" s="196">
        <v>2</v>
      </c>
      <c r="Q709" s="195" t="s">
        <v>762</v>
      </c>
      <c r="R709" s="194" t="s">
        <v>370</v>
      </c>
      <c r="S709" s="308"/>
      <c r="T709" s="308"/>
      <c r="U709" s="229">
        <v>1200</v>
      </c>
      <c r="V709" s="229">
        <v>1200</v>
      </c>
      <c r="W709" s="311"/>
      <c r="X709" s="311"/>
      <c r="Y709" s="311"/>
      <c r="Z709" s="311"/>
      <c r="AA709" s="311"/>
      <c r="AB709" s="191"/>
    </row>
    <row r="710" spans="1:28" ht="42.75" customHeight="1" x14ac:dyDescent="0.2">
      <c r="A710" s="191" t="s">
        <v>178</v>
      </c>
      <c r="B710" s="312" t="s">
        <v>369</v>
      </c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235">
        <v>977</v>
      </c>
      <c r="O710" s="196">
        <v>7</v>
      </c>
      <c r="P710" s="196">
        <v>2</v>
      </c>
      <c r="Q710" s="195" t="s">
        <v>762</v>
      </c>
      <c r="R710" s="194" t="s">
        <v>367</v>
      </c>
      <c r="S710" s="308"/>
      <c r="T710" s="308"/>
      <c r="U710" s="229">
        <v>1200</v>
      </c>
      <c r="V710" s="229">
        <v>1200</v>
      </c>
      <c r="W710" s="311"/>
      <c r="X710" s="311"/>
      <c r="Y710" s="311"/>
      <c r="Z710" s="311"/>
      <c r="AA710" s="311"/>
      <c r="AB710" s="191"/>
    </row>
    <row r="711" spans="1:28" ht="21.75" customHeight="1" x14ac:dyDescent="0.2">
      <c r="A711" s="191" t="s">
        <v>178</v>
      </c>
      <c r="B711" s="312" t="s">
        <v>304</v>
      </c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235">
        <v>977</v>
      </c>
      <c r="O711" s="196">
        <v>7</v>
      </c>
      <c r="P711" s="196">
        <v>2</v>
      </c>
      <c r="Q711" s="195" t="s">
        <v>303</v>
      </c>
      <c r="R711" s="194">
        <v>0</v>
      </c>
      <c r="S711" s="308"/>
      <c r="T711" s="308"/>
      <c r="U711" s="229">
        <v>440226</v>
      </c>
      <c r="V711" s="229">
        <v>464032</v>
      </c>
      <c r="W711" s="311"/>
      <c r="X711" s="311"/>
      <c r="Y711" s="311"/>
      <c r="Z711" s="311"/>
      <c r="AA711" s="311"/>
      <c r="AB711" s="191"/>
    </row>
    <row r="712" spans="1:28" ht="12.75" customHeight="1" x14ac:dyDescent="0.2">
      <c r="A712" s="191" t="s">
        <v>178</v>
      </c>
      <c r="B712" s="312" t="s">
        <v>467</v>
      </c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235">
        <v>977</v>
      </c>
      <c r="O712" s="196">
        <v>7</v>
      </c>
      <c r="P712" s="196">
        <v>2</v>
      </c>
      <c r="Q712" s="195" t="s">
        <v>466</v>
      </c>
      <c r="R712" s="194">
        <v>0</v>
      </c>
      <c r="S712" s="308"/>
      <c r="T712" s="308"/>
      <c r="U712" s="229">
        <v>440226</v>
      </c>
      <c r="V712" s="229">
        <v>464032</v>
      </c>
      <c r="W712" s="311"/>
      <c r="X712" s="311"/>
      <c r="Y712" s="311"/>
      <c r="Z712" s="311"/>
      <c r="AA712" s="311"/>
      <c r="AB712" s="191"/>
    </row>
    <row r="713" spans="1:28" ht="21.75" customHeight="1" x14ac:dyDescent="0.2">
      <c r="A713" s="191" t="s">
        <v>178</v>
      </c>
      <c r="B713" s="312" t="s">
        <v>761</v>
      </c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235">
        <v>977</v>
      </c>
      <c r="O713" s="196">
        <v>7</v>
      </c>
      <c r="P713" s="196">
        <v>2</v>
      </c>
      <c r="Q713" s="195" t="s">
        <v>760</v>
      </c>
      <c r="R713" s="194">
        <v>0</v>
      </c>
      <c r="S713" s="308"/>
      <c r="T713" s="308"/>
      <c r="U713" s="229">
        <v>0</v>
      </c>
      <c r="V713" s="229">
        <v>0</v>
      </c>
      <c r="W713" s="311"/>
      <c r="X713" s="311"/>
      <c r="Y713" s="311"/>
      <c r="Z713" s="311"/>
      <c r="AA713" s="311"/>
      <c r="AB713" s="191"/>
    </row>
    <row r="714" spans="1:28" ht="21.75" customHeight="1" x14ac:dyDescent="0.2">
      <c r="A714" s="191" t="s">
        <v>178</v>
      </c>
      <c r="B714" s="312" t="s">
        <v>212</v>
      </c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235">
        <v>977</v>
      </c>
      <c r="O714" s="196">
        <v>7</v>
      </c>
      <c r="P714" s="196">
        <v>2</v>
      </c>
      <c r="Q714" s="195" t="s">
        <v>760</v>
      </c>
      <c r="R714" s="194" t="s">
        <v>211</v>
      </c>
      <c r="S714" s="308"/>
      <c r="T714" s="308"/>
      <c r="U714" s="229">
        <v>0</v>
      </c>
      <c r="V714" s="229">
        <v>0</v>
      </c>
      <c r="W714" s="311"/>
      <c r="X714" s="311"/>
      <c r="Y714" s="311"/>
      <c r="Z714" s="311"/>
      <c r="AA714" s="311"/>
      <c r="AB714" s="191"/>
    </row>
    <row r="715" spans="1:28" ht="12.75" customHeight="1" x14ac:dyDescent="0.2">
      <c r="A715" s="191" t="s">
        <v>178</v>
      </c>
      <c r="B715" s="312" t="s">
        <v>371</v>
      </c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235">
        <v>977</v>
      </c>
      <c r="O715" s="196">
        <v>7</v>
      </c>
      <c r="P715" s="196">
        <v>2</v>
      </c>
      <c r="Q715" s="195" t="s">
        <v>760</v>
      </c>
      <c r="R715" s="194" t="s">
        <v>370</v>
      </c>
      <c r="S715" s="308"/>
      <c r="T715" s="308"/>
      <c r="U715" s="229">
        <v>0</v>
      </c>
      <c r="V715" s="229">
        <v>0</v>
      </c>
      <c r="W715" s="311"/>
      <c r="X715" s="311"/>
      <c r="Y715" s="311"/>
      <c r="Z715" s="311"/>
      <c r="AA715" s="311"/>
      <c r="AB715" s="191"/>
    </row>
    <row r="716" spans="1:28" ht="42.75" customHeight="1" x14ac:dyDescent="0.2">
      <c r="A716" s="191" t="s">
        <v>178</v>
      </c>
      <c r="B716" s="312" t="s">
        <v>369</v>
      </c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235">
        <v>977</v>
      </c>
      <c r="O716" s="196">
        <v>7</v>
      </c>
      <c r="P716" s="196">
        <v>2</v>
      </c>
      <c r="Q716" s="195" t="s">
        <v>760</v>
      </c>
      <c r="R716" s="194" t="s">
        <v>367</v>
      </c>
      <c r="S716" s="308"/>
      <c r="T716" s="308"/>
      <c r="U716" s="229">
        <v>0</v>
      </c>
      <c r="V716" s="229">
        <v>0</v>
      </c>
      <c r="W716" s="311"/>
      <c r="X716" s="311"/>
      <c r="Y716" s="311"/>
      <c r="Z716" s="311"/>
      <c r="AA716" s="311"/>
      <c r="AB716" s="191"/>
    </row>
    <row r="717" spans="1:28" ht="21.75" customHeight="1" x14ac:dyDescent="0.2">
      <c r="A717" s="191" t="s">
        <v>178</v>
      </c>
      <c r="B717" s="312" t="s">
        <v>226</v>
      </c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235">
        <v>977</v>
      </c>
      <c r="O717" s="196">
        <v>7</v>
      </c>
      <c r="P717" s="196">
        <v>2</v>
      </c>
      <c r="Q717" s="195" t="s">
        <v>473</v>
      </c>
      <c r="R717" s="194">
        <v>0</v>
      </c>
      <c r="S717" s="308"/>
      <c r="T717" s="308"/>
      <c r="U717" s="229">
        <v>17545</v>
      </c>
      <c r="V717" s="229">
        <v>17545</v>
      </c>
      <c r="W717" s="311"/>
      <c r="X717" s="311"/>
      <c r="Y717" s="311"/>
      <c r="Z717" s="311"/>
      <c r="AA717" s="311"/>
      <c r="AB717" s="191"/>
    </row>
    <row r="718" spans="1:28" ht="21.75" customHeight="1" x14ac:dyDescent="0.2">
      <c r="A718" s="191" t="s">
        <v>178</v>
      </c>
      <c r="B718" s="312" t="s">
        <v>212</v>
      </c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235">
        <v>977</v>
      </c>
      <c r="O718" s="196">
        <v>7</v>
      </c>
      <c r="P718" s="196">
        <v>2</v>
      </c>
      <c r="Q718" s="195" t="s">
        <v>473</v>
      </c>
      <c r="R718" s="194" t="s">
        <v>211</v>
      </c>
      <c r="S718" s="308"/>
      <c r="T718" s="308"/>
      <c r="U718" s="229">
        <v>17545</v>
      </c>
      <c r="V718" s="229">
        <v>17545</v>
      </c>
      <c r="W718" s="311"/>
      <c r="X718" s="311"/>
      <c r="Y718" s="311"/>
      <c r="Z718" s="311"/>
      <c r="AA718" s="311"/>
      <c r="AB718" s="191"/>
    </row>
    <row r="719" spans="1:28" ht="12.75" customHeight="1" x14ac:dyDescent="0.2">
      <c r="A719" s="191" t="s">
        <v>178</v>
      </c>
      <c r="B719" s="312" t="s">
        <v>371</v>
      </c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235">
        <v>977</v>
      </c>
      <c r="O719" s="196">
        <v>7</v>
      </c>
      <c r="P719" s="196">
        <v>2</v>
      </c>
      <c r="Q719" s="195" t="s">
        <v>473</v>
      </c>
      <c r="R719" s="194" t="s">
        <v>370</v>
      </c>
      <c r="S719" s="308"/>
      <c r="T719" s="308"/>
      <c r="U719" s="229">
        <v>17545</v>
      </c>
      <c r="V719" s="229">
        <v>17545</v>
      </c>
      <c r="W719" s="311"/>
      <c r="X719" s="311"/>
      <c r="Y719" s="311"/>
      <c r="Z719" s="311"/>
      <c r="AA719" s="311"/>
      <c r="AB719" s="191"/>
    </row>
    <row r="720" spans="1:28" ht="42.75" customHeight="1" x14ac:dyDescent="0.2">
      <c r="A720" s="191" t="s">
        <v>178</v>
      </c>
      <c r="B720" s="312" t="s">
        <v>369</v>
      </c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235">
        <v>977</v>
      </c>
      <c r="O720" s="196">
        <v>7</v>
      </c>
      <c r="P720" s="196">
        <v>2</v>
      </c>
      <c r="Q720" s="195" t="s">
        <v>473</v>
      </c>
      <c r="R720" s="194" t="s">
        <v>367</v>
      </c>
      <c r="S720" s="308"/>
      <c r="T720" s="308"/>
      <c r="U720" s="229">
        <v>17545</v>
      </c>
      <c r="V720" s="229">
        <v>17545</v>
      </c>
      <c r="W720" s="311"/>
      <c r="X720" s="311"/>
      <c r="Y720" s="311"/>
      <c r="Z720" s="311"/>
      <c r="AA720" s="311"/>
      <c r="AB720" s="191"/>
    </row>
    <row r="721" spans="1:28" ht="32.25" customHeight="1" x14ac:dyDescent="0.2">
      <c r="A721" s="191" t="s">
        <v>178</v>
      </c>
      <c r="B721" s="312" t="s">
        <v>472</v>
      </c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235">
        <v>977</v>
      </c>
      <c r="O721" s="196">
        <v>7</v>
      </c>
      <c r="P721" s="196">
        <v>2</v>
      </c>
      <c r="Q721" s="195" t="s">
        <v>471</v>
      </c>
      <c r="R721" s="194">
        <v>0</v>
      </c>
      <c r="S721" s="308"/>
      <c r="T721" s="308"/>
      <c r="U721" s="229">
        <v>1260</v>
      </c>
      <c r="V721" s="229">
        <v>1344</v>
      </c>
      <c r="W721" s="311"/>
      <c r="X721" s="311"/>
      <c r="Y721" s="311"/>
      <c r="Z721" s="311"/>
      <c r="AA721" s="311"/>
      <c r="AB721" s="191"/>
    </row>
    <row r="722" spans="1:28" ht="21.75" customHeight="1" x14ac:dyDescent="0.2">
      <c r="A722" s="191" t="s">
        <v>178</v>
      </c>
      <c r="B722" s="312" t="s">
        <v>212</v>
      </c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235">
        <v>977</v>
      </c>
      <c r="O722" s="196">
        <v>7</v>
      </c>
      <c r="P722" s="196">
        <v>2</v>
      </c>
      <c r="Q722" s="195" t="s">
        <v>471</v>
      </c>
      <c r="R722" s="194" t="s">
        <v>211</v>
      </c>
      <c r="S722" s="308"/>
      <c r="T722" s="308"/>
      <c r="U722" s="229">
        <v>1260</v>
      </c>
      <c r="V722" s="229">
        <v>1344</v>
      </c>
      <c r="W722" s="311"/>
      <c r="X722" s="311"/>
      <c r="Y722" s="311"/>
      <c r="Z722" s="311"/>
      <c r="AA722" s="311"/>
      <c r="AB722" s="191"/>
    </row>
    <row r="723" spans="1:28" ht="12.75" customHeight="1" x14ac:dyDescent="0.2">
      <c r="A723" s="191" t="s">
        <v>178</v>
      </c>
      <c r="B723" s="312" t="s">
        <v>371</v>
      </c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235">
        <v>977</v>
      </c>
      <c r="O723" s="196">
        <v>7</v>
      </c>
      <c r="P723" s="196">
        <v>2</v>
      </c>
      <c r="Q723" s="195" t="s">
        <v>471</v>
      </c>
      <c r="R723" s="194" t="s">
        <v>370</v>
      </c>
      <c r="S723" s="308"/>
      <c r="T723" s="308"/>
      <c r="U723" s="229">
        <v>1260</v>
      </c>
      <c r="V723" s="229">
        <v>1344</v>
      </c>
      <c r="W723" s="311"/>
      <c r="X723" s="311"/>
      <c r="Y723" s="311"/>
      <c r="Z723" s="311"/>
      <c r="AA723" s="311"/>
      <c r="AB723" s="191"/>
    </row>
    <row r="724" spans="1:28" ht="42.75" customHeight="1" x14ac:dyDescent="0.2">
      <c r="A724" s="191" t="s">
        <v>178</v>
      </c>
      <c r="B724" s="312" t="s">
        <v>369</v>
      </c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235">
        <v>977</v>
      </c>
      <c r="O724" s="196">
        <v>7</v>
      </c>
      <c r="P724" s="196">
        <v>2</v>
      </c>
      <c r="Q724" s="195" t="s">
        <v>471</v>
      </c>
      <c r="R724" s="194" t="s">
        <v>367</v>
      </c>
      <c r="S724" s="308"/>
      <c r="T724" s="308"/>
      <c r="U724" s="229">
        <v>1260</v>
      </c>
      <c r="V724" s="229">
        <v>1344</v>
      </c>
      <c r="W724" s="311"/>
      <c r="X724" s="311"/>
      <c r="Y724" s="311"/>
      <c r="Z724" s="311"/>
      <c r="AA724" s="311"/>
      <c r="AB724" s="191"/>
    </row>
    <row r="725" spans="1:28" ht="42.75" customHeight="1" x14ac:dyDescent="0.2">
      <c r="A725" s="191" t="s">
        <v>178</v>
      </c>
      <c r="B725" s="312" t="s">
        <v>759</v>
      </c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235">
        <v>977</v>
      </c>
      <c r="O725" s="196">
        <v>7</v>
      </c>
      <c r="P725" s="196">
        <v>2</v>
      </c>
      <c r="Q725" s="195" t="s">
        <v>758</v>
      </c>
      <c r="R725" s="194">
        <v>0</v>
      </c>
      <c r="S725" s="308"/>
      <c r="T725" s="308"/>
      <c r="U725" s="229">
        <v>3735</v>
      </c>
      <c r="V725" s="229">
        <v>3945</v>
      </c>
      <c r="W725" s="311"/>
      <c r="X725" s="311"/>
      <c r="Y725" s="311"/>
      <c r="Z725" s="311"/>
      <c r="AA725" s="311"/>
      <c r="AB725" s="191"/>
    </row>
    <row r="726" spans="1:28" ht="21.75" customHeight="1" x14ac:dyDescent="0.2">
      <c r="A726" s="191" t="s">
        <v>178</v>
      </c>
      <c r="B726" s="312" t="s">
        <v>212</v>
      </c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235">
        <v>977</v>
      </c>
      <c r="O726" s="196">
        <v>7</v>
      </c>
      <c r="P726" s="196">
        <v>2</v>
      </c>
      <c r="Q726" s="195" t="s">
        <v>758</v>
      </c>
      <c r="R726" s="194" t="s">
        <v>211</v>
      </c>
      <c r="S726" s="308"/>
      <c r="T726" s="308"/>
      <c r="U726" s="229">
        <v>3735</v>
      </c>
      <c r="V726" s="229">
        <v>3945</v>
      </c>
      <c r="W726" s="311"/>
      <c r="X726" s="311"/>
      <c r="Y726" s="311"/>
      <c r="Z726" s="311"/>
      <c r="AA726" s="311"/>
      <c r="AB726" s="191"/>
    </row>
    <row r="727" spans="1:28" ht="12.75" customHeight="1" x14ac:dyDescent="0.2">
      <c r="A727" s="191" t="s">
        <v>178</v>
      </c>
      <c r="B727" s="312" t="s">
        <v>371</v>
      </c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235">
        <v>977</v>
      </c>
      <c r="O727" s="196">
        <v>7</v>
      </c>
      <c r="P727" s="196">
        <v>2</v>
      </c>
      <c r="Q727" s="195" t="s">
        <v>758</v>
      </c>
      <c r="R727" s="194" t="s">
        <v>370</v>
      </c>
      <c r="S727" s="308"/>
      <c r="T727" s="308"/>
      <c r="U727" s="229">
        <v>3735</v>
      </c>
      <c r="V727" s="229">
        <v>3945</v>
      </c>
      <c r="W727" s="311"/>
      <c r="X727" s="311"/>
      <c r="Y727" s="311"/>
      <c r="Z727" s="311"/>
      <c r="AA727" s="311"/>
      <c r="AB727" s="191"/>
    </row>
    <row r="728" spans="1:28" ht="42.75" customHeight="1" x14ac:dyDescent="0.2">
      <c r="A728" s="191" t="s">
        <v>178</v>
      </c>
      <c r="B728" s="312" t="s">
        <v>369</v>
      </c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235">
        <v>977</v>
      </c>
      <c r="O728" s="196">
        <v>7</v>
      </c>
      <c r="P728" s="196">
        <v>2</v>
      </c>
      <c r="Q728" s="195" t="s">
        <v>758</v>
      </c>
      <c r="R728" s="194" t="s">
        <v>367</v>
      </c>
      <c r="S728" s="308"/>
      <c r="T728" s="308"/>
      <c r="U728" s="229">
        <v>3735</v>
      </c>
      <c r="V728" s="229">
        <v>3945</v>
      </c>
      <c r="W728" s="311"/>
      <c r="X728" s="311"/>
      <c r="Y728" s="311"/>
      <c r="Z728" s="311"/>
      <c r="AA728" s="311"/>
      <c r="AB728" s="191"/>
    </row>
    <row r="729" spans="1:28" ht="63.75" customHeight="1" x14ac:dyDescent="0.2">
      <c r="A729" s="191" t="s">
        <v>178</v>
      </c>
      <c r="B729" s="312" t="s">
        <v>470</v>
      </c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235">
        <v>977</v>
      </c>
      <c r="O729" s="196">
        <v>7</v>
      </c>
      <c r="P729" s="196">
        <v>2</v>
      </c>
      <c r="Q729" s="195" t="s">
        <v>469</v>
      </c>
      <c r="R729" s="194">
        <v>0</v>
      </c>
      <c r="S729" s="308"/>
      <c r="T729" s="308"/>
      <c r="U729" s="229">
        <v>415947</v>
      </c>
      <c r="V729" s="229">
        <v>439317</v>
      </c>
      <c r="W729" s="311"/>
      <c r="X729" s="311"/>
      <c r="Y729" s="311"/>
      <c r="Z729" s="311"/>
      <c r="AA729" s="311"/>
      <c r="AB729" s="191"/>
    </row>
    <row r="730" spans="1:28" ht="21.75" customHeight="1" x14ac:dyDescent="0.2">
      <c r="A730" s="191" t="s">
        <v>178</v>
      </c>
      <c r="B730" s="312" t="s">
        <v>212</v>
      </c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235">
        <v>977</v>
      </c>
      <c r="O730" s="196">
        <v>7</v>
      </c>
      <c r="P730" s="196">
        <v>2</v>
      </c>
      <c r="Q730" s="195" t="s">
        <v>469</v>
      </c>
      <c r="R730" s="194" t="s">
        <v>211</v>
      </c>
      <c r="S730" s="308"/>
      <c r="T730" s="308"/>
      <c r="U730" s="229">
        <v>415947</v>
      </c>
      <c r="V730" s="229">
        <v>439317</v>
      </c>
      <c r="W730" s="311"/>
      <c r="X730" s="311"/>
      <c r="Y730" s="311"/>
      <c r="Z730" s="311"/>
      <c r="AA730" s="311"/>
      <c r="AB730" s="191"/>
    </row>
    <row r="731" spans="1:28" ht="12.75" customHeight="1" x14ac:dyDescent="0.2">
      <c r="A731" s="191" t="s">
        <v>178</v>
      </c>
      <c r="B731" s="312" t="s">
        <v>371</v>
      </c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235">
        <v>977</v>
      </c>
      <c r="O731" s="196">
        <v>7</v>
      </c>
      <c r="P731" s="196">
        <v>2</v>
      </c>
      <c r="Q731" s="195" t="s">
        <v>469</v>
      </c>
      <c r="R731" s="194" t="s">
        <v>370</v>
      </c>
      <c r="S731" s="308"/>
      <c r="T731" s="308"/>
      <c r="U731" s="229">
        <v>415947</v>
      </c>
      <c r="V731" s="229">
        <v>439317</v>
      </c>
      <c r="W731" s="311"/>
      <c r="X731" s="311"/>
      <c r="Y731" s="311"/>
      <c r="Z731" s="311"/>
      <c r="AA731" s="311"/>
      <c r="AB731" s="191"/>
    </row>
    <row r="732" spans="1:28" ht="42.75" customHeight="1" x14ac:dyDescent="0.2">
      <c r="A732" s="191" t="s">
        <v>178</v>
      </c>
      <c r="B732" s="312" t="s">
        <v>369</v>
      </c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235">
        <v>977</v>
      </c>
      <c r="O732" s="196">
        <v>7</v>
      </c>
      <c r="P732" s="196">
        <v>2</v>
      </c>
      <c r="Q732" s="195" t="s">
        <v>469</v>
      </c>
      <c r="R732" s="194" t="s">
        <v>367</v>
      </c>
      <c r="S732" s="308"/>
      <c r="T732" s="308"/>
      <c r="U732" s="229">
        <v>415947</v>
      </c>
      <c r="V732" s="229">
        <v>439317</v>
      </c>
      <c r="W732" s="311"/>
      <c r="X732" s="311"/>
      <c r="Y732" s="311"/>
      <c r="Z732" s="311"/>
      <c r="AA732" s="311"/>
      <c r="AB732" s="191"/>
    </row>
    <row r="733" spans="1:28" ht="21.75" customHeight="1" x14ac:dyDescent="0.2">
      <c r="A733" s="191" t="s">
        <v>178</v>
      </c>
      <c r="B733" s="312" t="s">
        <v>441</v>
      </c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235">
        <v>977</v>
      </c>
      <c r="O733" s="196">
        <v>7</v>
      </c>
      <c r="P733" s="196">
        <v>2</v>
      </c>
      <c r="Q733" s="195" t="s">
        <v>468</v>
      </c>
      <c r="R733" s="194">
        <v>0</v>
      </c>
      <c r="S733" s="308"/>
      <c r="T733" s="308"/>
      <c r="U733" s="229">
        <v>1739</v>
      </c>
      <c r="V733" s="229">
        <v>1881</v>
      </c>
      <c r="W733" s="311"/>
      <c r="X733" s="311"/>
      <c r="Y733" s="311"/>
      <c r="Z733" s="311"/>
      <c r="AA733" s="311"/>
      <c r="AB733" s="191"/>
    </row>
    <row r="734" spans="1:28" ht="21.75" customHeight="1" x14ac:dyDescent="0.2">
      <c r="A734" s="191" t="s">
        <v>178</v>
      </c>
      <c r="B734" s="312" t="s">
        <v>212</v>
      </c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235">
        <v>977</v>
      </c>
      <c r="O734" s="196">
        <v>7</v>
      </c>
      <c r="P734" s="196">
        <v>2</v>
      </c>
      <c r="Q734" s="195" t="s">
        <v>468</v>
      </c>
      <c r="R734" s="194" t="s">
        <v>211</v>
      </c>
      <c r="S734" s="308"/>
      <c r="T734" s="308"/>
      <c r="U734" s="229">
        <v>1739</v>
      </c>
      <c r="V734" s="229">
        <v>1881</v>
      </c>
      <c r="W734" s="311"/>
      <c r="X734" s="311"/>
      <c r="Y734" s="311"/>
      <c r="Z734" s="311"/>
      <c r="AA734" s="311"/>
      <c r="AB734" s="191"/>
    </row>
    <row r="735" spans="1:28" ht="12.75" customHeight="1" x14ac:dyDescent="0.2">
      <c r="A735" s="191" t="s">
        <v>178</v>
      </c>
      <c r="B735" s="312" t="s">
        <v>371</v>
      </c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235">
        <v>977</v>
      </c>
      <c r="O735" s="196">
        <v>7</v>
      </c>
      <c r="P735" s="196">
        <v>2</v>
      </c>
      <c r="Q735" s="195" t="s">
        <v>468</v>
      </c>
      <c r="R735" s="194" t="s">
        <v>370</v>
      </c>
      <c r="S735" s="308"/>
      <c r="T735" s="308"/>
      <c r="U735" s="229">
        <v>1739</v>
      </c>
      <c r="V735" s="229">
        <v>1881</v>
      </c>
      <c r="W735" s="311"/>
      <c r="X735" s="311"/>
      <c r="Y735" s="311"/>
      <c r="Z735" s="311"/>
      <c r="AA735" s="311"/>
      <c r="AB735" s="191"/>
    </row>
    <row r="736" spans="1:28" ht="42.75" customHeight="1" x14ac:dyDescent="0.2">
      <c r="A736" s="191" t="s">
        <v>178</v>
      </c>
      <c r="B736" s="312" t="s">
        <v>369</v>
      </c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235">
        <v>977</v>
      </c>
      <c r="O736" s="196">
        <v>7</v>
      </c>
      <c r="P736" s="196">
        <v>2</v>
      </c>
      <c r="Q736" s="195" t="s">
        <v>468</v>
      </c>
      <c r="R736" s="194" t="s">
        <v>367</v>
      </c>
      <c r="S736" s="308"/>
      <c r="T736" s="308"/>
      <c r="U736" s="229">
        <v>1739</v>
      </c>
      <c r="V736" s="229">
        <v>1881</v>
      </c>
      <c r="W736" s="311"/>
      <c r="X736" s="311"/>
      <c r="Y736" s="311"/>
      <c r="Z736" s="311"/>
      <c r="AA736" s="311"/>
      <c r="AB736" s="191"/>
    </row>
    <row r="737" spans="1:28" ht="21.75" customHeight="1" x14ac:dyDescent="0.2">
      <c r="A737" s="191" t="s">
        <v>178</v>
      </c>
      <c r="B737" s="312" t="s">
        <v>304</v>
      </c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235">
        <v>977</v>
      </c>
      <c r="O737" s="196">
        <v>7</v>
      </c>
      <c r="P737" s="196">
        <v>2</v>
      </c>
      <c r="Q737" s="195" t="s">
        <v>303</v>
      </c>
      <c r="R737" s="194">
        <v>0</v>
      </c>
      <c r="S737" s="308"/>
      <c r="T737" s="308"/>
      <c r="U737" s="229">
        <v>59596</v>
      </c>
      <c r="V737" s="229">
        <v>59595</v>
      </c>
      <c r="W737" s="311"/>
      <c r="X737" s="311"/>
      <c r="Y737" s="311"/>
      <c r="Z737" s="311"/>
      <c r="AA737" s="311"/>
      <c r="AB737" s="191"/>
    </row>
    <row r="738" spans="1:28" ht="12.75" customHeight="1" x14ac:dyDescent="0.2">
      <c r="A738" s="191" t="s">
        <v>178</v>
      </c>
      <c r="B738" s="312" t="s">
        <v>467</v>
      </c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235">
        <v>977</v>
      </c>
      <c r="O738" s="196">
        <v>7</v>
      </c>
      <c r="P738" s="196">
        <v>2</v>
      </c>
      <c r="Q738" s="195" t="s">
        <v>466</v>
      </c>
      <c r="R738" s="194">
        <v>0</v>
      </c>
      <c r="S738" s="308"/>
      <c r="T738" s="308"/>
      <c r="U738" s="229">
        <v>59596</v>
      </c>
      <c r="V738" s="229">
        <v>59595</v>
      </c>
      <c r="W738" s="311"/>
      <c r="X738" s="311"/>
      <c r="Y738" s="311"/>
      <c r="Z738" s="311"/>
      <c r="AA738" s="311"/>
      <c r="AB738" s="191"/>
    </row>
    <row r="739" spans="1:28" ht="32.25" customHeight="1" x14ac:dyDescent="0.2">
      <c r="A739" s="191" t="s">
        <v>178</v>
      </c>
      <c r="B739" s="312" t="s">
        <v>465</v>
      </c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235">
        <v>977</v>
      </c>
      <c r="O739" s="196">
        <v>7</v>
      </c>
      <c r="P739" s="196">
        <v>2</v>
      </c>
      <c r="Q739" s="195" t="s">
        <v>757</v>
      </c>
      <c r="R739" s="194">
        <v>0</v>
      </c>
      <c r="S739" s="308"/>
      <c r="T739" s="308"/>
      <c r="U739" s="229">
        <v>37</v>
      </c>
      <c r="V739" s="229">
        <v>37</v>
      </c>
      <c r="W739" s="311"/>
      <c r="X739" s="311"/>
      <c r="Y739" s="311"/>
      <c r="Z739" s="311"/>
      <c r="AA739" s="311"/>
      <c r="AB739" s="191"/>
    </row>
    <row r="740" spans="1:28" ht="21.75" customHeight="1" x14ac:dyDescent="0.2">
      <c r="A740" s="191" t="s">
        <v>178</v>
      </c>
      <c r="B740" s="312" t="s">
        <v>212</v>
      </c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235">
        <v>977</v>
      </c>
      <c r="O740" s="196">
        <v>7</v>
      </c>
      <c r="P740" s="196">
        <v>2</v>
      </c>
      <c r="Q740" s="195" t="s">
        <v>757</v>
      </c>
      <c r="R740" s="194" t="s">
        <v>211</v>
      </c>
      <c r="S740" s="308"/>
      <c r="T740" s="308"/>
      <c r="U740" s="229">
        <v>37</v>
      </c>
      <c r="V740" s="229">
        <v>37</v>
      </c>
      <c r="W740" s="311"/>
      <c r="X740" s="311"/>
      <c r="Y740" s="311"/>
      <c r="Z740" s="311"/>
      <c r="AA740" s="311"/>
      <c r="AB740" s="191"/>
    </row>
    <row r="741" spans="1:28" ht="12.75" customHeight="1" x14ac:dyDescent="0.2">
      <c r="A741" s="191" t="s">
        <v>178</v>
      </c>
      <c r="B741" s="312" t="s">
        <v>371</v>
      </c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235">
        <v>977</v>
      </c>
      <c r="O741" s="196">
        <v>7</v>
      </c>
      <c r="P741" s="196">
        <v>2</v>
      </c>
      <c r="Q741" s="195" t="s">
        <v>757</v>
      </c>
      <c r="R741" s="194" t="s">
        <v>370</v>
      </c>
      <c r="S741" s="308"/>
      <c r="T741" s="308"/>
      <c r="U741" s="229">
        <v>37</v>
      </c>
      <c r="V741" s="229">
        <v>37</v>
      </c>
      <c r="W741" s="311"/>
      <c r="X741" s="311"/>
      <c r="Y741" s="311"/>
      <c r="Z741" s="311"/>
      <c r="AA741" s="311"/>
      <c r="AB741" s="191"/>
    </row>
    <row r="742" spans="1:28" ht="12.75" customHeight="1" x14ac:dyDescent="0.2">
      <c r="A742" s="191" t="s">
        <v>178</v>
      </c>
      <c r="B742" s="312" t="s">
        <v>380</v>
      </c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235">
        <v>977</v>
      </c>
      <c r="O742" s="196">
        <v>7</v>
      </c>
      <c r="P742" s="196">
        <v>2</v>
      </c>
      <c r="Q742" s="195" t="s">
        <v>757</v>
      </c>
      <c r="R742" s="194" t="s">
        <v>378</v>
      </c>
      <c r="S742" s="308"/>
      <c r="T742" s="308"/>
      <c r="U742" s="229">
        <v>37</v>
      </c>
      <c r="V742" s="229">
        <v>37</v>
      </c>
      <c r="W742" s="311"/>
      <c r="X742" s="311"/>
      <c r="Y742" s="311"/>
      <c r="Z742" s="311"/>
      <c r="AA742" s="311"/>
      <c r="AB742" s="191"/>
    </row>
    <row r="743" spans="1:28" ht="42.75" customHeight="1" x14ac:dyDescent="0.2">
      <c r="A743" s="191" t="s">
        <v>178</v>
      </c>
      <c r="B743" s="312" t="s">
        <v>756</v>
      </c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235">
        <v>977</v>
      </c>
      <c r="O743" s="196">
        <v>7</v>
      </c>
      <c r="P743" s="196">
        <v>2</v>
      </c>
      <c r="Q743" s="195" t="s">
        <v>755</v>
      </c>
      <c r="R743" s="194">
        <v>0</v>
      </c>
      <c r="S743" s="308"/>
      <c r="T743" s="308"/>
      <c r="U743" s="229">
        <v>37518</v>
      </c>
      <c r="V743" s="229">
        <v>37518</v>
      </c>
      <c r="W743" s="311"/>
      <c r="X743" s="311"/>
      <c r="Y743" s="311"/>
      <c r="Z743" s="311"/>
      <c r="AA743" s="311"/>
      <c r="AB743" s="191"/>
    </row>
    <row r="744" spans="1:28" ht="21.75" customHeight="1" x14ac:dyDescent="0.2">
      <c r="A744" s="191" t="s">
        <v>178</v>
      </c>
      <c r="B744" s="312" t="s">
        <v>212</v>
      </c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235">
        <v>977</v>
      </c>
      <c r="O744" s="196">
        <v>7</v>
      </c>
      <c r="P744" s="196">
        <v>2</v>
      </c>
      <c r="Q744" s="195" t="s">
        <v>755</v>
      </c>
      <c r="R744" s="194" t="s">
        <v>211</v>
      </c>
      <c r="S744" s="308"/>
      <c r="T744" s="308"/>
      <c r="U744" s="229">
        <v>37518</v>
      </c>
      <c r="V744" s="229">
        <v>37518</v>
      </c>
      <c r="W744" s="311"/>
      <c r="X744" s="311"/>
      <c r="Y744" s="311"/>
      <c r="Z744" s="311"/>
      <c r="AA744" s="311"/>
      <c r="AB744" s="191"/>
    </row>
    <row r="745" spans="1:28" ht="12.75" customHeight="1" x14ac:dyDescent="0.2">
      <c r="A745" s="191" t="s">
        <v>178</v>
      </c>
      <c r="B745" s="312" t="s">
        <v>371</v>
      </c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235">
        <v>977</v>
      </c>
      <c r="O745" s="196">
        <v>7</v>
      </c>
      <c r="P745" s="196">
        <v>2</v>
      </c>
      <c r="Q745" s="195" t="s">
        <v>755</v>
      </c>
      <c r="R745" s="194" t="s">
        <v>370</v>
      </c>
      <c r="S745" s="308"/>
      <c r="T745" s="308"/>
      <c r="U745" s="229">
        <v>37518</v>
      </c>
      <c r="V745" s="229">
        <v>37518</v>
      </c>
      <c r="W745" s="311"/>
      <c r="X745" s="311"/>
      <c r="Y745" s="311"/>
      <c r="Z745" s="311"/>
      <c r="AA745" s="311"/>
      <c r="AB745" s="191"/>
    </row>
    <row r="746" spans="1:28" ht="12.75" customHeight="1" x14ac:dyDescent="0.2">
      <c r="A746" s="191" t="s">
        <v>178</v>
      </c>
      <c r="B746" s="312" t="s">
        <v>380</v>
      </c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235">
        <v>977</v>
      </c>
      <c r="O746" s="196">
        <v>7</v>
      </c>
      <c r="P746" s="196">
        <v>2</v>
      </c>
      <c r="Q746" s="195" t="s">
        <v>755</v>
      </c>
      <c r="R746" s="194" t="s">
        <v>378</v>
      </c>
      <c r="S746" s="308"/>
      <c r="T746" s="308"/>
      <c r="U746" s="229">
        <v>37518</v>
      </c>
      <c r="V746" s="229">
        <v>37518</v>
      </c>
      <c r="W746" s="311"/>
      <c r="X746" s="311"/>
      <c r="Y746" s="311"/>
      <c r="Z746" s="311"/>
      <c r="AA746" s="311"/>
      <c r="AB746" s="191"/>
    </row>
    <row r="747" spans="1:28" ht="42.75" customHeight="1" x14ac:dyDescent="0.2">
      <c r="A747" s="191" t="s">
        <v>178</v>
      </c>
      <c r="B747" s="312" t="s">
        <v>754</v>
      </c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235">
        <v>977</v>
      </c>
      <c r="O747" s="196">
        <v>7</v>
      </c>
      <c r="P747" s="196">
        <v>2</v>
      </c>
      <c r="Q747" s="195" t="s">
        <v>753</v>
      </c>
      <c r="R747" s="194">
        <v>0</v>
      </c>
      <c r="S747" s="308"/>
      <c r="T747" s="308"/>
      <c r="U747" s="229">
        <v>22041</v>
      </c>
      <c r="V747" s="229">
        <v>22040</v>
      </c>
      <c r="W747" s="311"/>
      <c r="X747" s="311"/>
      <c r="Y747" s="311"/>
      <c r="Z747" s="311"/>
      <c r="AA747" s="311"/>
      <c r="AB747" s="191"/>
    </row>
    <row r="748" spans="1:28" ht="21.75" customHeight="1" x14ac:dyDescent="0.2">
      <c r="A748" s="191" t="s">
        <v>178</v>
      </c>
      <c r="B748" s="312" t="s">
        <v>212</v>
      </c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235">
        <v>977</v>
      </c>
      <c r="O748" s="196">
        <v>7</v>
      </c>
      <c r="P748" s="196">
        <v>2</v>
      </c>
      <c r="Q748" s="195" t="s">
        <v>753</v>
      </c>
      <c r="R748" s="194" t="s">
        <v>211</v>
      </c>
      <c r="S748" s="308"/>
      <c r="T748" s="308"/>
      <c r="U748" s="229">
        <v>22041</v>
      </c>
      <c r="V748" s="229">
        <v>22040</v>
      </c>
      <c r="W748" s="311"/>
      <c r="X748" s="311"/>
      <c r="Y748" s="311"/>
      <c r="Z748" s="311"/>
      <c r="AA748" s="311"/>
      <c r="AB748" s="191"/>
    </row>
    <row r="749" spans="1:28" ht="12.75" customHeight="1" x14ac:dyDescent="0.2">
      <c r="A749" s="191" t="s">
        <v>178</v>
      </c>
      <c r="B749" s="312" t="s">
        <v>371</v>
      </c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235">
        <v>977</v>
      </c>
      <c r="O749" s="196">
        <v>7</v>
      </c>
      <c r="P749" s="196">
        <v>2</v>
      </c>
      <c r="Q749" s="195" t="s">
        <v>753</v>
      </c>
      <c r="R749" s="194" t="s">
        <v>370</v>
      </c>
      <c r="S749" s="308"/>
      <c r="T749" s="308"/>
      <c r="U749" s="229">
        <v>22041</v>
      </c>
      <c r="V749" s="229">
        <v>22040</v>
      </c>
      <c r="W749" s="311"/>
      <c r="X749" s="311"/>
      <c r="Y749" s="311"/>
      <c r="Z749" s="311"/>
      <c r="AA749" s="311"/>
      <c r="AB749" s="191"/>
    </row>
    <row r="750" spans="1:28" ht="12.75" customHeight="1" x14ac:dyDescent="0.2">
      <c r="A750" s="191" t="s">
        <v>178</v>
      </c>
      <c r="B750" s="312" t="s">
        <v>380</v>
      </c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235">
        <v>977</v>
      </c>
      <c r="O750" s="196">
        <v>7</v>
      </c>
      <c r="P750" s="196">
        <v>2</v>
      </c>
      <c r="Q750" s="195" t="s">
        <v>753</v>
      </c>
      <c r="R750" s="194" t="s">
        <v>378</v>
      </c>
      <c r="S750" s="308"/>
      <c r="T750" s="308"/>
      <c r="U750" s="229">
        <v>22041</v>
      </c>
      <c r="V750" s="229">
        <v>22040</v>
      </c>
      <c r="W750" s="311"/>
      <c r="X750" s="311"/>
      <c r="Y750" s="311"/>
      <c r="Z750" s="311"/>
      <c r="AA750" s="311"/>
      <c r="AB750" s="191"/>
    </row>
    <row r="751" spans="1:28" ht="21.75" customHeight="1" x14ac:dyDescent="0.2">
      <c r="A751" s="191" t="s">
        <v>178</v>
      </c>
      <c r="B751" s="312" t="s">
        <v>304</v>
      </c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235">
        <v>977</v>
      </c>
      <c r="O751" s="196">
        <v>7</v>
      </c>
      <c r="P751" s="196">
        <v>2</v>
      </c>
      <c r="Q751" s="195" t="s">
        <v>303</v>
      </c>
      <c r="R751" s="194">
        <v>0</v>
      </c>
      <c r="S751" s="308"/>
      <c r="T751" s="308"/>
      <c r="U751" s="229">
        <v>4010</v>
      </c>
      <c r="V751" s="229">
        <v>4010</v>
      </c>
      <c r="W751" s="311"/>
      <c r="X751" s="311"/>
      <c r="Y751" s="311"/>
      <c r="Z751" s="311"/>
      <c r="AA751" s="311"/>
      <c r="AB751" s="191"/>
    </row>
    <row r="752" spans="1:28" ht="12.75" customHeight="1" x14ac:dyDescent="0.2">
      <c r="A752" s="191" t="s">
        <v>178</v>
      </c>
      <c r="B752" s="312" t="s">
        <v>467</v>
      </c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235">
        <v>977</v>
      </c>
      <c r="O752" s="196">
        <v>7</v>
      </c>
      <c r="P752" s="196">
        <v>2</v>
      </c>
      <c r="Q752" s="195" t="s">
        <v>466</v>
      </c>
      <c r="R752" s="194">
        <v>0</v>
      </c>
      <c r="S752" s="308"/>
      <c r="T752" s="308"/>
      <c r="U752" s="229">
        <v>4010</v>
      </c>
      <c r="V752" s="229">
        <v>4010</v>
      </c>
      <c r="W752" s="311"/>
      <c r="X752" s="311"/>
      <c r="Y752" s="311"/>
      <c r="Z752" s="311"/>
      <c r="AA752" s="311"/>
      <c r="AB752" s="191"/>
    </row>
    <row r="753" spans="1:28" ht="32.25" customHeight="1" x14ac:dyDescent="0.2">
      <c r="A753" s="191" t="s">
        <v>178</v>
      </c>
      <c r="B753" s="312" t="s">
        <v>465</v>
      </c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235">
        <v>977</v>
      </c>
      <c r="O753" s="196">
        <v>7</v>
      </c>
      <c r="P753" s="196">
        <v>2</v>
      </c>
      <c r="Q753" s="195" t="s">
        <v>464</v>
      </c>
      <c r="R753" s="194">
        <v>0</v>
      </c>
      <c r="S753" s="308"/>
      <c r="T753" s="308"/>
      <c r="U753" s="229">
        <v>4010</v>
      </c>
      <c r="V753" s="229">
        <v>4010</v>
      </c>
      <c r="W753" s="311"/>
      <c r="X753" s="311"/>
      <c r="Y753" s="311"/>
      <c r="Z753" s="311"/>
      <c r="AA753" s="311"/>
      <c r="AB753" s="191"/>
    </row>
    <row r="754" spans="1:28" ht="21.75" customHeight="1" x14ac:dyDescent="0.2">
      <c r="A754" s="191" t="s">
        <v>178</v>
      </c>
      <c r="B754" s="312" t="s">
        <v>212</v>
      </c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235">
        <v>977</v>
      </c>
      <c r="O754" s="196">
        <v>7</v>
      </c>
      <c r="P754" s="196">
        <v>2</v>
      </c>
      <c r="Q754" s="195" t="s">
        <v>464</v>
      </c>
      <c r="R754" s="194" t="s">
        <v>211</v>
      </c>
      <c r="S754" s="308"/>
      <c r="T754" s="308"/>
      <c r="U754" s="229">
        <v>4010</v>
      </c>
      <c r="V754" s="229">
        <v>4010</v>
      </c>
      <c r="W754" s="311"/>
      <c r="X754" s="311"/>
      <c r="Y754" s="311"/>
      <c r="Z754" s="311"/>
      <c r="AA754" s="311"/>
      <c r="AB754" s="191"/>
    </row>
    <row r="755" spans="1:28" ht="12.75" customHeight="1" x14ac:dyDescent="0.2">
      <c r="A755" s="191" t="s">
        <v>178</v>
      </c>
      <c r="B755" s="312" t="s">
        <v>371</v>
      </c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235">
        <v>977</v>
      </c>
      <c r="O755" s="196">
        <v>7</v>
      </c>
      <c r="P755" s="196">
        <v>2</v>
      </c>
      <c r="Q755" s="195" t="s">
        <v>464</v>
      </c>
      <c r="R755" s="194" t="s">
        <v>370</v>
      </c>
      <c r="S755" s="308"/>
      <c r="T755" s="308"/>
      <c r="U755" s="229">
        <v>4010</v>
      </c>
      <c r="V755" s="229">
        <v>4010</v>
      </c>
      <c r="W755" s="311"/>
      <c r="X755" s="311"/>
      <c r="Y755" s="311"/>
      <c r="Z755" s="311"/>
      <c r="AA755" s="311"/>
      <c r="AB755" s="191"/>
    </row>
    <row r="756" spans="1:28" ht="12.75" customHeight="1" x14ac:dyDescent="0.2">
      <c r="A756" s="191" t="s">
        <v>178</v>
      </c>
      <c r="B756" s="312" t="s">
        <v>380</v>
      </c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235">
        <v>977</v>
      </c>
      <c r="O756" s="196">
        <v>7</v>
      </c>
      <c r="P756" s="196">
        <v>2</v>
      </c>
      <c r="Q756" s="195" t="s">
        <v>464</v>
      </c>
      <c r="R756" s="194" t="s">
        <v>378</v>
      </c>
      <c r="S756" s="308"/>
      <c r="T756" s="308"/>
      <c r="U756" s="229">
        <v>4010</v>
      </c>
      <c r="V756" s="229">
        <v>4010</v>
      </c>
      <c r="W756" s="311"/>
      <c r="X756" s="311"/>
      <c r="Y756" s="311"/>
      <c r="Z756" s="311"/>
      <c r="AA756" s="311"/>
      <c r="AB756" s="191"/>
    </row>
    <row r="757" spans="1:28" ht="21.75" customHeight="1" x14ac:dyDescent="0.2">
      <c r="A757" s="191" t="s">
        <v>178</v>
      </c>
      <c r="B757" s="312" t="s">
        <v>304</v>
      </c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235">
        <v>977</v>
      </c>
      <c r="O757" s="196">
        <v>7</v>
      </c>
      <c r="P757" s="196">
        <v>2</v>
      </c>
      <c r="Q757" s="195" t="s">
        <v>303</v>
      </c>
      <c r="R757" s="194">
        <v>0</v>
      </c>
      <c r="S757" s="308"/>
      <c r="T757" s="308"/>
      <c r="U757" s="229">
        <v>40</v>
      </c>
      <c r="V757" s="229">
        <v>40</v>
      </c>
      <c r="W757" s="311"/>
      <c r="X757" s="311"/>
      <c r="Y757" s="311"/>
      <c r="Z757" s="311"/>
      <c r="AA757" s="311"/>
      <c r="AB757" s="191"/>
    </row>
    <row r="758" spans="1:28" ht="21.75" customHeight="1" x14ac:dyDescent="0.2">
      <c r="A758" s="191" t="s">
        <v>178</v>
      </c>
      <c r="B758" s="312" t="s">
        <v>463</v>
      </c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235">
        <v>977</v>
      </c>
      <c r="O758" s="196">
        <v>7</v>
      </c>
      <c r="P758" s="196">
        <v>2</v>
      </c>
      <c r="Q758" s="195" t="s">
        <v>462</v>
      </c>
      <c r="R758" s="194">
        <v>0</v>
      </c>
      <c r="S758" s="308"/>
      <c r="T758" s="308"/>
      <c r="U758" s="229">
        <v>40</v>
      </c>
      <c r="V758" s="229">
        <v>40</v>
      </c>
      <c r="W758" s="311"/>
      <c r="X758" s="311"/>
      <c r="Y758" s="311"/>
      <c r="Z758" s="311"/>
      <c r="AA758" s="311"/>
      <c r="AB758" s="191"/>
    </row>
    <row r="759" spans="1:28" ht="12.75" customHeight="1" x14ac:dyDescent="0.2">
      <c r="A759" s="191" t="s">
        <v>178</v>
      </c>
      <c r="B759" s="312" t="s">
        <v>455</v>
      </c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235">
        <v>977</v>
      </c>
      <c r="O759" s="196">
        <v>7</v>
      </c>
      <c r="P759" s="196">
        <v>2</v>
      </c>
      <c r="Q759" s="195" t="s">
        <v>461</v>
      </c>
      <c r="R759" s="194">
        <v>0</v>
      </c>
      <c r="S759" s="308"/>
      <c r="T759" s="308"/>
      <c r="U759" s="229">
        <v>40</v>
      </c>
      <c r="V759" s="229">
        <v>40</v>
      </c>
      <c r="W759" s="311"/>
      <c r="X759" s="311"/>
      <c r="Y759" s="311"/>
      <c r="Z759" s="311"/>
      <c r="AA759" s="311"/>
      <c r="AB759" s="191"/>
    </row>
    <row r="760" spans="1:28" ht="21.75" customHeight="1" x14ac:dyDescent="0.2">
      <c r="A760" s="191" t="s">
        <v>178</v>
      </c>
      <c r="B760" s="312" t="s">
        <v>212</v>
      </c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235">
        <v>977</v>
      </c>
      <c r="O760" s="196">
        <v>7</v>
      </c>
      <c r="P760" s="196">
        <v>2</v>
      </c>
      <c r="Q760" s="195" t="s">
        <v>461</v>
      </c>
      <c r="R760" s="194" t="s">
        <v>211</v>
      </c>
      <c r="S760" s="308"/>
      <c r="T760" s="308"/>
      <c r="U760" s="229">
        <v>40</v>
      </c>
      <c r="V760" s="229">
        <v>40</v>
      </c>
      <c r="W760" s="311"/>
      <c r="X760" s="311"/>
      <c r="Y760" s="311"/>
      <c r="Z760" s="311"/>
      <c r="AA760" s="311"/>
      <c r="AB760" s="191"/>
    </row>
    <row r="761" spans="1:28" ht="12.75" customHeight="1" x14ac:dyDescent="0.2">
      <c r="A761" s="191" t="s">
        <v>178</v>
      </c>
      <c r="B761" s="312" t="s">
        <v>371</v>
      </c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235">
        <v>977</v>
      </c>
      <c r="O761" s="196">
        <v>7</v>
      </c>
      <c r="P761" s="196">
        <v>2</v>
      </c>
      <c r="Q761" s="195" t="s">
        <v>461</v>
      </c>
      <c r="R761" s="194" t="s">
        <v>370</v>
      </c>
      <c r="S761" s="308"/>
      <c r="T761" s="308"/>
      <c r="U761" s="229">
        <v>40</v>
      </c>
      <c r="V761" s="229">
        <v>40</v>
      </c>
      <c r="W761" s="311"/>
      <c r="X761" s="311"/>
      <c r="Y761" s="311"/>
      <c r="Z761" s="311"/>
      <c r="AA761" s="311"/>
      <c r="AB761" s="191"/>
    </row>
    <row r="762" spans="1:28" ht="42.75" customHeight="1" x14ac:dyDescent="0.2">
      <c r="A762" s="191" t="s">
        <v>178</v>
      </c>
      <c r="B762" s="312" t="s">
        <v>369</v>
      </c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235">
        <v>977</v>
      </c>
      <c r="O762" s="196">
        <v>7</v>
      </c>
      <c r="P762" s="196">
        <v>2</v>
      </c>
      <c r="Q762" s="195" t="s">
        <v>461</v>
      </c>
      <c r="R762" s="194" t="s">
        <v>367</v>
      </c>
      <c r="S762" s="308"/>
      <c r="T762" s="308"/>
      <c r="U762" s="229">
        <v>40</v>
      </c>
      <c r="V762" s="229">
        <v>40</v>
      </c>
      <c r="W762" s="311"/>
      <c r="X762" s="311"/>
      <c r="Y762" s="311"/>
      <c r="Z762" s="311"/>
      <c r="AA762" s="311"/>
      <c r="AB762" s="191"/>
    </row>
    <row r="763" spans="1:28" ht="21.75" customHeight="1" x14ac:dyDescent="0.2">
      <c r="A763" s="191" t="s">
        <v>178</v>
      </c>
      <c r="B763" s="312" t="s">
        <v>304</v>
      </c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235">
        <v>977</v>
      </c>
      <c r="O763" s="196">
        <v>7</v>
      </c>
      <c r="P763" s="196">
        <v>2</v>
      </c>
      <c r="Q763" s="195" t="s">
        <v>303</v>
      </c>
      <c r="R763" s="194">
        <v>0</v>
      </c>
      <c r="S763" s="308"/>
      <c r="T763" s="308"/>
      <c r="U763" s="229">
        <v>115</v>
      </c>
      <c r="V763" s="229">
        <v>115</v>
      </c>
      <c r="W763" s="311"/>
      <c r="X763" s="311"/>
      <c r="Y763" s="311"/>
      <c r="Z763" s="311"/>
      <c r="AA763" s="311"/>
      <c r="AB763" s="191"/>
    </row>
    <row r="764" spans="1:28" ht="21.75" customHeight="1" x14ac:dyDescent="0.2">
      <c r="A764" s="191" t="s">
        <v>178</v>
      </c>
      <c r="B764" s="312" t="s">
        <v>460</v>
      </c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235">
        <v>977</v>
      </c>
      <c r="O764" s="196">
        <v>7</v>
      </c>
      <c r="P764" s="196">
        <v>2</v>
      </c>
      <c r="Q764" s="195" t="s">
        <v>459</v>
      </c>
      <c r="R764" s="194">
        <v>0</v>
      </c>
      <c r="S764" s="308"/>
      <c r="T764" s="308"/>
      <c r="U764" s="229">
        <v>115</v>
      </c>
      <c r="V764" s="229">
        <v>115</v>
      </c>
      <c r="W764" s="311"/>
      <c r="X764" s="311"/>
      <c r="Y764" s="311"/>
      <c r="Z764" s="311"/>
      <c r="AA764" s="311"/>
      <c r="AB764" s="191"/>
    </row>
    <row r="765" spans="1:28" ht="12.75" customHeight="1" x14ac:dyDescent="0.2">
      <c r="A765" s="191" t="s">
        <v>178</v>
      </c>
      <c r="B765" s="312" t="s">
        <v>455</v>
      </c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235">
        <v>977</v>
      </c>
      <c r="O765" s="196">
        <v>7</v>
      </c>
      <c r="P765" s="196">
        <v>2</v>
      </c>
      <c r="Q765" s="195" t="s">
        <v>458</v>
      </c>
      <c r="R765" s="194">
        <v>0</v>
      </c>
      <c r="S765" s="308"/>
      <c r="T765" s="308"/>
      <c r="U765" s="229">
        <v>115</v>
      </c>
      <c r="V765" s="229">
        <v>115</v>
      </c>
      <c r="W765" s="311"/>
      <c r="X765" s="311"/>
      <c r="Y765" s="311"/>
      <c r="Z765" s="311"/>
      <c r="AA765" s="311"/>
      <c r="AB765" s="191"/>
    </row>
    <row r="766" spans="1:28" ht="21.75" customHeight="1" x14ac:dyDescent="0.2">
      <c r="A766" s="191" t="s">
        <v>178</v>
      </c>
      <c r="B766" s="312" t="s">
        <v>212</v>
      </c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235">
        <v>977</v>
      </c>
      <c r="O766" s="196">
        <v>7</v>
      </c>
      <c r="P766" s="196">
        <v>2</v>
      </c>
      <c r="Q766" s="195" t="s">
        <v>458</v>
      </c>
      <c r="R766" s="194" t="s">
        <v>211</v>
      </c>
      <c r="S766" s="308"/>
      <c r="T766" s="308"/>
      <c r="U766" s="229">
        <v>115</v>
      </c>
      <c r="V766" s="229">
        <v>115</v>
      </c>
      <c r="W766" s="311"/>
      <c r="X766" s="311"/>
      <c r="Y766" s="311"/>
      <c r="Z766" s="311"/>
      <c r="AA766" s="311"/>
      <c r="AB766" s="191"/>
    </row>
    <row r="767" spans="1:28" ht="12.75" customHeight="1" x14ac:dyDescent="0.2">
      <c r="A767" s="191" t="s">
        <v>178</v>
      </c>
      <c r="B767" s="312" t="s">
        <v>371</v>
      </c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235">
        <v>977</v>
      </c>
      <c r="O767" s="196">
        <v>7</v>
      </c>
      <c r="P767" s="196">
        <v>2</v>
      </c>
      <c r="Q767" s="195" t="s">
        <v>458</v>
      </c>
      <c r="R767" s="194" t="s">
        <v>370</v>
      </c>
      <c r="S767" s="308"/>
      <c r="T767" s="308"/>
      <c r="U767" s="229">
        <v>115</v>
      </c>
      <c r="V767" s="229">
        <v>115</v>
      </c>
      <c r="W767" s="311"/>
      <c r="X767" s="311"/>
      <c r="Y767" s="311"/>
      <c r="Z767" s="311"/>
      <c r="AA767" s="311"/>
      <c r="AB767" s="191"/>
    </row>
    <row r="768" spans="1:28" ht="42.75" customHeight="1" x14ac:dyDescent="0.2">
      <c r="A768" s="191" t="s">
        <v>178</v>
      </c>
      <c r="B768" s="312" t="s">
        <v>369</v>
      </c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235">
        <v>977</v>
      </c>
      <c r="O768" s="196">
        <v>7</v>
      </c>
      <c r="P768" s="196">
        <v>2</v>
      </c>
      <c r="Q768" s="195" t="s">
        <v>458</v>
      </c>
      <c r="R768" s="194" t="s">
        <v>367</v>
      </c>
      <c r="S768" s="308"/>
      <c r="T768" s="308"/>
      <c r="U768" s="229">
        <v>115</v>
      </c>
      <c r="V768" s="229">
        <v>115</v>
      </c>
      <c r="W768" s="311"/>
      <c r="X768" s="311"/>
      <c r="Y768" s="311"/>
      <c r="Z768" s="311"/>
      <c r="AA768" s="311"/>
      <c r="AB768" s="191"/>
    </row>
    <row r="769" spans="1:28" ht="21.75" customHeight="1" x14ac:dyDescent="0.2">
      <c r="A769" s="191" t="s">
        <v>178</v>
      </c>
      <c r="B769" s="312" t="s">
        <v>304</v>
      </c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235">
        <v>977</v>
      </c>
      <c r="O769" s="196">
        <v>7</v>
      </c>
      <c r="P769" s="196">
        <v>2</v>
      </c>
      <c r="Q769" s="195" t="s">
        <v>303</v>
      </c>
      <c r="R769" s="194">
        <v>0</v>
      </c>
      <c r="S769" s="308"/>
      <c r="T769" s="308"/>
      <c r="U769" s="229">
        <v>20</v>
      </c>
      <c r="V769" s="229">
        <v>20</v>
      </c>
      <c r="W769" s="311"/>
      <c r="X769" s="311"/>
      <c r="Y769" s="311"/>
      <c r="Z769" s="311"/>
      <c r="AA769" s="311"/>
      <c r="AB769" s="191"/>
    </row>
    <row r="770" spans="1:28" ht="12.75" customHeight="1" x14ac:dyDescent="0.2">
      <c r="A770" s="191" t="s">
        <v>178</v>
      </c>
      <c r="B770" s="312" t="s">
        <v>457</v>
      </c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235">
        <v>977</v>
      </c>
      <c r="O770" s="196">
        <v>7</v>
      </c>
      <c r="P770" s="196">
        <v>2</v>
      </c>
      <c r="Q770" s="195" t="s">
        <v>456</v>
      </c>
      <c r="R770" s="194">
        <v>0</v>
      </c>
      <c r="S770" s="308"/>
      <c r="T770" s="308"/>
      <c r="U770" s="229">
        <v>20</v>
      </c>
      <c r="V770" s="229">
        <v>20</v>
      </c>
      <c r="W770" s="311"/>
      <c r="X770" s="311"/>
      <c r="Y770" s="311"/>
      <c r="Z770" s="311"/>
      <c r="AA770" s="311"/>
      <c r="AB770" s="191"/>
    </row>
    <row r="771" spans="1:28" ht="12.75" customHeight="1" x14ac:dyDescent="0.2">
      <c r="A771" s="191" t="s">
        <v>178</v>
      </c>
      <c r="B771" s="312" t="s">
        <v>455</v>
      </c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235">
        <v>977</v>
      </c>
      <c r="O771" s="196">
        <v>7</v>
      </c>
      <c r="P771" s="196">
        <v>2</v>
      </c>
      <c r="Q771" s="195" t="s">
        <v>454</v>
      </c>
      <c r="R771" s="194">
        <v>0</v>
      </c>
      <c r="S771" s="308"/>
      <c r="T771" s="308"/>
      <c r="U771" s="229">
        <v>20</v>
      </c>
      <c r="V771" s="229">
        <v>20</v>
      </c>
      <c r="W771" s="311"/>
      <c r="X771" s="311"/>
      <c r="Y771" s="311"/>
      <c r="Z771" s="311"/>
      <c r="AA771" s="311"/>
      <c r="AB771" s="191"/>
    </row>
    <row r="772" spans="1:28" ht="21.75" customHeight="1" x14ac:dyDescent="0.2">
      <c r="A772" s="191" t="s">
        <v>178</v>
      </c>
      <c r="B772" s="312" t="s">
        <v>212</v>
      </c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235">
        <v>977</v>
      </c>
      <c r="O772" s="196">
        <v>7</v>
      </c>
      <c r="P772" s="196">
        <v>2</v>
      </c>
      <c r="Q772" s="195" t="s">
        <v>454</v>
      </c>
      <c r="R772" s="194" t="s">
        <v>211</v>
      </c>
      <c r="S772" s="308"/>
      <c r="T772" s="308"/>
      <c r="U772" s="229">
        <v>20</v>
      </c>
      <c r="V772" s="229">
        <v>20</v>
      </c>
      <c r="W772" s="311"/>
      <c r="X772" s="311"/>
      <c r="Y772" s="311"/>
      <c r="Z772" s="311"/>
      <c r="AA772" s="311"/>
      <c r="AB772" s="191"/>
    </row>
    <row r="773" spans="1:28" ht="12.75" customHeight="1" x14ac:dyDescent="0.2">
      <c r="A773" s="191" t="s">
        <v>178</v>
      </c>
      <c r="B773" s="312" t="s">
        <v>371</v>
      </c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235">
        <v>977</v>
      </c>
      <c r="O773" s="196">
        <v>7</v>
      </c>
      <c r="P773" s="196">
        <v>2</v>
      </c>
      <c r="Q773" s="195" t="s">
        <v>454</v>
      </c>
      <c r="R773" s="194" t="s">
        <v>370</v>
      </c>
      <c r="S773" s="308"/>
      <c r="T773" s="308"/>
      <c r="U773" s="229">
        <v>20</v>
      </c>
      <c r="V773" s="229">
        <v>20</v>
      </c>
      <c r="W773" s="311"/>
      <c r="X773" s="311"/>
      <c r="Y773" s="311"/>
      <c r="Z773" s="311"/>
      <c r="AA773" s="311"/>
      <c r="AB773" s="191"/>
    </row>
    <row r="774" spans="1:28" ht="42.75" customHeight="1" x14ac:dyDescent="0.2">
      <c r="A774" s="191" t="s">
        <v>178</v>
      </c>
      <c r="B774" s="312" t="s">
        <v>369</v>
      </c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235">
        <v>977</v>
      </c>
      <c r="O774" s="196">
        <v>7</v>
      </c>
      <c r="P774" s="196">
        <v>2</v>
      </c>
      <c r="Q774" s="195" t="s">
        <v>454</v>
      </c>
      <c r="R774" s="194" t="s">
        <v>367</v>
      </c>
      <c r="S774" s="308"/>
      <c r="T774" s="308"/>
      <c r="U774" s="229">
        <v>20</v>
      </c>
      <c r="V774" s="229">
        <v>20</v>
      </c>
      <c r="W774" s="311"/>
      <c r="X774" s="311"/>
      <c r="Y774" s="311"/>
      <c r="Z774" s="311"/>
      <c r="AA774" s="311"/>
      <c r="AB774" s="191"/>
    </row>
    <row r="775" spans="1:28" ht="21.75" customHeight="1" x14ac:dyDescent="0.2">
      <c r="A775" s="191" t="s">
        <v>178</v>
      </c>
      <c r="B775" s="312" t="s">
        <v>304</v>
      </c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235">
        <v>977</v>
      </c>
      <c r="O775" s="196">
        <v>7</v>
      </c>
      <c r="P775" s="196">
        <v>2</v>
      </c>
      <c r="Q775" s="195" t="s">
        <v>303</v>
      </c>
      <c r="R775" s="194">
        <v>0</v>
      </c>
      <c r="S775" s="308"/>
      <c r="T775" s="308"/>
      <c r="U775" s="229">
        <v>480</v>
      </c>
      <c r="V775" s="229">
        <v>480</v>
      </c>
      <c r="W775" s="311"/>
      <c r="X775" s="311"/>
      <c r="Y775" s="311"/>
      <c r="Z775" s="311"/>
      <c r="AA775" s="311"/>
      <c r="AB775" s="191"/>
    </row>
    <row r="776" spans="1:28" ht="32.25" customHeight="1" x14ac:dyDescent="0.2">
      <c r="A776" s="191" t="s">
        <v>178</v>
      </c>
      <c r="B776" s="312" t="s">
        <v>453</v>
      </c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235">
        <v>977</v>
      </c>
      <c r="O776" s="196">
        <v>7</v>
      </c>
      <c r="P776" s="196">
        <v>2</v>
      </c>
      <c r="Q776" s="195" t="s">
        <v>452</v>
      </c>
      <c r="R776" s="194">
        <v>0</v>
      </c>
      <c r="S776" s="308"/>
      <c r="T776" s="308"/>
      <c r="U776" s="229">
        <v>480</v>
      </c>
      <c r="V776" s="229">
        <v>480</v>
      </c>
      <c r="W776" s="311"/>
      <c r="X776" s="311"/>
      <c r="Y776" s="311"/>
      <c r="Z776" s="311"/>
      <c r="AA776" s="311"/>
      <c r="AB776" s="191"/>
    </row>
    <row r="777" spans="1:28" ht="12.75" customHeight="1" x14ac:dyDescent="0.2">
      <c r="A777" s="191" t="s">
        <v>178</v>
      </c>
      <c r="B777" s="312" t="s">
        <v>451</v>
      </c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235">
        <v>977</v>
      </c>
      <c r="O777" s="196">
        <v>7</v>
      </c>
      <c r="P777" s="196">
        <v>2</v>
      </c>
      <c r="Q777" s="195" t="s">
        <v>450</v>
      </c>
      <c r="R777" s="194">
        <v>0</v>
      </c>
      <c r="S777" s="308"/>
      <c r="T777" s="308"/>
      <c r="U777" s="229">
        <v>480</v>
      </c>
      <c r="V777" s="229">
        <v>480</v>
      </c>
      <c r="W777" s="311"/>
      <c r="X777" s="311"/>
      <c r="Y777" s="311"/>
      <c r="Z777" s="311"/>
      <c r="AA777" s="311"/>
      <c r="AB777" s="191"/>
    </row>
    <row r="778" spans="1:28" ht="21.75" customHeight="1" x14ac:dyDescent="0.2">
      <c r="A778" s="191" t="s">
        <v>178</v>
      </c>
      <c r="B778" s="312" t="s">
        <v>212</v>
      </c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235">
        <v>977</v>
      </c>
      <c r="O778" s="196">
        <v>7</v>
      </c>
      <c r="P778" s="196">
        <v>2</v>
      </c>
      <c r="Q778" s="195" t="s">
        <v>450</v>
      </c>
      <c r="R778" s="194" t="s">
        <v>211</v>
      </c>
      <c r="S778" s="308"/>
      <c r="T778" s="308"/>
      <c r="U778" s="229">
        <v>480</v>
      </c>
      <c r="V778" s="229">
        <v>480</v>
      </c>
      <c r="W778" s="311"/>
      <c r="X778" s="311"/>
      <c r="Y778" s="311"/>
      <c r="Z778" s="311"/>
      <c r="AA778" s="311"/>
      <c r="AB778" s="191"/>
    </row>
    <row r="779" spans="1:28" ht="12.75" customHeight="1" x14ac:dyDescent="0.2">
      <c r="A779" s="191" t="s">
        <v>178</v>
      </c>
      <c r="B779" s="312" t="s">
        <v>371</v>
      </c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235">
        <v>977</v>
      </c>
      <c r="O779" s="196">
        <v>7</v>
      </c>
      <c r="P779" s="196">
        <v>2</v>
      </c>
      <c r="Q779" s="195" t="s">
        <v>450</v>
      </c>
      <c r="R779" s="194" t="s">
        <v>370</v>
      </c>
      <c r="S779" s="308"/>
      <c r="T779" s="308"/>
      <c r="U779" s="229">
        <v>480</v>
      </c>
      <c r="V779" s="229">
        <v>480</v>
      </c>
      <c r="W779" s="311"/>
      <c r="X779" s="311"/>
      <c r="Y779" s="311"/>
      <c r="Z779" s="311"/>
      <c r="AA779" s="311"/>
      <c r="AB779" s="191"/>
    </row>
    <row r="780" spans="1:28" ht="42.75" customHeight="1" x14ac:dyDescent="0.2">
      <c r="A780" s="191" t="s">
        <v>178</v>
      </c>
      <c r="B780" s="312" t="s">
        <v>369</v>
      </c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235">
        <v>977</v>
      </c>
      <c r="O780" s="196">
        <v>7</v>
      </c>
      <c r="P780" s="196">
        <v>2</v>
      </c>
      <c r="Q780" s="195" t="s">
        <v>450</v>
      </c>
      <c r="R780" s="194" t="s">
        <v>367</v>
      </c>
      <c r="S780" s="308"/>
      <c r="T780" s="308"/>
      <c r="U780" s="229">
        <v>480</v>
      </c>
      <c r="V780" s="229">
        <v>480</v>
      </c>
      <c r="W780" s="311"/>
      <c r="X780" s="311"/>
      <c r="Y780" s="311"/>
      <c r="Z780" s="311"/>
      <c r="AA780" s="311"/>
      <c r="AB780" s="191"/>
    </row>
    <row r="781" spans="1:28" ht="32.25" customHeight="1" x14ac:dyDescent="0.2">
      <c r="A781" s="191" t="s">
        <v>178</v>
      </c>
      <c r="B781" s="312" t="s">
        <v>374</v>
      </c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235">
        <v>977</v>
      </c>
      <c r="O781" s="196">
        <v>7</v>
      </c>
      <c r="P781" s="196">
        <v>2</v>
      </c>
      <c r="Q781" s="195" t="s">
        <v>373</v>
      </c>
      <c r="R781" s="194">
        <v>0</v>
      </c>
      <c r="S781" s="308"/>
      <c r="T781" s="308"/>
      <c r="U781" s="229">
        <v>670</v>
      </c>
      <c r="V781" s="229">
        <v>670</v>
      </c>
      <c r="W781" s="311"/>
      <c r="X781" s="311"/>
      <c r="Y781" s="311"/>
      <c r="Z781" s="311"/>
      <c r="AA781" s="311"/>
      <c r="AB781" s="191"/>
    </row>
    <row r="782" spans="1:28" ht="32.25" customHeight="1" x14ac:dyDescent="0.2">
      <c r="A782" s="191" t="s">
        <v>178</v>
      </c>
      <c r="B782" s="312" t="s">
        <v>372</v>
      </c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235">
        <v>977</v>
      </c>
      <c r="O782" s="196">
        <v>7</v>
      </c>
      <c r="P782" s="196">
        <v>2</v>
      </c>
      <c r="Q782" s="195" t="s">
        <v>368</v>
      </c>
      <c r="R782" s="194">
        <v>0</v>
      </c>
      <c r="S782" s="308"/>
      <c r="T782" s="308"/>
      <c r="U782" s="229">
        <v>670</v>
      </c>
      <c r="V782" s="229">
        <v>670</v>
      </c>
      <c r="W782" s="311"/>
      <c r="X782" s="311"/>
      <c r="Y782" s="311"/>
      <c r="Z782" s="311"/>
      <c r="AA782" s="311"/>
      <c r="AB782" s="191"/>
    </row>
    <row r="783" spans="1:28" ht="21.75" customHeight="1" x14ac:dyDescent="0.2">
      <c r="A783" s="191" t="s">
        <v>178</v>
      </c>
      <c r="B783" s="312" t="s">
        <v>212</v>
      </c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235">
        <v>977</v>
      </c>
      <c r="O783" s="196">
        <v>7</v>
      </c>
      <c r="P783" s="196">
        <v>2</v>
      </c>
      <c r="Q783" s="195" t="s">
        <v>368</v>
      </c>
      <c r="R783" s="194" t="s">
        <v>211</v>
      </c>
      <c r="S783" s="308"/>
      <c r="T783" s="308"/>
      <c r="U783" s="229">
        <v>670</v>
      </c>
      <c r="V783" s="229">
        <v>670</v>
      </c>
      <c r="W783" s="311"/>
      <c r="X783" s="311"/>
      <c r="Y783" s="311"/>
      <c r="Z783" s="311"/>
      <c r="AA783" s="311"/>
      <c r="AB783" s="191"/>
    </row>
    <row r="784" spans="1:28" ht="12.75" customHeight="1" x14ac:dyDescent="0.2">
      <c r="A784" s="191" t="s">
        <v>178</v>
      </c>
      <c r="B784" s="312" t="s">
        <v>371</v>
      </c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235">
        <v>977</v>
      </c>
      <c r="O784" s="196">
        <v>7</v>
      </c>
      <c r="P784" s="196">
        <v>2</v>
      </c>
      <c r="Q784" s="195" t="s">
        <v>368</v>
      </c>
      <c r="R784" s="194" t="s">
        <v>370</v>
      </c>
      <c r="S784" s="308"/>
      <c r="T784" s="308"/>
      <c r="U784" s="229">
        <v>670</v>
      </c>
      <c r="V784" s="229">
        <v>670</v>
      </c>
      <c r="W784" s="311"/>
      <c r="X784" s="311"/>
      <c r="Y784" s="311"/>
      <c r="Z784" s="311"/>
      <c r="AA784" s="311"/>
      <c r="AB784" s="191"/>
    </row>
    <row r="785" spans="1:28" ht="42.75" customHeight="1" x14ac:dyDescent="0.2">
      <c r="A785" s="191" t="s">
        <v>178</v>
      </c>
      <c r="B785" s="312" t="s">
        <v>369</v>
      </c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235">
        <v>977</v>
      </c>
      <c r="O785" s="196">
        <v>7</v>
      </c>
      <c r="P785" s="196">
        <v>2</v>
      </c>
      <c r="Q785" s="195" t="s">
        <v>368</v>
      </c>
      <c r="R785" s="194" t="s">
        <v>367</v>
      </c>
      <c r="S785" s="308"/>
      <c r="T785" s="308"/>
      <c r="U785" s="229">
        <v>670</v>
      </c>
      <c r="V785" s="229">
        <v>670</v>
      </c>
      <c r="W785" s="311"/>
      <c r="X785" s="311"/>
      <c r="Y785" s="311"/>
      <c r="Z785" s="311"/>
      <c r="AA785" s="311"/>
      <c r="AB785" s="191"/>
    </row>
    <row r="786" spans="1:28" ht="12.75" customHeight="1" x14ac:dyDescent="0.2">
      <c r="A786" s="191" t="s">
        <v>178</v>
      </c>
      <c r="B786" s="312" t="s">
        <v>449</v>
      </c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235">
        <v>977</v>
      </c>
      <c r="O786" s="196">
        <v>7</v>
      </c>
      <c r="P786" s="196">
        <v>3</v>
      </c>
      <c r="Q786" s="195">
        <v>0</v>
      </c>
      <c r="R786" s="194">
        <v>0</v>
      </c>
      <c r="S786" s="308"/>
      <c r="T786" s="308"/>
      <c r="U786" s="229">
        <v>5178</v>
      </c>
      <c r="V786" s="229">
        <v>5178</v>
      </c>
      <c r="W786" s="311"/>
      <c r="X786" s="311"/>
      <c r="Y786" s="311"/>
      <c r="Z786" s="311"/>
      <c r="AA786" s="311"/>
      <c r="AB786" s="191"/>
    </row>
    <row r="787" spans="1:28" ht="21.75" customHeight="1" x14ac:dyDescent="0.2">
      <c r="A787" s="191" t="s">
        <v>178</v>
      </c>
      <c r="B787" s="312" t="s">
        <v>304</v>
      </c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235">
        <v>977</v>
      </c>
      <c r="O787" s="196">
        <v>7</v>
      </c>
      <c r="P787" s="196">
        <v>3</v>
      </c>
      <c r="Q787" s="195" t="s">
        <v>303</v>
      </c>
      <c r="R787" s="194">
        <v>0</v>
      </c>
      <c r="S787" s="308"/>
      <c r="T787" s="308"/>
      <c r="U787" s="229">
        <v>100</v>
      </c>
      <c r="V787" s="229">
        <v>100</v>
      </c>
      <c r="W787" s="311"/>
      <c r="X787" s="311"/>
      <c r="Y787" s="311"/>
      <c r="Z787" s="311"/>
      <c r="AA787" s="311"/>
      <c r="AB787" s="191"/>
    </row>
    <row r="788" spans="1:28" ht="21.75" customHeight="1" x14ac:dyDescent="0.2">
      <c r="A788" s="191" t="s">
        <v>178</v>
      </c>
      <c r="B788" s="312" t="s">
        <v>437</v>
      </c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235">
        <v>977</v>
      </c>
      <c r="O788" s="196">
        <v>7</v>
      </c>
      <c r="P788" s="196">
        <v>3</v>
      </c>
      <c r="Q788" s="195" t="s">
        <v>436</v>
      </c>
      <c r="R788" s="194">
        <v>0</v>
      </c>
      <c r="S788" s="308"/>
      <c r="T788" s="308"/>
      <c r="U788" s="229">
        <v>100</v>
      </c>
      <c r="V788" s="229">
        <v>100</v>
      </c>
      <c r="W788" s="311"/>
      <c r="X788" s="311"/>
      <c r="Y788" s="311"/>
      <c r="Z788" s="311"/>
      <c r="AA788" s="311"/>
      <c r="AB788" s="191"/>
    </row>
    <row r="789" spans="1:28" ht="21.75" customHeight="1" x14ac:dyDescent="0.2">
      <c r="A789" s="191" t="s">
        <v>178</v>
      </c>
      <c r="B789" s="312" t="s">
        <v>439</v>
      </c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235">
        <v>977</v>
      </c>
      <c r="O789" s="196">
        <v>7</v>
      </c>
      <c r="P789" s="196">
        <v>3</v>
      </c>
      <c r="Q789" s="195" t="s">
        <v>438</v>
      </c>
      <c r="R789" s="194">
        <v>0</v>
      </c>
      <c r="S789" s="308"/>
      <c r="T789" s="308"/>
      <c r="U789" s="229">
        <v>100</v>
      </c>
      <c r="V789" s="229">
        <v>100</v>
      </c>
      <c r="W789" s="311"/>
      <c r="X789" s="311"/>
      <c r="Y789" s="311"/>
      <c r="Z789" s="311"/>
      <c r="AA789" s="311"/>
      <c r="AB789" s="191"/>
    </row>
    <row r="790" spans="1:28" ht="21.75" customHeight="1" x14ac:dyDescent="0.2">
      <c r="A790" s="191" t="s">
        <v>178</v>
      </c>
      <c r="B790" s="312" t="s">
        <v>212</v>
      </c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235">
        <v>977</v>
      </c>
      <c r="O790" s="196">
        <v>7</v>
      </c>
      <c r="P790" s="196">
        <v>3</v>
      </c>
      <c r="Q790" s="195" t="s">
        <v>438</v>
      </c>
      <c r="R790" s="194" t="s">
        <v>211</v>
      </c>
      <c r="S790" s="308"/>
      <c r="T790" s="308"/>
      <c r="U790" s="229">
        <v>100</v>
      </c>
      <c r="V790" s="229">
        <v>100</v>
      </c>
      <c r="W790" s="311"/>
      <c r="X790" s="311"/>
      <c r="Y790" s="311"/>
      <c r="Z790" s="311"/>
      <c r="AA790" s="311"/>
      <c r="AB790" s="191"/>
    </row>
    <row r="791" spans="1:28" ht="12.75" customHeight="1" x14ac:dyDescent="0.2">
      <c r="A791" s="191" t="s">
        <v>178</v>
      </c>
      <c r="B791" s="312" t="s">
        <v>210</v>
      </c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235">
        <v>977</v>
      </c>
      <c r="O791" s="196">
        <v>7</v>
      </c>
      <c r="P791" s="196">
        <v>3</v>
      </c>
      <c r="Q791" s="195" t="s">
        <v>438</v>
      </c>
      <c r="R791" s="194" t="s">
        <v>209</v>
      </c>
      <c r="S791" s="308"/>
      <c r="T791" s="308"/>
      <c r="U791" s="229">
        <v>100</v>
      </c>
      <c r="V791" s="229">
        <v>100</v>
      </c>
      <c r="W791" s="311"/>
      <c r="X791" s="311"/>
      <c r="Y791" s="311"/>
      <c r="Z791" s="311"/>
      <c r="AA791" s="311"/>
      <c r="AB791" s="191"/>
    </row>
    <row r="792" spans="1:28" ht="42.75" customHeight="1" x14ac:dyDescent="0.2">
      <c r="A792" s="191" t="s">
        <v>178</v>
      </c>
      <c r="B792" s="312" t="s">
        <v>208</v>
      </c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235">
        <v>977</v>
      </c>
      <c r="O792" s="196">
        <v>7</v>
      </c>
      <c r="P792" s="196">
        <v>3</v>
      </c>
      <c r="Q792" s="195" t="s">
        <v>438</v>
      </c>
      <c r="R792" s="194" t="s">
        <v>206</v>
      </c>
      <c r="S792" s="308"/>
      <c r="T792" s="308"/>
      <c r="U792" s="229">
        <v>100</v>
      </c>
      <c r="V792" s="229">
        <v>100</v>
      </c>
      <c r="W792" s="311"/>
      <c r="X792" s="311"/>
      <c r="Y792" s="311"/>
      <c r="Z792" s="311"/>
      <c r="AA792" s="311"/>
      <c r="AB792" s="191"/>
    </row>
    <row r="793" spans="1:28" ht="21.75" customHeight="1" x14ac:dyDescent="0.2">
      <c r="A793" s="191" t="s">
        <v>178</v>
      </c>
      <c r="B793" s="312" t="s">
        <v>304</v>
      </c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235">
        <v>977</v>
      </c>
      <c r="O793" s="196">
        <v>7</v>
      </c>
      <c r="P793" s="196">
        <v>3</v>
      </c>
      <c r="Q793" s="195" t="s">
        <v>303</v>
      </c>
      <c r="R793" s="194">
        <v>0</v>
      </c>
      <c r="S793" s="308"/>
      <c r="T793" s="308"/>
      <c r="U793" s="229">
        <v>5078</v>
      </c>
      <c r="V793" s="229">
        <v>5078</v>
      </c>
      <c r="W793" s="311"/>
      <c r="X793" s="311"/>
      <c r="Y793" s="311"/>
      <c r="Z793" s="311"/>
      <c r="AA793" s="311"/>
      <c r="AB793" s="191"/>
    </row>
    <row r="794" spans="1:28" ht="21.75" customHeight="1" x14ac:dyDescent="0.2">
      <c r="A794" s="191" t="s">
        <v>178</v>
      </c>
      <c r="B794" s="312" t="s">
        <v>437</v>
      </c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235">
        <v>977</v>
      </c>
      <c r="O794" s="196">
        <v>7</v>
      </c>
      <c r="P794" s="196">
        <v>3</v>
      </c>
      <c r="Q794" s="195" t="s">
        <v>436</v>
      </c>
      <c r="R794" s="194">
        <v>0</v>
      </c>
      <c r="S794" s="308"/>
      <c r="T794" s="308"/>
      <c r="U794" s="229">
        <v>5078</v>
      </c>
      <c r="V794" s="229">
        <v>5078</v>
      </c>
      <c r="W794" s="311"/>
      <c r="X794" s="311"/>
      <c r="Y794" s="311"/>
      <c r="Z794" s="311"/>
      <c r="AA794" s="311"/>
      <c r="AB794" s="191"/>
    </row>
    <row r="795" spans="1:28" ht="21.75" customHeight="1" x14ac:dyDescent="0.2">
      <c r="A795" s="191" t="s">
        <v>178</v>
      </c>
      <c r="B795" s="312" t="s">
        <v>397</v>
      </c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235">
        <v>977</v>
      </c>
      <c r="O795" s="196">
        <v>7</v>
      </c>
      <c r="P795" s="196">
        <v>3</v>
      </c>
      <c r="Q795" s="195" t="s">
        <v>435</v>
      </c>
      <c r="R795" s="194">
        <v>0</v>
      </c>
      <c r="S795" s="308"/>
      <c r="T795" s="308"/>
      <c r="U795" s="229">
        <v>5078</v>
      </c>
      <c r="V795" s="229">
        <v>5078</v>
      </c>
      <c r="W795" s="311"/>
      <c r="X795" s="311"/>
      <c r="Y795" s="311"/>
      <c r="Z795" s="311"/>
      <c r="AA795" s="311"/>
      <c r="AB795" s="191"/>
    </row>
    <row r="796" spans="1:28" ht="21.75" customHeight="1" x14ac:dyDescent="0.2">
      <c r="A796" s="191" t="s">
        <v>178</v>
      </c>
      <c r="B796" s="312" t="s">
        <v>212</v>
      </c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235">
        <v>977</v>
      </c>
      <c r="O796" s="196">
        <v>7</v>
      </c>
      <c r="P796" s="196">
        <v>3</v>
      </c>
      <c r="Q796" s="195" t="s">
        <v>435</v>
      </c>
      <c r="R796" s="194" t="s">
        <v>211</v>
      </c>
      <c r="S796" s="308"/>
      <c r="T796" s="308"/>
      <c r="U796" s="229">
        <v>5078</v>
      </c>
      <c r="V796" s="229">
        <v>5078</v>
      </c>
      <c r="W796" s="311"/>
      <c r="X796" s="311"/>
      <c r="Y796" s="311"/>
      <c r="Z796" s="311"/>
      <c r="AA796" s="311"/>
      <c r="AB796" s="191"/>
    </row>
    <row r="797" spans="1:28" ht="12.75" customHeight="1" x14ac:dyDescent="0.2">
      <c r="A797" s="191" t="s">
        <v>178</v>
      </c>
      <c r="B797" s="312" t="s">
        <v>210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235">
        <v>977</v>
      </c>
      <c r="O797" s="196">
        <v>7</v>
      </c>
      <c r="P797" s="196">
        <v>3</v>
      </c>
      <c r="Q797" s="195" t="s">
        <v>435</v>
      </c>
      <c r="R797" s="194" t="s">
        <v>209</v>
      </c>
      <c r="S797" s="308"/>
      <c r="T797" s="308"/>
      <c r="U797" s="229">
        <v>5078</v>
      </c>
      <c r="V797" s="229">
        <v>5078</v>
      </c>
      <c r="W797" s="311"/>
      <c r="X797" s="311"/>
      <c r="Y797" s="311"/>
      <c r="Z797" s="311"/>
      <c r="AA797" s="311"/>
      <c r="AB797" s="191"/>
    </row>
    <row r="798" spans="1:28" ht="42.75" customHeight="1" x14ac:dyDescent="0.2">
      <c r="A798" s="191" t="s">
        <v>178</v>
      </c>
      <c r="B798" s="312" t="s">
        <v>208</v>
      </c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235">
        <v>977</v>
      </c>
      <c r="O798" s="196">
        <v>7</v>
      </c>
      <c r="P798" s="196">
        <v>3</v>
      </c>
      <c r="Q798" s="195" t="s">
        <v>435</v>
      </c>
      <c r="R798" s="194" t="s">
        <v>206</v>
      </c>
      <c r="S798" s="308"/>
      <c r="T798" s="308"/>
      <c r="U798" s="229">
        <v>5078</v>
      </c>
      <c r="V798" s="229">
        <v>5078</v>
      </c>
      <c r="W798" s="311"/>
      <c r="X798" s="311"/>
      <c r="Y798" s="311"/>
      <c r="Z798" s="311"/>
      <c r="AA798" s="311"/>
      <c r="AB798" s="191"/>
    </row>
    <row r="799" spans="1:28" ht="12.75" customHeight="1" x14ac:dyDescent="0.2">
      <c r="A799" s="191" t="s">
        <v>178</v>
      </c>
      <c r="B799" s="312" t="s">
        <v>434</v>
      </c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235">
        <v>977</v>
      </c>
      <c r="O799" s="196">
        <v>7</v>
      </c>
      <c r="P799" s="196">
        <v>7</v>
      </c>
      <c r="Q799" s="195">
        <v>0</v>
      </c>
      <c r="R799" s="194">
        <v>0</v>
      </c>
      <c r="S799" s="308"/>
      <c r="T799" s="308"/>
      <c r="U799" s="229">
        <v>4021</v>
      </c>
      <c r="V799" s="229">
        <v>4021</v>
      </c>
      <c r="W799" s="311"/>
      <c r="X799" s="311"/>
      <c r="Y799" s="311"/>
      <c r="Z799" s="311"/>
      <c r="AA799" s="311"/>
      <c r="AB799" s="191"/>
    </row>
    <row r="800" spans="1:28" ht="21.75" customHeight="1" x14ac:dyDescent="0.2">
      <c r="A800" s="191" t="s">
        <v>178</v>
      </c>
      <c r="B800" s="312" t="s">
        <v>304</v>
      </c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235">
        <v>977</v>
      </c>
      <c r="O800" s="196">
        <v>7</v>
      </c>
      <c r="P800" s="196">
        <v>7</v>
      </c>
      <c r="Q800" s="195" t="s">
        <v>303</v>
      </c>
      <c r="R800" s="194">
        <v>0</v>
      </c>
      <c r="S800" s="308"/>
      <c r="T800" s="308"/>
      <c r="U800" s="229">
        <v>904</v>
      </c>
      <c r="V800" s="229">
        <v>904</v>
      </c>
      <c r="W800" s="311"/>
      <c r="X800" s="311"/>
      <c r="Y800" s="311"/>
      <c r="Z800" s="311"/>
      <c r="AA800" s="311"/>
      <c r="AB800" s="191"/>
    </row>
    <row r="801" spans="1:28" ht="21.75" customHeight="1" x14ac:dyDescent="0.2">
      <c r="A801" s="191" t="s">
        <v>178</v>
      </c>
      <c r="B801" s="312" t="s">
        <v>431</v>
      </c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235">
        <v>977</v>
      </c>
      <c r="O801" s="196">
        <v>7</v>
      </c>
      <c r="P801" s="196">
        <v>7</v>
      </c>
      <c r="Q801" s="195" t="s">
        <v>430</v>
      </c>
      <c r="R801" s="194">
        <v>0</v>
      </c>
      <c r="S801" s="308"/>
      <c r="T801" s="308"/>
      <c r="U801" s="229">
        <v>904</v>
      </c>
      <c r="V801" s="229">
        <v>904</v>
      </c>
      <c r="W801" s="311"/>
      <c r="X801" s="311"/>
      <c r="Y801" s="311"/>
      <c r="Z801" s="311"/>
      <c r="AA801" s="311"/>
      <c r="AB801" s="191"/>
    </row>
    <row r="802" spans="1:28" ht="21.75" customHeight="1" x14ac:dyDescent="0.2">
      <c r="A802" s="191" t="s">
        <v>178</v>
      </c>
      <c r="B802" s="312" t="s">
        <v>433</v>
      </c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235">
        <v>977</v>
      </c>
      <c r="O802" s="196">
        <v>7</v>
      </c>
      <c r="P802" s="196">
        <v>7</v>
      </c>
      <c r="Q802" s="195" t="s">
        <v>432</v>
      </c>
      <c r="R802" s="194">
        <v>0</v>
      </c>
      <c r="S802" s="308"/>
      <c r="T802" s="308"/>
      <c r="U802" s="229">
        <v>904</v>
      </c>
      <c r="V802" s="229">
        <v>904</v>
      </c>
      <c r="W802" s="311"/>
      <c r="X802" s="311"/>
      <c r="Y802" s="311"/>
      <c r="Z802" s="311"/>
      <c r="AA802" s="311"/>
      <c r="AB802" s="191"/>
    </row>
    <row r="803" spans="1:28" ht="21.75" customHeight="1" x14ac:dyDescent="0.2">
      <c r="A803" s="191" t="s">
        <v>178</v>
      </c>
      <c r="B803" s="312" t="s">
        <v>212</v>
      </c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235">
        <v>977</v>
      </c>
      <c r="O803" s="196">
        <v>7</v>
      </c>
      <c r="P803" s="196">
        <v>7</v>
      </c>
      <c r="Q803" s="195" t="s">
        <v>432</v>
      </c>
      <c r="R803" s="194" t="s">
        <v>211</v>
      </c>
      <c r="S803" s="308"/>
      <c r="T803" s="308"/>
      <c r="U803" s="229">
        <v>904</v>
      </c>
      <c r="V803" s="229">
        <v>904</v>
      </c>
      <c r="W803" s="311"/>
      <c r="X803" s="311"/>
      <c r="Y803" s="311"/>
      <c r="Z803" s="311"/>
      <c r="AA803" s="311"/>
      <c r="AB803" s="191"/>
    </row>
    <row r="804" spans="1:28" ht="12.75" customHeight="1" x14ac:dyDescent="0.2">
      <c r="A804" s="191" t="s">
        <v>178</v>
      </c>
      <c r="B804" s="312" t="s">
        <v>210</v>
      </c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235">
        <v>977</v>
      </c>
      <c r="O804" s="196">
        <v>7</v>
      </c>
      <c r="P804" s="196">
        <v>7</v>
      </c>
      <c r="Q804" s="195" t="s">
        <v>432</v>
      </c>
      <c r="R804" s="194" t="s">
        <v>209</v>
      </c>
      <c r="S804" s="308"/>
      <c r="T804" s="308"/>
      <c r="U804" s="229">
        <v>904</v>
      </c>
      <c r="V804" s="229">
        <v>904</v>
      </c>
      <c r="W804" s="311"/>
      <c r="X804" s="311"/>
      <c r="Y804" s="311"/>
      <c r="Z804" s="311"/>
      <c r="AA804" s="311"/>
      <c r="AB804" s="191"/>
    </row>
    <row r="805" spans="1:28" ht="42.75" customHeight="1" x14ac:dyDescent="0.2">
      <c r="A805" s="191" t="s">
        <v>178</v>
      </c>
      <c r="B805" s="312" t="s">
        <v>208</v>
      </c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235">
        <v>977</v>
      </c>
      <c r="O805" s="196">
        <v>7</v>
      </c>
      <c r="P805" s="196">
        <v>7</v>
      </c>
      <c r="Q805" s="195" t="s">
        <v>432</v>
      </c>
      <c r="R805" s="194" t="s">
        <v>206</v>
      </c>
      <c r="S805" s="308"/>
      <c r="T805" s="308"/>
      <c r="U805" s="229">
        <v>904</v>
      </c>
      <c r="V805" s="229">
        <v>904</v>
      </c>
      <c r="W805" s="311"/>
      <c r="X805" s="311"/>
      <c r="Y805" s="311"/>
      <c r="Z805" s="311"/>
      <c r="AA805" s="311"/>
      <c r="AB805" s="191"/>
    </row>
    <row r="806" spans="1:28" ht="21.75" customHeight="1" x14ac:dyDescent="0.2">
      <c r="A806" s="191" t="s">
        <v>178</v>
      </c>
      <c r="B806" s="312" t="s">
        <v>304</v>
      </c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235">
        <v>977</v>
      </c>
      <c r="O806" s="196">
        <v>7</v>
      </c>
      <c r="P806" s="196">
        <v>7</v>
      </c>
      <c r="Q806" s="195" t="s">
        <v>303</v>
      </c>
      <c r="R806" s="194">
        <v>0</v>
      </c>
      <c r="S806" s="308"/>
      <c r="T806" s="308"/>
      <c r="U806" s="229">
        <v>3117</v>
      </c>
      <c r="V806" s="229">
        <v>3117</v>
      </c>
      <c r="W806" s="311"/>
      <c r="X806" s="311"/>
      <c r="Y806" s="311"/>
      <c r="Z806" s="311"/>
      <c r="AA806" s="311"/>
      <c r="AB806" s="191"/>
    </row>
    <row r="807" spans="1:28" ht="21.75" customHeight="1" x14ac:dyDescent="0.2">
      <c r="A807" s="191" t="s">
        <v>178</v>
      </c>
      <c r="B807" s="312" t="s">
        <v>431</v>
      </c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235">
        <v>977</v>
      </c>
      <c r="O807" s="196">
        <v>7</v>
      </c>
      <c r="P807" s="196">
        <v>7</v>
      </c>
      <c r="Q807" s="195" t="s">
        <v>430</v>
      </c>
      <c r="R807" s="194">
        <v>0</v>
      </c>
      <c r="S807" s="308"/>
      <c r="T807" s="308"/>
      <c r="U807" s="229">
        <v>3117</v>
      </c>
      <c r="V807" s="229">
        <v>3117</v>
      </c>
      <c r="W807" s="311"/>
      <c r="X807" s="311"/>
      <c r="Y807" s="311"/>
      <c r="Z807" s="311"/>
      <c r="AA807" s="311"/>
      <c r="AB807" s="191"/>
    </row>
    <row r="808" spans="1:28" ht="21.75" customHeight="1" x14ac:dyDescent="0.2">
      <c r="A808" s="191" t="s">
        <v>178</v>
      </c>
      <c r="B808" s="312" t="s">
        <v>429</v>
      </c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235">
        <v>977</v>
      </c>
      <c r="O808" s="196">
        <v>7</v>
      </c>
      <c r="P808" s="196">
        <v>7</v>
      </c>
      <c r="Q808" s="195" t="s">
        <v>428</v>
      </c>
      <c r="R808" s="194">
        <v>0</v>
      </c>
      <c r="S808" s="308"/>
      <c r="T808" s="308"/>
      <c r="U808" s="229">
        <v>3117</v>
      </c>
      <c r="V808" s="229">
        <v>3117</v>
      </c>
      <c r="W808" s="311"/>
      <c r="X808" s="311"/>
      <c r="Y808" s="311"/>
      <c r="Z808" s="311"/>
      <c r="AA808" s="311"/>
      <c r="AB808" s="191"/>
    </row>
    <row r="809" spans="1:28" ht="21.75" customHeight="1" x14ac:dyDescent="0.2">
      <c r="A809" s="191" t="s">
        <v>178</v>
      </c>
      <c r="B809" s="312" t="s">
        <v>212</v>
      </c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235">
        <v>977</v>
      </c>
      <c r="O809" s="196">
        <v>7</v>
      </c>
      <c r="P809" s="196">
        <v>7</v>
      </c>
      <c r="Q809" s="195" t="s">
        <v>428</v>
      </c>
      <c r="R809" s="194" t="s">
        <v>211</v>
      </c>
      <c r="S809" s="308"/>
      <c r="T809" s="308"/>
      <c r="U809" s="229">
        <v>3117</v>
      </c>
      <c r="V809" s="229">
        <v>3117</v>
      </c>
      <c r="W809" s="311"/>
      <c r="X809" s="311"/>
      <c r="Y809" s="311"/>
      <c r="Z809" s="311"/>
      <c r="AA809" s="311"/>
      <c r="AB809" s="191"/>
    </row>
    <row r="810" spans="1:28" ht="12.75" customHeight="1" x14ac:dyDescent="0.2">
      <c r="A810" s="191" t="s">
        <v>178</v>
      </c>
      <c r="B810" s="312" t="s">
        <v>371</v>
      </c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235">
        <v>977</v>
      </c>
      <c r="O810" s="196">
        <v>7</v>
      </c>
      <c r="P810" s="196">
        <v>7</v>
      </c>
      <c r="Q810" s="195" t="s">
        <v>428</v>
      </c>
      <c r="R810" s="194" t="s">
        <v>370</v>
      </c>
      <c r="S810" s="308"/>
      <c r="T810" s="308"/>
      <c r="U810" s="229">
        <v>1259</v>
      </c>
      <c r="V810" s="229">
        <v>1281</v>
      </c>
      <c r="W810" s="311"/>
      <c r="X810" s="311"/>
      <c r="Y810" s="311"/>
      <c r="Z810" s="311"/>
      <c r="AA810" s="311"/>
      <c r="AB810" s="191"/>
    </row>
    <row r="811" spans="1:28" ht="42.75" customHeight="1" x14ac:dyDescent="0.2">
      <c r="A811" s="191" t="s">
        <v>178</v>
      </c>
      <c r="B811" s="312" t="s">
        <v>369</v>
      </c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235">
        <v>977</v>
      </c>
      <c r="O811" s="196">
        <v>7</v>
      </c>
      <c r="P811" s="196">
        <v>7</v>
      </c>
      <c r="Q811" s="195" t="s">
        <v>428</v>
      </c>
      <c r="R811" s="194" t="s">
        <v>367</v>
      </c>
      <c r="S811" s="308"/>
      <c r="T811" s="308"/>
      <c r="U811" s="229">
        <v>1259</v>
      </c>
      <c r="V811" s="229">
        <v>1281</v>
      </c>
      <c r="W811" s="311"/>
      <c r="X811" s="311"/>
      <c r="Y811" s="311"/>
      <c r="Z811" s="311"/>
      <c r="AA811" s="311"/>
      <c r="AB811" s="191"/>
    </row>
    <row r="812" spans="1:28" ht="12.75" customHeight="1" x14ac:dyDescent="0.2">
      <c r="A812" s="191" t="s">
        <v>178</v>
      </c>
      <c r="B812" s="312" t="s">
        <v>210</v>
      </c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235">
        <v>977</v>
      </c>
      <c r="O812" s="196">
        <v>7</v>
      </c>
      <c r="P812" s="196">
        <v>7</v>
      </c>
      <c r="Q812" s="195" t="s">
        <v>428</v>
      </c>
      <c r="R812" s="194" t="s">
        <v>209</v>
      </c>
      <c r="S812" s="308"/>
      <c r="T812" s="308"/>
      <c r="U812" s="229">
        <v>1858</v>
      </c>
      <c r="V812" s="229">
        <v>1836</v>
      </c>
      <c r="W812" s="311"/>
      <c r="X812" s="311"/>
      <c r="Y812" s="311"/>
      <c r="Z812" s="311"/>
      <c r="AA812" s="311"/>
      <c r="AB812" s="191"/>
    </row>
    <row r="813" spans="1:28" ht="42.75" customHeight="1" x14ac:dyDescent="0.2">
      <c r="A813" s="191" t="s">
        <v>178</v>
      </c>
      <c r="B813" s="312" t="s">
        <v>208</v>
      </c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235">
        <v>977</v>
      </c>
      <c r="O813" s="196">
        <v>7</v>
      </c>
      <c r="P813" s="196">
        <v>7</v>
      </c>
      <c r="Q813" s="195" t="s">
        <v>428</v>
      </c>
      <c r="R813" s="194" t="s">
        <v>206</v>
      </c>
      <c r="S813" s="308"/>
      <c r="T813" s="308"/>
      <c r="U813" s="229">
        <v>1858</v>
      </c>
      <c r="V813" s="229">
        <v>1836</v>
      </c>
      <c r="W813" s="311"/>
      <c r="X813" s="311"/>
      <c r="Y813" s="311"/>
      <c r="Z813" s="311"/>
      <c r="AA813" s="311"/>
      <c r="AB813" s="191"/>
    </row>
    <row r="814" spans="1:28" ht="12.75" customHeight="1" x14ac:dyDescent="0.2">
      <c r="A814" s="191" t="s">
        <v>178</v>
      </c>
      <c r="B814" s="312" t="s">
        <v>419</v>
      </c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235">
        <v>977</v>
      </c>
      <c r="O814" s="196">
        <v>7</v>
      </c>
      <c r="P814" s="196">
        <v>9</v>
      </c>
      <c r="Q814" s="195">
        <v>0</v>
      </c>
      <c r="R814" s="194">
        <v>0</v>
      </c>
      <c r="S814" s="308"/>
      <c r="T814" s="308"/>
      <c r="U814" s="229">
        <v>30851</v>
      </c>
      <c r="V814" s="229">
        <v>30851</v>
      </c>
      <c r="W814" s="311"/>
      <c r="X814" s="311"/>
      <c r="Y814" s="311"/>
      <c r="Z814" s="311"/>
      <c r="AA814" s="311"/>
      <c r="AB814" s="191"/>
    </row>
    <row r="815" spans="1:28" ht="21.75" customHeight="1" x14ac:dyDescent="0.2">
      <c r="A815" s="191" t="s">
        <v>178</v>
      </c>
      <c r="B815" s="312" t="s">
        <v>304</v>
      </c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235">
        <v>977</v>
      </c>
      <c r="O815" s="196">
        <v>7</v>
      </c>
      <c r="P815" s="196">
        <v>9</v>
      </c>
      <c r="Q815" s="195" t="s">
        <v>303</v>
      </c>
      <c r="R815" s="194">
        <v>0</v>
      </c>
      <c r="S815" s="308"/>
      <c r="T815" s="308"/>
      <c r="U815" s="229">
        <v>2076</v>
      </c>
      <c r="V815" s="229">
        <v>2076</v>
      </c>
      <c r="W815" s="311"/>
      <c r="X815" s="311"/>
      <c r="Y815" s="311"/>
      <c r="Z815" s="311"/>
      <c r="AA815" s="311"/>
      <c r="AB815" s="191"/>
    </row>
    <row r="816" spans="1:28" ht="12.75" customHeight="1" x14ac:dyDescent="0.2">
      <c r="A816" s="191" t="s">
        <v>178</v>
      </c>
      <c r="B816" s="312" t="s">
        <v>411</v>
      </c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235">
        <v>977</v>
      </c>
      <c r="O816" s="196">
        <v>7</v>
      </c>
      <c r="P816" s="196">
        <v>9</v>
      </c>
      <c r="Q816" s="195" t="s">
        <v>410</v>
      </c>
      <c r="R816" s="194">
        <v>0</v>
      </c>
      <c r="S816" s="308"/>
      <c r="T816" s="308"/>
      <c r="U816" s="229">
        <v>2076</v>
      </c>
      <c r="V816" s="229">
        <v>2076</v>
      </c>
      <c r="W816" s="311"/>
      <c r="X816" s="311"/>
      <c r="Y816" s="311"/>
      <c r="Z816" s="311"/>
      <c r="AA816" s="311"/>
      <c r="AB816" s="191"/>
    </row>
    <row r="817" spans="1:28" ht="21.75" customHeight="1" x14ac:dyDescent="0.2">
      <c r="A817" s="191" t="s">
        <v>178</v>
      </c>
      <c r="B817" s="312" t="s">
        <v>418</v>
      </c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235">
        <v>977</v>
      </c>
      <c r="O817" s="196">
        <v>7</v>
      </c>
      <c r="P817" s="196">
        <v>9</v>
      </c>
      <c r="Q817" s="195" t="s">
        <v>413</v>
      </c>
      <c r="R817" s="194">
        <v>0</v>
      </c>
      <c r="S817" s="308"/>
      <c r="T817" s="308"/>
      <c r="U817" s="229">
        <v>1977</v>
      </c>
      <c r="V817" s="229">
        <v>1977</v>
      </c>
      <c r="W817" s="311"/>
      <c r="X817" s="311"/>
      <c r="Y817" s="311"/>
      <c r="Z817" s="311"/>
      <c r="AA817" s="311"/>
      <c r="AB817" s="191"/>
    </row>
    <row r="818" spans="1:28" ht="42.75" customHeight="1" x14ac:dyDescent="0.2">
      <c r="A818" s="191" t="s">
        <v>178</v>
      </c>
      <c r="B818" s="312" t="s">
        <v>263</v>
      </c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235">
        <v>977</v>
      </c>
      <c r="O818" s="196">
        <v>7</v>
      </c>
      <c r="P818" s="196">
        <v>9</v>
      </c>
      <c r="Q818" s="195" t="s">
        <v>413</v>
      </c>
      <c r="R818" s="194" t="s">
        <v>262</v>
      </c>
      <c r="S818" s="308"/>
      <c r="T818" s="308"/>
      <c r="U818" s="229">
        <v>66</v>
      </c>
      <c r="V818" s="229">
        <v>66</v>
      </c>
      <c r="W818" s="311"/>
      <c r="X818" s="311"/>
      <c r="Y818" s="311"/>
      <c r="Z818" s="311"/>
      <c r="AA818" s="311"/>
      <c r="AB818" s="191"/>
    </row>
    <row r="819" spans="1:28" ht="12.75" customHeight="1" x14ac:dyDescent="0.2">
      <c r="A819" s="191" t="s">
        <v>178</v>
      </c>
      <c r="B819" s="312" t="s">
        <v>336</v>
      </c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235">
        <v>977</v>
      </c>
      <c r="O819" s="196">
        <v>7</v>
      </c>
      <c r="P819" s="196">
        <v>9</v>
      </c>
      <c r="Q819" s="195" t="s">
        <v>413</v>
      </c>
      <c r="R819" s="194" t="s">
        <v>335</v>
      </c>
      <c r="S819" s="308"/>
      <c r="T819" s="308"/>
      <c r="U819" s="229">
        <v>56</v>
      </c>
      <c r="V819" s="229">
        <v>56</v>
      </c>
      <c r="W819" s="311"/>
      <c r="X819" s="311"/>
      <c r="Y819" s="311"/>
      <c r="Z819" s="311"/>
      <c r="AA819" s="311"/>
      <c r="AB819" s="191"/>
    </row>
    <row r="820" spans="1:28" ht="21.75" customHeight="1" x14ac:dyDescent="0.2">
      <c r="A820" s="191" t="s">
        <v>178</v>
      </c>
      <c r="B820" s="312" t="s">
        <v>417</v>
      </c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235">
        <v>977</v>
      </c>
      <c r="O820" s="196">
        <v>7</v>
      </c>
      <c r="P820" s="196">
        <v>9</v>
      </c>
      <c r="Q820" s="195" t="s">
        <v>413</v>
      </c>
      <c r="R820" s="194" t="s">
        <v>416</v>
      </c>
      <c r="S820" s="308"/>
      <c r="T820" s="308"/>
      <c r="U820" s="229">
        <v>56</v>
      </c>
      <c r="V820" s="229">
        <v>56</v>
      </c>
      <c r="W820" s="311"/>
      <c r="X820" s="311"/>
      <c r="Y820" s="311"/>
      <c r="Z820" s="311"/>
      <c r="AA820" s="311"/>
      <c r="AB820" s="191"/>
    </row>
    <row r="821" spans="1:28" ht="21.75" customHeight="1" x14ac:dyDescent="0.2">
      <c r="A821" s="191" t="s">
        <v>178</v>
      </c>
      <c r="B821" s="312" t="s">
        <v>261</v>
      </c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235">
        <v>977</v>
      </c>
      <c r="O821" s="196">
        <v>7</v>
      </c>
      <c r="P821" s="196">
        <v>9</v>
      </c>
      <c r="Q821" s="195" t="s">
        <v>413</v>
      </c>
      <c r="R821" s="194" t="s">
        <v>260</v>
      </c>
      <c r="S821" s="308"/>
      <c r="T821" s="308"/>
      <c r="U821" s="229">
        <v>10</v>
      </c>
      <c r="V821" s="229">
        <v>10</v>
      </c>
      <c r="W821" s="311"/>
      <c r="X821" s="311"/>
      <c r="Y821" s="311"/>
      <c r="Z821" s="311"/>
      <c r="AA821" s="311"/>
      <c r="AB821" s="191"/>
    </row>
    <row r="822" spans="1:28" ht="21.75" customHeight="1" x14ac:dyDescent="0.2">
      <c r="A822" s="191" t="s">
        <v>178</v>
      </c>
      <c r="B822" s="312" t="s">
        <v>279</v>
      </c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235">
        <v>977</v>
      </c>
      <c r="O822" s="196">
        <v>7</v>
      </c>
      <c r="P822" s="196">
        <v>9</v>
      </c>
      <c r="Q822" s="195" t="s">
        <v>413</v>
      </c>
      <c r="R822" s="194" t="s">
        <v>278</v>
      </c>
      <c r="S822" s="308"/>
      <c r="T822" s="308"/>
      <c r="U822" s="229">
        <v>10</v>
      </c>
      <c r="V822" s="229">
        <v>10</v>
      </c>
      <c r="W822" s="311"/>
      <c r="X822" s="311"/>
      <c r="Y822" s="311"/>
      <c r="Z822" s="311"/>
      <c r="AA822" s="311"/>
      <c r="AB822" s="191"/>
    </row>
    <row r="823" spans="1:28" ht="21.75" customHeight="1" x14ac:dyDescent="0.2">
      <c r="A823" s="191" t="s">
        <v>178</v>
      </c>
      <c r="B823" s="312" t="s">
        <v>223</v>
      </c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235">
        <v>977</v>
      </c>
      <c r="O823" s="196">
        <v>7</v>
      </c>
      <c r="P823" s="196">
        <v>9</v>
      </c>
      <c r="Q823" s="195" t="s">
        <v>413</v>
      </c>
      <c r="R823" s="194" t="s">
        <v>222</v>
      </c>
      <c r="S823" s="308"/>
      <c r="T823" s="308"/>
      <c r="U823" s="229">
        <v>1854</v>
      </c>
      <c r="V823" s="229">
        <v>1854</v>
      </c>
      <c r="W823" s="311"/>
      <c r="X823" s="311"/>
      <c r="Y823" s="311"/>
      <c r="Z823" s="311"/>
      <c r="AA823" s="311"/>
      <c r="AB823" s="191"/>
    </row>
    <row r="824" spans="1:28" ht="21.75" customHeight="1" x14ac:dyDescent="0.2">
      <c r="A824" s="191" t="s">
        <v>178</v>
      </c>
      <c r="B824" s="312" t="s">
        <v>221</v>
      </c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235">
        <v>977</v>
      </c>
      <c r="O824" s="196">
        <v>7</v>
      </c>
      <c r="P824" s="196">
        <v>9</v>
      </c>
      <c r="Q824" s="195" t="s">
        <v>413</v>
      </c>
      <c r="R824" s="194" t="s">
        <v>220</v>
      </c>
      <c r="S824" s="308"/>
      <c r="T824" s="308"/>
      <c r="U824" s="229">
        <v>1854</v>
      </c>
      <c r="V824" s="229">
        <v>1854</v>
      </c>
      <c r="W824" s="311"/>
      <c r="X824" s="311"/>
      <c r="Y824" s="311"/>
      <c r="Z824" s="311"/>
      <c r="AA824" s="311"/>
      <c r="AB824" s="191"/>
    </row>
    <row r="825" spans="1:28" ht="21.75" customHeight="1" x14ac:dyDescent="0.2">
      <c r="A825" s="191" t="s">
        <v>178</v>
      </c>
      <c r="B825" s="312" t="s">
        <v>253</v>
      </c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235">
        <v>977</v>
      </c>
      <c r="O825" s="196">
        <v>7</v>
      </c>
      <c r="P825" s="196">
        <v>9</v>
      </c>
      <c r="Q825" s="195" t="s">
        <v>413</v>
      </c>
      <c r="R825" s="194" t="s">
        <v>252</v>
      </c>
      <c r="S825" s="308"/>
      <c r="T825" s="308"/>
      <c r="U825" s="229">
        <v>825</v>
      </c>
      <c r="V825" s="229">
        <v>825</v>
      </c>
      <c r="W825" s="311"/>
      <c r="X825" s="311"/>
      <c r="Y825" s="311"/>
      <c r="Z825" s="311"/>
      <c r="AA825" s="311"/>
      <c r="AB825" s="191"/>
    </row>
    <row r="826" spans="1:28" ht="12.75" customHeight="1" x14ac:dyDescent="0.2">
      <c r="A826" s="191" t="s">
        <v>178</v>
      </c>
      <c r="B826" s="312" t="s">
        <v>219</v>
      </c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235">
        <v>977</v>
      </c>
      <c r="O826" s="196">
        <v>7</v>
      </c>
      <c r="P826" s="196">
        <v>9</v>
      </c>
      <c r="Q826" s="195" t="s">
        <v>413</v>
      </c>
      <c r="R826" s="194" t="s">
        <v>218</v>
      </c>
      <c r="S826" s="308"/>
      <c r="T826" s="308"/>
      <c r="U826" s="229">
        <v>1029</v>
      </c>
      <c r="V826" s="229">
        <v>1029</v>
      </c>
      <c r="W826" s="311"/>
      <c r="X826" s="311"/>
      <c r="Y826" s="311"/>
      <c r="Z826" s="311"/>
      <c r="AA826" s="311"/>
      <c r="AB826" s="191"/>
    </row>
    <row r="827" spans="1:28" ht="12.75" customHeight="1" x14ac:dyDescent="0.2">
      <c r="A827" s="191" t="s">
        <v>178</v>
      </c>
      <c r="B827" s="312" t="s">
        <v>277</v>
      </c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235">
        <v>977</v>
      </c>
      <c r="O827" s="196">
        <v>7</v>
      </c>
      <c r="P827" s="196">
        <v>9</v>
      </c>
      <c r="Q827" s="195" t="s">
        <v>413</v>
      </c>
      <c r="R827" s="194" t="s">
        <v>276</v>
      </c>
      <c r="S827" s="308"/>
      <c r="T827" s="308"/>
      <c r="U827" s="229">
        <v>57</v>
      </c>
      <c r="V827" s="229">
        <v>57</v>
      </c>
      <c r="W827" s="311"/>
      <c r="X827" s="311"/>
      <c r="Y827" s="311"/>
      <c r="Z827" s="311"/>
      <c r="AA827" s="311"/>
      <c r="AB827" s="191"/>
    </row>
    <row r="828" spans="1:28" ht="12.75" customHeight="1" x14ac:dyDescent="0.2">
      <c r="A828" s="191" t="s">
        <v>178</v>
      </c>
      <c r="B828" s="312" t="s">
        <v>275</v>
      </c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235">
        <v>977</v>
      </c>
      <c r="O828" s="196">
        <v>7</v>
      </c>
      <c r="P828" s="196">
        <v>9</v>
      </c>
      <c r="Q828" s="195" t="s">
        <v>413</v>
      </c>
      <c r="R828" s="194" t="s">
        <v>274</v>
      </c>
      <c r="S828" s="308"/>
      <c r="T828" s="308"/>
      <c r="U828" s="229">
        <v>57</v>
      </c>
      <c r="V828" s="229">
        <v>57</v>
      </c>
      <c r="W828" s="311"/>
      <c r="X828" s="311"/>
      <c r="Y828" s="311"/>
      <c r="Z828" s="311"/>
      <c r="AA828" s="311"/>
      <c r="AB828" s="191"/>
    </row>
    <row r="829" spans="1:28" ht="12.75" customHeight="1" x14ac:dyDescent="0.2">
      <c r="A829" s="191" t="s">
        <v>178</v>
      </c>
      <c r="B829" s="312" t="s">
        <v>415</v>
      </c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235">
        <v>977</v>
      </c>
      <c r="O829" s="196">
        <v>7</v>
      </c>
      <c r="P829" s="196">
        <v>9</v>
      </c>
      <c r="Q829" s="195" t="s">
        <v>413</v>
      </c>
      <c r="R829" s="194" t="s">
        <v>414</v>
      </c>
      <c r="S829" s="308"/>
      <c r="T829" s="308"/>
      <c r="U829" s="229">
        <v>6</v>
      </c>
      <c r="V829" s="229">
        <v>6</v>
      </c>
      <c r="W829" s="311"/>
      <c r="X829" s="311"/>
      <c r="Y829" s="311"/>
      <c r="Z829" s="311"/>
      <c r="AA829" s="311"/>
      <c r="AB829" s="191"/>
    </row>
    <row r="830" spans="1:28" ht="12.75" customHeight="1" x14ac:dyDescent="0.2">
      <c r="A830" s="191" t="s">
        <v>178</v>
      </c>
      <c r="B830" s="312" t="s">
        <v>273</v>
      </c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235">
        <v>977</v>
      </c>
      <c r="O830" s="196">
        <v>7</v>
      </c>
      <c r="P830" s="196">
        <v>9</v>
      </c>
      <c r="Q830" s="195" t="s">
        <v>413</v>
      </c>
      <c r="R830" s="194" t="s">
        <v>272</v>
      </c>
      <c r="S830" s="308"/>
      <c r="T830" s="308"/>
      <c r="U830" s="229">
        <v>14</v>
      </c>
      <c r="V830" s="229">
        <v>14</v>
      </c>
      <c r="W830" s="311"/>
      <c r="X830" s="311"/>
      <c r="Y830" s="311"/>
      <c r="Z830" s="311"/>
      <c r="AA830" s="311"/>
      <c r="AB830" s="191"/>
    </row>
    <row r="831" spans="1:28" ht="12.75" customHeight="1" x14ac:dyDescent="0.2">
      <c r="A831" s="191" t="s">
        <v>178</v>
      </c>
      <c r="B831" s="312" t="s">
        <v>271</v>
      </c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235">
        <v>977</v>
      </c>
      <c r="O831" s="196">
        <v>7</v>
      </c>
      <c r="P831" s="196">
        <v>9</v>
      </c>
      <c r="Q831" s="195" t="s">
        <v>413</v>
      </c>
      <c r="R831" s="194" t="s">
        <v>269</v>
      </c>
      <c r="S831" s="308"/>
      <c r="T831" s="308"/>
      <c r="U831" s="229">
        <v>37</v>
      </c>
      <c r="V831" s="229">
        <v>37</v>
      </c>
      <c r="W831" s="311"/>
      <c r="X831" s="311"/>
      <c r="Y831" s="311"/>
      <c r="Z831" s="311"/>
      <c r="AA831" s="311"/>
      <c r="AB831" s="191"/>
    </row>
    <row r="832" spans="1:28" ht="21.75" customHeight="1" x14ac:dyDescent="0.2">
      <c r="A832" s="191" t="s">
        <v>178</v>
      </c>
      <c r="B832" s="312" t="s">
        <v>231</v>
      </c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235">
        <v>977</v>
      </c>
      <c r="O832" s="196">
        <v>7</v>
      </c>
      <c r="P832" s="196">
        <v>9</v>
      </c>
      <c r="Q832" s="195" t="s">
        <v>412</v>
      </c>
      <c r="R832" s="194">
        <v>0</v>
      </c>
      <c r="S832" s="308"/>
      <c r="T832" s="308"/>
      <c r="U832" s="229">
        <v>99</v>
      </c>
      <c r="V832" s="229">
        <v>99</v>
      </c>
      <c r="W832" s="311"/>
      <c r="X832" s="311"/>
      <c r="Y832" s="311"/>
      <c r="Z832" s="311"/>
      <c r="AA832" s="311"/>
      <c r="AB832" s="191"/>
    </row>
    <row r="833" spans="1:28" ht="21.75" customHeight="1" x14ac:dyDescent="0.2">
      <c r="A833" s="191" t="s">
        <v>178</v>
      </c>
      <c r="B833" s="312" t="s">
        <v>223</v>
      </c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235">
        <v>977</v>
      </c>
      <c r="O833" s="196">
        <v>7</v>
      </c>
      <c r="P833" s="196">
        <v>9</v>
      </c>
      <c r="Q833" s="195" t="s">
        <v>412</v>
      </c>
      <c r="R833" s="194" t="s">
        <v>222</v>
      </c>
      <c r="S833" s="308"/>
      <c r="T833" s="308"/>
      <c r="U833" s="229">
        <v>99</v>
      </c>
      <c r="V833" s="229">
        <v>99</v>
      </c>
      <c r="W833" s="311"/>
      <c r="X833" s="311"/>
      <c r="Y833" s="311"/>
      <c r="Z833" s="311"/>
      <c r="AA833" s="311"/>
      <c r="AB833" s="191"/>
    </row>
    <row r="834" spans="1:28" ht="21.75" customHeight="1" x14ac:dyDescent="0.2">
      <c r="A834" s="191" t="s">
        <v>178</v>
      </c>
      <c r="B834" s="312" t="s">
        <v>221</v>
      </c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235">
        <v>977</v>
      </c>
      <c r="O834" s="196">
        <v>7</v>
      </c>
      <c r="P834" s="196">
        <v>9</v>
      </c>
      <c r="Q834" s="195" t="s">
        <v>412</v>
      </c>
      <c r="R834" s="194" t="s">
        <v>220</v>
      </c>
      <c r="S834" s="308"/>
      <c r="T834" s="308"/>
      <c r="U834" s="229">
        <v>99</v>
      </c>
      <c r="V834" s="229">
        <v>99</v>
      </c>
      <c r="W834" s="311"/>
      <c r="X834" s="311"/>
      <c r="Y834" s="311"/>
      <c r="Z834" s="311"/>
      <c r="AA834" s="311"/>
      <c r="AB834" s="191"/>
    </row>
    <row r="835" spans="1:28" ht="12.75" customHeight="1" x14ac:dyDescent="0.2">
      <c r="A835" s="191" t="s">
        <v>178</v>
      </c>
      <c r="B835" s="312" t="s">
        <v>731</v>
      </c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235">
        <v>977</v>
      </c>
      <c r="O835" s="196">
        <v>7</v>
      </c>
      <c r="P835" s="196">
        <v>9</v>
      </c>
      <c r="Q835" s="195" t="s">
        <v>412</v>
      </c>
      <c r="R835" s="194" t="s">
        <v>730</v>
      </c>
      <c r="S835" s="308"/>
      <c r="T835" s="308"/>
      <c r="U835" s="229">
        <v>99</v>
      </c>
      <c r="V835" s="229">
        <v>99</v>
      </c>
      <c r="W835" s="311"/>
      <c r="X835" s="311"/>
      <c r="Y835" s="311"/>
      <c r="Z835" s="311"/>
      <c r="AA835" s="311"/>
      <c r="AB835" s="191"/>
    </row>
    <row r="836" spans="1:28" ht="21.75" customHeight="1" x14ac:dyDescent="0.2">
      <c r="A836" s="191" t="s">
        <v>178</v>
      </c>
      <c r="B836" s="312" t="s">
        <v>304</v>
      </c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235">
        <v>977</v>
      </c>
      <c r="O836" s="196">
        <v>7</v>
      </c>
      <c r="P836" s="196">
        <v>9</v>
      </c>
      <c r="Q836" s="195" t="s">
        <v>303</v>
      </c>
      <c r="R836" s="194">
        <v>0</v>
      </c>
      <c r="S836" s="308"/>
      <c r="T836" s="308"/>
      <c r="U836" s="229">
        <v>1195</v>
      </c>
      <c r="V836" s="229">
        <v>1195</v>
      </c>
      <c r="W836" s="311"/>
      <c r="X836" s="311"/>
      <c r="Y836" s="311"/>
      <c r="Z836" s="311"/>
      <c r="AA836" s="311"/>
      <c r="AB836" s="191"/>
    </row>
    <row r="837" spans="1:28" ht="12.75" customHeight="1" x14ac:dyDescent="0.2">
      <c r="A837" s="191" t="s">
        <v>178</v>
      </c>
      <c r="B837" s="312" t="s">
        <v>411</v>
      </c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235">
        <v>977</v>
      </c>
      <c r="O837" s="196">
        <v>7</v>
      </c>
      <c r="P837" s="196">
        <v>9</v>
      </c>
      <c r="Q837" s="195" t="s">
        <v>410</v>
      </c>
      <c r="R837" s="194">
        <v>0</v>
      </c>
      <c r="S837" s="308"/>
      <c r="T837" s="308"/>
      <c r="U837" s="229">
        <v>1195</v>
      </c>
      <c r="V837" s="229">
        <v>1195</v>
      </c>
      <c r="W837" s="311"/>
      <c r="X837" s="311"/>
      <c r="Y837" s="311"/>
      <c r="Z837" s="311"/>
      <c r="AA837" s="311"/>
      <c r="AB837" s="191"/>
    </row>
    <row r="838" spans="1:28" ht="21.75" customHeight="1" x14ac:dyDescent="0.2">
      <c r="A838" s="191" t="s">
        <v>178</v>
      </c>
      <c r="B838" s="312" t="s">
        <v>359</v>
      </c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235">
        <v>977</v>
      </c>
      <c r="O838" s="196">
        <v>7</v>
      </c>
      <c r="P838" s="196">
        <v>9</v>
      </c>
      <c r="Q838" s="195" t="s">
        <v>409</v>
      </c>
      <c r="R838" s="194">
        <v>0</v>
      </c>
      <c r="S838" s="308"/>
      <c r="T838" s="308"/>
      <c r="U838" s="229">
        <v>819</v>
      </c>
      <c r="V838" s="229">
        <v>819</v>
      </c>
      <c r="W838" s="311"/>
      <c r="X838" s="311"/>
      <c r="Y838" s="311"/>
      <c r="Z838" s="311"/>
      <c r="AA838" s="311"/>
      <c r="AB838" s="191"/>
    </row>
    <row r="839" spans="1:28" ht="42.75" customHeight="1" x14ac:dyDescent="0.2">
      <c r="A839" s="191" t="s">
        <v>178</v>
      </c>
      <c r="B839" s="312" t="s">
        <v>263</v>
      </c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235">
        <v>977</v>
      </c>
      <c r="O839" s="196">
        <v>7</v>
      </c>
      <c r="P839" s="196">
        <v>9</v>
      </c>
      <c r="Q839" s="195" t="s">
        <v>409</v>
      </c>
      <c r="R839" s="194" t="s">
        <v>262</v>
      </c>
      <c r="S839" s="308"/>
      <c r="T839" s="308"/>
      <c r="U839" s="229">
        <v>819</v>
      </c>
      <c r="V839" s="229">
        <v>819</v>
      </c>
      <c r="W839" s="311"/>
      <c r="X839" s="311"/>
      <c r="Y839" s="311"/>
      <c r="Z839" s="311"/>
      <c r="AA839" s="311"/>
      <c r="AB839" s="191"/>
    </row>
    <row r="840" spans="1:28" ht="21.75" customHeight="1" x14ac:dyDescent="0.2">
      <c r="A840" s="191" t="s">
        <v>178</v>
      </c>
      <c r="B840" s="312" t="s">
        <v>261</v>
      </c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235">
        <v>977</v>
      </c>
      <c r="O840" s="196">
        <v>7</v>
      </c>
      <c r="P840" s="196">
        <v>9</v>
      </c>
      <c r="Q840" s="195" t="s">
        <v>409</v>
      </c>
      <c r="R840" s="194" t="s">
        <v>260</v>
      </c>
      <c r="S840" s="308"/>
      <c r="T840" s="308"/>
      <c r="U840" s="229">
        <v>819</v>
      </c>
      <c r="V840" s="229">
        <v>819</v>
      </c>
      <c r="W840" s="311"/>
      <c r="X840" s="311"/>
      <c r="Y840" s="311"/>
      <c r="Z840" s="311"/>
      <c r="AA840" s="311"/>
      <c r="AB840" s="191"/>
    </row>
    <row r="841" spans="1:28" ht="32.25" customHeight="1" x14ac:dyDescent="0.2">
      <c r="A841" s="191" t="s">
        <v>178</v>
      </c>
      <c r="B841" s="312" t="s">
        <v>259</v>
      </c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235">
        <v>977</v>
      </c>
      <c r="O841" s="196">
        <v>7</v>
      </c>
      <c r="P841" s="196">
        <v>9</v>
      </c>
      <c r="Q841" s="195" t="s">
        <v>409</v>
      </c>
      <c r="R841" s="194" t="s">
        <v>258</v>
      </c>
      <c r="S841" s="308"/>
      <c r="T841" s="308"/>
      <c r="U841" s="229">
        <v>629</v>
      </c>
      <c r="V841" s="229">
        <v>629</v>
      </c>
      <c r="W841" s="311"/>
      <c r="X841" s="311"/>
      <c r="Y841" s="311"/>
      <c r="Z841" s="311"/>
      <c r="AA841" s="311"/>
      <c r="AB841" s="191"/>
    </row>
    <row r="842" spans="1:28" ht="32.25" customHeight="1" x14ac:dyDescent="0.2">
      <c r="A842" s="191" t="s">
        <v>178</v>
      </c>
      <c r="B842" s="312" t="s">
        <v>257</v>
      </c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235">
        <v>977</v>
      </c>
      <c r="O842" s="196">
        <v>7</v>
      </c>
      <c r="P842" s="196">
        <v>9</v>
      </c>
      <c r="Q842" s="195" t="s">
        <v>409</v>
      </c>
      <c r="R842" s="194" t="s">
        <v>255</v>
      </c>
      <c r="S842" s="308"/>
      <c r="T842" s="308"/>
      <c r="U842" s="229">
        <v>190</v>
      </c>
      <c r="V842" s="229">
        <v>190</v>
      </c>
      <c r="W842" s="311"/>
      <c r="X842" s="311"/>
      <c r="Y842" s="311"/>
      <c r="Z842" s="311"/>
      <c r="AA842" s="311"/>
      <c r="AB842" s="191"/>
    </row>
    <row r="843" spans="1:28" ht="21.75" customHeight="1" x14ac:dyDescent="0.2">
      <c r="A843" s="191" t="s">
        <v>178</v>
      </c>
      <c r="B843" s="312" t="s">
        <v>226</v>
      </c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235">
        <v>977</v>
      </c>
      <c r="O843" s="196">
        <v>7</v>
      </c>
      <c r="P843" s="196">
        <v>9</v>
      </c>
      <c r="Q843" s="195" t="s">
        <v>408</v>
      </c>
      <c r="R843" s="194">
        <v>0</v>
      </c>
      <c r="S843" s="308"/>
      <c r="T843" s="308"/>
      <c r="U843" s="229">
        <v>376</v>
      </c>
      <c r="V843" s="229">
        <v>376</v>
      </c>
      <c r="W843" s="311"/>
      <c r="X843" s="311"/>
      <c r="Y843" s="311"/>
      <c r="Z843" s="311"/>
      <c r="AA843" s="311"/>
      <c r="AB843" s="191"/>
    </row>
    <row r="844" spans="1:28" ht="21.75" customHeight="1" x14ac:dyDescent="0.2">
      <c r="A844" s="191" t="s">
        <v>178</v>
      </c>
      <c r="B844" s="312" t="s">
        <v>223</v>
      </c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235">
        <v>977</v>
      </c>
      <c r="O844" s="196">
        <v>7</v>
      </c>
      <c r="P844" s="196">
        <v>9</v>
      </c>
      <c r="Q844" s="195" t="s">
        <v>408</v>
      </c>
      <c r="R844" s="194" t="s">
        <v>222</v>
      </c>
      <c r="S844" s="308"/>
      <c r="T844" s="308"/>
      <c r="U844" s="229">
        <v>376</v>
      </c>
      <c r="V844" s="229">
        <v>376</v>
      </c>
      <c r="W844" s="311"/>
      <c r="X844" s="311"/>
      <c r="Y844" s="311"/>
      <c r="Z844" s="311"/>
      <c r="AA844" s="311"/>
      <c r="AB844" s="191"/>
    </row>
    <row r="845" spans="1:28" ht="21.75" customHeight="1" x14ac:dyDescent="0.2">
      <c r="A845" s="191" t="s">
        <v>178</v>
      </c>
      <c r="B845" s="312" t="s">
        <v>221</v>
      </c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235">
        <v>977</v>
      </c>
      <c r="O845" s="196">
        <v>7</v>
      </c>
      <c r="P845" s="196">
        <v>9</v>
      </c>
      <c r="Q845" s="195" t="s">
        <v>408</v>
      </c>
      <c r="R845" s="194" t="s">
        <v>220</v>
      </c>
      <c r="S845" s="308"/>
      <c r="T845" s="308"/>
      <c r="U845" s="229">
        <v>376</v>
      </c>
      <c r="V845" s="229">
        <v>376</v>
      </c>
      <c r="W845" s="311"/>
      <c r="X845" s="311"/>
      <c r="Y845" s="311"/>
      <c r="Z845" s="311"/>
      <c r="AA845" s="311"/>
      <c r="AB845" s="191"/>
    </row>
    <row r="846" spans="1:28" ht="12.75" customHeight="1" x14ac:dyDescent="0.2">
      <c r="A846" s="191" t="s">
        <v>178</v>
      </c>
      <c r="B846" s="312" t="s">
        <v>731</v>
      </c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235">
        <v>977</v>
      </c>
      <c r="O846" s="196">
        <v>7</v>
      </c>
      <c r="P846" s="196">
        <v>9</v>
      </c>
      <c r="Q846" s="195" t="s">
        <v>408</v>
      </c>
      <c r="R846" s="194" t="s">
        <v>730</v>
      </c>
      <c r="S846" s="308"/>
      <c r="T846" s="308"/>
      <c r="U846" s="229">
        <v>376</v>
      </c>
      <c r="V846" s="229">
        <v>376</v>
      </c>
      <c r="W846" s="311"/>
      <c r="X846" s="311"/>
      <c r="Y846" s="311"/>
      <c r="Z846" s="311"/>
      <c r="AA846" s="311"/>
      <c r="AB846" s="191"/>
    </row>
    <row r="847" spans="1:28" ht="21.75" customHeight="1" x14ac:dyDescent="0.2">
      <c r="A847" s="191" t="s">
        <v>178</v>
      </c>
      <c r="B847" s="312" t="s">
        <v>304</v>
      </c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235">
        <v>977</v>
      </c>
      <c r="O847" s="196">
        <v>7</v>
      </c>
      <c r="P847" s="196">
        <v>9</v>
      </c>
      <c r="Q847" s="195" t="s">
        <v>303</v>
      </c>
      <c r="R847" s="194">
        <v>0</v>
      </c>
      <c r="S847" s="308"/>
      <c r="T847" s="308"/>
      <c r="U847" s="229">
        <v>3993</v>
      </c>
      <c r="V847" s="229">
        <v>3993</v>
      </c>
      <c r="W847" s="311"/>
      <c r="X847" s="311"/>
      <c r="Y847" s="311"/>
      <c r="Z847" s="311"/>
      <c r="AA847" s="311"/>
      <c r="AB847" s="191"/>
    </row>
    <row r="848" spans="1:28" ht="12.75" customHeight="1" x14ac:dyDescent="0.2">
      <c r="A848" s="191" t="s">
        <v>178</v>
      </c>
      <c r="B848" s="312" t="s">
        <v>411</v>
      </c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235">
        <v>977</v>
      </c>
      <c r="O848" s="196">
        <v>7</v>
      </c>
      <c r="P848" s="196">
        <v>9</v>
      </c>
      <c r="Q848" s="195" t="s">
        <v>410</v>
      </c>
      <c r="R848" s="194">
        <v>0</v>
      </c>
      <c r="S848" s="308"/>
      <c r="T848" s="308"/>
      <c r="U848" s="229">
        <v>3993</v>
      </c>
      <c r="V848" s="229">
        <v>3993</v>
      </c>
      <c r="W848" s="311"/>
      <c r="X848" s="311"/>
      <c r="Y848" s="311"/>
      <c r="Z848" s="311"/>
      <c r="AA848" s="311"/>
      <c r="AB848" s="191"/>
    </row>
    <row r="849" spans="1:28" ht="21.75" customHeight="1" x14ac:dyDescent="0.2">
      <c r="A849" s="191" t="s">
        <v>178</v>
      </c>
      <c r="B849" s="312" t="s">
        <v>359</v>
      </c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235">
        <v>977</v>
      </c>
      <c r="O849" s="196">
        <v>7</v>
      </c>
      <c r="P849" s="196">
        <v>9</v>
      </c>
      <c r="Q849" s="195" t="s">
        <v>752</v>
      </c>
      <c r="R849" s="194">
        <v>0</v>
      </c>
      <c r="S849" s="308"/>
      <c r="T849" s="308"/>
      <c r="U849" s="229">
        <v>3993</v>
      </c>
      <c r="V849" s="229">
        <v>3993</v>
      </c>
      <c r="W849" s="311"/>
      <c r="X849" s="311"/>
      <c r="Y849" s="311"/>
      <c r="Z849" s="311"/>
      <c r="AA849" s="311"/>
      <c r="AB849" s="191"/>
    </row>
    <row r="850" spans="1:28" ht="42.75" customHeight="1" x14ac:dyDescent="0.2">
      <c r="A850" s="191" t="s">
        <v>178</v>
      </c>
      <c r="B850" s="312" t="s">
        <v>263</v>
      </c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235">
        <v>977</v>
      </c>
      <c r="O850" s="196">
        <v>7</v>
      </c>
      <c r="P850" s="196">
        <v>9</v>
      </c>
      <c r="Q850" s="195" t="s">
        <v>752</v>
      </c>
      <c r="R850" s="194" t="s">
        <v>262</v>
      </c>
      <c r="S850" s="308"/>
      <c r="T850" s="308"/>
      <c r="U850" s="229">
        <v>3993</v>
      </c>
      <c r="V850" s="229">
        <v>3993</v>
      </c>
      <c r="W850" s="311"/>
      <c r="X850" s="311"/>
      <c r="Y850" s="311"/>
      <c r="Z850" s="311"/>
      <c r="AA850" s="311"/>
      <c r="AB850" s="191"/>
    </row>
    <row r="851" spans="1:28" ht="12.75" customHeight="1" x14ac:dyDescent="0.2">
      <c r="A851" s="191" t="s">
        <v>178</v>
      </c>
      <c r="B851" s="312" t="s">
        <v>336</v>
      </c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235">
        <v>977</v>
      </c>
      <c r="O851" s="196">
        <v>7</v>
      </c>
      <c r="P851" s="196">
        <v>9</v>
      </c>
      <c r="Q851" s="195" t="s">
        <v>752</v>
      </c>
      <c r="R851" s="194" t="s">
        <v>335</v>
      </c>
      <c r="S851" s="308"/>
      <c r="T851" s="308"/>
      <c r="U851" s="229">
        <v>3993</v>
      </c>
      <c r="V851" s="229">
        <v>3993</v>
      </c>
      <c r="W851" s="311"/>
      <c r="X851" s="311"/>
      <c r="Y851" s="311"/>
      <c r="Z851" s="311"/>
      <c r="AA851" s="311"/>
      <c r="AB851" s="191"/>
    </row>
    <row r="852" spans="1:28" ht="12.75" customHeight="1" x14ac:dyDescent="0.2">
      <c r="A852" s="191" t="s">
        <v>178</v>
      </c>
      <c r="B852" s="312" t="s">
        <v>334</v>
      </c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235">
        <v>977</v>
      </c>
      <c r="O852" s="196">
        <v>7</v>
      </c>
      <c r="P852" s="196">
        <v>9</v>
      </c>
      <c r="Q852" s="195" t="s">
        <v>752</v>
      </c>
      <c r="R852" s="194" t="s">
        <v>333</v>
      </c>
      <c r="S852" s="308"/>
      <c r="T852" s="308"/>
      <c r="U852" s="229">
        <v>3067</v>
      </c>
      <c r="V852" s="229">
        <v>3067</v>
      </c>
      <c r="W852" s="311"/>
      <c r="X852" s="311"/>
      <c r="Y852" s="311"/>
      <c r="Z852" s="311"/>
      <c r="AA852" s="311"/>
      <c r="AB852" s="191"/>
    </row>
    <row r="853" spans="1:28" ht="32.25" customHeight="1" x14ac:dyDescent="0.2">
      <c r="A853" s="191" t="s">
        <v>178</v>
      </c>
      <c r="B853" s="312" t="s">
        <v>332</v>
      </c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235">
        <v>977</v>
      </c>
      <c r="O853" s="196">
        <v>7</v>
      </c>
      <c r="P853" s="196">
        <v>9</v>
      </c>
      <c r="Q853" s="195" t="s">
        <v>752</v>
      </c>
      <c r="R853" s="194" t="s">
        <v>330</v>
      </c>
      <c r="S853" s="308"/>
      <c r="T853" s="308"/>
      <c r="U853" s="229">
        <v>926</v>
      </c>
      <c r="V853" s="229">
        <v>926</v>
      </c>
      <c r="W853" s="311"/>
      <c r="X853" s="311"/>
      <c r="Y853" s="311"/>
      <c r="Z853" s="311"/>
      <c r="AA853" s="311"/>
      <c r="AB853" s="191"/>
    </row>
    <row r="854" spans="1:28" ht="21.75" customHeight="1" x14ac:dyDescent="0.2">
      <c r="A854" s="191" t="s">
        <v>178</v>
      </c>
      <c r="B854" s="312" t="s">
        <v>304</v>
      </c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235">
        <v>977</v>
      </c>
      <c r="O854" s="196">
        <v>7</v>
      </c>
      <c r="P854" s="196">
        <v>9</v>
      </c>
      <c r="Q854" s="195" t="s">
        <v>303</v>
      </c>
      <c r="R854" s="194">
        <v>0</v>
      </c>
      <c r="S854" s="308"/>
      <c r="T854" s="308"/>
      <c r="U854" s="229">
        <v>3830</v>
      </c>
      <c r="V854" s="229">
        <v>3830</v>
      </c>
      <c r="W854" s="311"/>
      <c r="X854" s="311"/>
      <c r="Y854" s="311"/>
      <c r="Z854" s="311"/>
      <c r="AA854" s="311"/>
      <c r="AB854" s="191"/>
    </row>
    <row r="855" spans="1:28" ht="12.75" customHeight="1" x14ac:dyDescent="0.2">
      <c r="A855" s="191" t="s">
        <v>178</v>
      </c>
      <c r="B855" s="312" t="s">
        <v>411</v>
      </c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235">
        <v>977</v>
      </c>
      <c r="O855" s="196">
        <v>7</v>
      </c>
      <c r="P855" s="196">
        <v>9</v>
      </c>
      <c r="Q855" s="195" t="s">
        <v>410</v>
      </c>
      <c r="R855" s="194">
        <v>0</v>
      </c>
      <c r="S855" s="308"/>
      <c r="T855" s="308"/>
      <c r="U855" s="229">
        <v>3830</v>
      </c>
      <c r="V855" s="229">
        <v>3830</v>
      </c>
      <c r="W855" s="311"/>
      <c r="X855" s="311"/>
      <c r="Y855" s="311"/>
      <c r="Z855" s="311"/>
      <c r="AA855" s="311"/>
      <c r="AB855" s="191"/>
    </row>
    <row r="856" spans="1:28" ht="21.75" customHeight="1" x14ac:dyDescent="0.2">
      <c r="A856" s="191" t="s">
        <v>178</v>
      </c>
      <c r="B856" s="312" t="s">
        <v>359</v>
      </c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235">
        <v>977</v>
      </c>
      <c r="O856" s="196">
        <v>7</v>
      </c>
      <c r="P856" s="196">
        <v>9</v>
      </c>
      <c r="Q856" s="195" t="s">
        <v>751</v>
      </c>
      <c r="R856" s="194">
        <v>0</v>
      </c>
      <c r="S856" s="308"/>
      <c r="T856" s="308"/>
      <c r="U856" s="229">
        <v>3830</v>
      </c>
      <c r="V856" s="229">
        <v>3830</v>
      </c>
      <c r="W856" s="311"/>
      <c r="X856" s="311"/>
      <c r="Y856" s="311"/>
      <c r="Z856" s="311"/>
      <c r="AA856" s="311"/>
      <c r="AB856" s="191"/>
    </row>
    <row r="857" spans="1:28" ht="42.75" customHeight="1" x14ac:dyDescent="0.2">
      <c r="A857" s="191" t="s">
        <v>178</v>
      </c>
      <c r="B857" s="312" t="s">
        <v>263</v>
      </c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235">
        <v>977</v>
      </c>
      <c r="O857" s="196">
        <v>7</v>
      </c>
      <c r="P857" s="196">
        <v>9</v>
      </c>
      <c r="Q857" s="195" t="s">
        <v>751</v>
      </c>
      <c r="R857" s="194" t="s">
        <v>262</v>
      </c>
      <c r="S857" s="308"/>
      <c r="T857" s="308"/>
      <c r="U857" s="229">
        <v>3830</v>
      </c>
      <c r="V857" s="229">
        <v>3830</v>
      </c>
      <c r="W857" s="311"/>
      <c r="X857" s="311"/>
      <c r="Y857" s="311"/>
      <c r="Z857" s="311"/>
      <c r="AA857" s="311"/>
      <c r="AB857" s="191"/>
    </row>
    <row r="858" spans="1:28" ht="12.75" customHeight="1" x14ac:dyDescent="0.2">
      <c r="A858" s="191" t="s">
        <v>178</v>
      </c>
      <c r="B858" s="312" t="s">
        <v>336</v>
      </c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235">
        <v>977</v>
      </c>
      <c r="O858" s="196">
        <v>7</v>
      </c>
      <c r="P858" s="196">
        <v>9</v>
      </c>
      <c r="Q858" s="195" t="s">
        <v>751</v>
      </c>
      <c r="R858" s="194" t="s">
        <v>335</v>
      </c>
      <c r="S858" s="308"/>
      <c r="T858" s="308"/>
      <c r="U858" s="229">
        <v>3830</v>
      </c>
      <c r="V858" s="229">
        <v>3830</v>
      </c>
      <c r="W858" s="311"/>
      <c r="X858" s="311"/>
      <c r="Y858" s="311"/>
      <c r="Z858" s="311"/>
      <c r="AA858" s="311"/>
      <c r="AB858" s="191"/>
    </row>
    <row r="859" spans="1:28" ht="12.75" customHeight="1" x14ac:dyDescent="0.2">
      <c r="A859" s="191" t="s">
        <v>178</v>
      </c>
      <c r="B859" s="312" t="s">
        <v>334</v>
      </c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235">
        <v>977</v>
      </c>
      <c r="O859" s="196">
        <v>7</v>
      </c>
      <c r="P859" s="196">
        <v>9</v>
      </c>
      <c r="Q859" s="195" t="s">
        <v>751</v>
      </c>
      <c r="R859" s="194" t="s">
        <v>333</v>
      </c>
      <c r="S859" s="308"/>
      <c r="T859" s="308"/>
      <c r="U859" s="229">
        <v>2941</v>
      </c>
      <c r="V859" s="229">
        <v>2941</v>
      </c>
      <c r="W859" s="311"/>
      <c r="X859" s="311"/>
      <c r="Y859" s="311"/>
      <c r="Z859" s="311"/>
      <c r="AA859" s="311"/>
      <c r="AB859" s="191"/>
    </row>
    <row r="860" spans="1:28" ht="32.25" customHeight="1" x14ac:dyDescent="0.2">
      <c r="A860" s="191" t="s">
        <v>178</v>
      </c>
      <c r="B860" s="312" t="s">
        <v>332</v>
      </c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235">
        <v>977</v>
      </c>
      <c r="O860" s="196">
        <v>7</v>
      </c>
      <c r="P860" s="196">
        <v>9</v>
      </c>
      <c r="Q860" s="195" t="s">
        <v>751</v>
      </c>
      <c r="R860" s="194" t="s">
        <v>330</v>
      </c>
      <c r="S860" s="308"/>
      <c r="T860" s="308"/>
      <c r="U860" s="229">
        <v>889</v>
      </c>
      <c r="V860" s="229">
        <v>889</v>
      </c>
      <c r="W860" s="311"/>
      <c r="X860" s="311"/>
      <c r="Y860" s="311"/>
      <c r="Z860" s="311"/>
      <c r="AA860" s="311"/>
      <c r="AB860" s="191"/>
    </row>
    <row r="861" spans="1:28" ht="21.75" customHeight="1" x14ac:dyDescent="0.2">
      <c r="A861" s="191" t="s">
        <v>178</v>
      </c>
      <c r="B861" s="312" t="s">
        <v>304</v>
      </c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235">
        <v>977</v>
      </c>
      <c r="O861" s="196">
        <v>7</v>
      </c>
      <c r="P861" s="196">
        <v>9</v>
      </c>
      <c r="Q861" s="195" t="s">
        <v>303</v>
      </c>
      <c r="R861" s="194">
        <v>0</v>
      </c>
      <c r="S861" s="308"/>
      <c r="T861" s="308"/>
      <c r="U861" s="229">
        <v>2742</v>
      </c>
      <c r="V861" s="229">
        <v>2742</v>
      </c>
      <c r="W861" s="311"/>
      <c r="X861" s="311"/>
      <c r="Y861" s="311"/>
      <c r="Z861" s="311"/>
      <c r="AA861" s="311"/>
      <c r="AB861" s="191"/>
    </row>
    <row r="862" spans="1:28" ht="12.75" customHeight="1" x14ac:dyDescent="0.2">
      <c r="A862" s="191" t="s">
        <v>178</v>
      </c>
      <c r="B862" s="312" t="s">
        <v>411</v>
      </c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235">
        <v>977</v>
      </c>
      <c r="O862" s="196">
        <v>7</v>
      </c>
      <c r="P862" s="196">
        <v>9</v>
      </c>
      <c r="Q862" s="195" t="s">
        <v>410</v>
      </c>
      <c r="R862" s="194">
        <v>0</v>
      </c>
      <c r="S862" s="308"/>
      <c r="T862" s="308"/>
      <c r="U862" s="229">
        <v>2742</v>
      </c>
      <c r="V862" s="229">
        <v>2742</v>
      </c>
      <c r="W862" s="311"/>
      <c r="X862" s="311"/>
      <c r="Y862" s="311"/>
      <c r="Z862" s="311"/>
      <c r="AA862" s="311"/>
      <c r="AB862" s="191"/>
    </row>
    <row r="863" spans="1:28" ht="21.75" customHeight="1" x14ac:dyDescent="0.2">
      <c r="A863" s="191" t="s">
        <v>178</v>
      </c>
      <c r="B863" s="312" t="s">
        <v>359</v>
      </c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235">
        <v>977</v>
      </c>
      <c r="O863" s="196">
        <v>7</v>
      </c>
      <c r="P863" s="196">
        <v>9</v>
      </c>
      <c r="Q863" s="195" t="s">
        <v>750</v>
      </c>
      <c r="R863" s="194">
        <v>0</v>
      </c>
      <c r="S863" s="308"/>
      <c r="T863" s="308"/>
      <c r="U863" s="229">
        <v>2742</v>
      </c>
      <c r="V863" s="229">
        <v>2742</v>
      </c>
      <c r="W863" s="311"/>
      <c r="X863" s="311"/>
      <c r="Y863" s="311"/>
      <c r="Z863" s="311"/>
      <c r="AA863" s="311"/>
      <c r="AB863" s="191"/>
    </row>
    <row r="864" spans="1:28" ht="42.75" customHeight="1" x14ac:dyDescent="0.2">
      <c r="A864" s="191" t="s">
        <v>178</v>
      </c>
      <c r="B864" s="312" t="s">
        <v>263</v>
      </c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235">
        <v>977</v>
      </c>
      <c r="O864" s="196">
        <v>7</v>
      </c>
      <c r="P864" s="196">
        <v>9</v>
      </c>
      <c r="Q864" s="195" t="s">
        <v>750</v>
      </c>
      <c r="R864" s="194" t="s">
        <v>262</v>
      </c>
      <c r="S864" s="308"/>
      <c r="T864" s="308"/>
      <c r="U864" s="229">
        <v>2742</v>
      </c>
      <c r="V864" s="229">
        <v>2742</v>
      </c>
      <c r="W864" s="311"/>
      <c r="X864" s="311"/>
      <c r="Y864" s="311"/>
      <c r="Z864" s="311"/>
      <c r="AA864" s="311"/>
      <c r="AB864" s="191"/>
    </row>
    <row r="865" spans="1:28" ht="12.75" customHeight="1" x14ac:dyDescent="0.2">
      <c r="A865" s="191" t="s">
        <v>178</v>
      </c>
      <c r="B865" s="312" t="s">
        <v>336</v>
      </c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235">
        <v>977</v>
      </c>
      <c r="O865" s="196">
        <v>7</v>
      </c>
      <c r="P865" s="196">
        <v>9</v>
      </c>
      <c r="Q865" s="195" t="s">
        <v>750</v>
      </c>
      <c r="R865" s="194" t="s">
        <v>335</v>
      </c>
      <c r="S865" s="308"/>
      <c r="T865" s="308"/>
      <c r="U865" s="229">
        <v>2742</v>
      </c>
      <c r="V865" s="229">
        <v>2742</v>
      </c>
      <c r="W865" s="311"/>
      <c r="X865" s="311"/>
      <c r="Y865" s="311"/>
      <c r="Z865" s="311"/>
      <c r="AA865" s="311"/>
      <c r="AB865" s="191"/>
    </row>
    <row r="866" spans="1:28" ht="12.75" customHeight="1" x14ac:dyDescent="0.2">
      <c r="A866" s="191" t="s">
        <v>178</v>
      </c>
      <c r="B866" s="312" t="s">
        <v>334</v>
      </c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235">
        <v>977</v>
      </c>
      <c r="O866" s="196">
        <v>7</v>
      </c>
      <c r="P866" s="196">
        <v>9</v>
      </c>
      <c r="Q866" s="195" t="s">
        <v>750</v>
      </c>
      <c r="R866" s="194" t="s">
        <v>333</v>
      </c>
      <c r="S866" s="308"/>
      <c r="T866" s="308"/>
      <c r="U866" s="229">
        <v>2106</v>
      </c>
      <c r="V866" s="229">
        <v>2106</v>
      </c>
      <c r="W866" s="311"/>
      <c r="X866" s="311"/>
      <c r="Y866" s="311"/>
      <c r="Z866" s="311"/>
      <c r="AA866" s="311"/>
      <c r="AB866" s="191"/>
    </row>
    <row r="867" spans="1:28" ht="32.25" customHeight="1" x14ac:dyDescent="0.2">
      <c r="A867" s="191" t="s">
        <v>178</v>
      </c>
      <c r="B867" s="312" t="s">
        <v>332</v>
      </c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235">
        <v>977</v>
      </c>
      <c r="O867" s="196">
        <v>7</v>
      </c>
      <c r="P867" s="196">
        <v>9</v>
      </c>
      <c r="Q867" s="195" t="s">
        <v>750</v>
      </c>
      <c r="R867" s="194" t="s">
        <v>330</v>
      </c>
      <c r="S867" s="308"/>
      <c r="T867" s="308"/>
      <c r="U867" s="229">
        <v>636</v>
      </c>
      <c r="V867" s="229">
        <v>636</v>
      </c>
      <c r="W867" s="311"/>
      <c r="X867" s="311"/>
      <c r="Y867" s="311"/>
      <c r="Z867" s="311"/>
      <c r="AA867" s="311"/>
      <c r="AB867" s="191"/>
    </row>
    <row r="868" spans="1:28" ht="21.75" customHeight="1" x14ac:dyDescent="0.2">
      <c r="A868" s="191" t="s">
        <v>178</v>
      </c>
      <c r="B868" s="312" t="s">
        <v>304</v>
      </c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235">
        <v>977</v>
      </c>
      <c r="O868" s="196">
        <v>7</v>
      </c>
      <c r="P868" s="196">
        <v>9</v>
      </c>
      <c r="Q868" s="195" t="s">
        <v>303</v>
      </c>
      <c r="R868" s="194">
        <v>0</v>
      </c>
      <c r="S868" s="308"/>
      <c r="T868" s="308"/>
      <c r="U868" s="229">
        <v>1919</v>
      </c>
      <c r="V868" s="229">
        <v>1919</v>
      </c>
      <c r="W868" s="311"/>
      <c r="X868" s="311"/>
      <c r="Y868" s="311"/>
      <c r="Z868" s="311"/>
      <c r="AA868" s="311"/>
      <c r="AB868" s="191"/>
    </row>
    <row r="869" spans="1:28" ht="12.75" customHeight="1" x14ac:dyDescent="0.2">
      <c r="A869" s="191" t="s">
        <v>178</v>
      </c>
      <c r="B869" s="312" t="s">
        <v>411</v>
      </c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235">
        <v>977</v>
      </c>
      <c r="O869" s="196">
        <v>7</v>
      </c>
      <c r="P869" s="196">
        <v>9</v>
      </c>
      <c r="Q869" s="195" t="s">
        <v>410</v>
      </c>
      <c r="R869" s="194">
        <v>0</v>
      </c>
      <c r="S869" s="308"/>
      <c r="T869" s="308"/>
      <c r="U869" s="229">
        <v>1919</v>
      </c>
      <c r="V869" s="229">
        <v>1919</v>
      </c>
      <c r="W869" s="311"/>
      <c r="X869" s="311"/>
      <c r="Y869" s="311"/>
      <c r="Z869" s="311"/>
      <c r="AA869" s="311"/>
      <c r="AB869" s="191"/>
    </row>
    <row r="870" spans="1:28" ht="21.75" customHeight="1" x14ac:dyDescent="0.2">
      <c r="A870" s="191" t="s">
        <v>178</v>
      </c>
      <c r="B870" s="312" t="s">
        <v>359</v>
      </c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235">
        <v>977</v>
      </c>
      <c r="O870" s="196">
        <v>7</v>
      </c>
      <c r="P870" s="196">
        <v>9</v>
      </c>
      <c r="Q870" s="195" t="s">
        <v>749</v>
      </c>
      <c r="R870" s="194">
        <v>0</v>
      </c>
      <c r="S870" s="308"/>
      <c r="T870" s="308"/>
      <c r="U870" s="229">
        <v>1919</v>
      </c>
      <c r="V870" s="229">
        <v>1919</v>
      </c>
      <c r="W870" s="311"/>
      <c r="X870" s="311"/>
      <c r="Y870" s="311"/>
      <c r="Z870" s="311"/>
      <c r="AA870" s="311"/>
      <c r="AB870" s="191"/>
    </row>
    <row r="871" spans="1:28" ht="42.75" customHeight="1" x14ac:dyDescent="0.2">
      <c r="A871" s="191" t="s">
        <v>178</v>
      </c>
      <c r="B871" s="312" t="s">
        <v>263</v>
      </c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235">
        <v>977</v>
      </c>
      <c r="O871" s="196">
        <v>7</v>
      </c>
      <c r="P871" s="196">
        <v>9</v>
      </c>
      <c r="Q871" s="195" t="s">
        <v>749</v>
      </c>
      <c r="R871" s="194" t="s">
        <v>262</v>
      </c>
      <c r="S871" s="308"/>
      <c r="T871" s="308"/>
      <c r="U871" s="229">
        <v>1919</v>
      </c>
      <c r="V871" s="229">
        <v>1919</v>
      </c>
      <c r="W871" s="311"/>
      <c r="X871" s="311"/>
      <c r="Y871" s="311"/>
      <c r="Z871" s="311"/>
      <c r="AA871" s="311"/>
      <c r="AB871" s="191"/>
    </row>
    <row r="872" spans="1:28" ht="12.75" customHeight="1" x14ac:dyDescent="0.2">
      <c r="A872" s="191" t="s">
        <v>178</v>
      </c>
      <c r="B872" s="312" t="s">
        <v>336</v>
      </c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235">
        <v>977</v>
      </c>
      <c r="O872" s="196">
        <v>7</v>
      </c>
      <c r="P872" s="196">
        <v>9</v>
      </c>
      <c r="Q872" s="195" t="s">
        <v>749</v>
      </c>
      <c r="R872" s="194" t="s">
        <v>335</v>
      </c>
      <c r="S872" s="308"/>
      <c r="T872" s="308"/>
      <c r="U872" s="229">
        <v>1919</v>
      </c>
      <c r="V872" s="229">
        <v>1919</v>
      </c>
      <c r="W872" s="311"/>
      <c r="X872" s="311"/>
      <c r="Y872" s="311"/>
      <c r="Z872" s="311"/>
      <c r="AA872" s="311"/>
      <c r="AB872" s="191"/>
    </row>
    <row r="873" spans="1:28" ht="12.75" customHeight="1" x14ac:dyDescent="0.2">
      <c r="A873" s="191" t="s">
        <v>178</v>
      </c>
      <c r="B873" s="312" t="s">
        <v>334</v>
      </c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235">
        <v>977</v>
      </c>
      <c r="O873" s="196">
        <v>7</v>
      </c>
      <c r="P873" s="196">
        <v>9</v>
      </c>
      <c r="Q873" s="195" t="s">
        <v>749</v>
      </c>
      <c r="R873" s="194" t="s">
        <v>333</v>
      </c>
      <c r="S873" s="308"/>
      <c r="T873" s="308"/>
      <c r="U873" s="229">
        <v>1474</v>
      </c>
      <c r="V873" s="229">
        <v>1474</v>
      </c>
      <c r="W873" s="311"/>
      <c r="X873" s="311"/>
      <c r="Y873" s="311"/>
      <c r="Z873" s="311"/>
      <c r="AA873" s="311"/>
      <c r="AB873" s="191"/>
    </row>
    <row r="874" spans="1:28" ht="32.25" customHeight="1" x14ac:dyDescent="0.2">
      <c r="A874" s="191" t="s">
        <v>178</v>
      </c>
      <c r="B874" s="312" t="s">
        <v>332</v>
      </c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235">
        <v>977</v>
      </c>
      <c r="O874" s="196">
        <v>7</v>
      </c>
      <c r="P874" s="196">
        <v>9</v>
      </c>
      <c r="Q874" s="195" t="s">
        <v>749</v>
      </c>
      <c r="R874" s="194" t="s">
        <v>330</v>
      </c>
      <c r="S874" s="308"/>
      <c r="T874" s="308"/>
      <c r="U874" s="229">
        <v>445</v>
      </c>
      <c r="V874" s="229">
        <v>445</v>
      </c>
      <c r="W874" s="311"/>
      <c r="X874" s="311"/>
      <c r="Y874" s="311"/>
      <c r="Z874" s="311"/>
      <c r="AA874" s="311"/>
      <c r="AB874" s="191"/>
    </row>
    <row r="875" spans="1:28" ht="21.75" customHeight="1" x14ac:dyDescent="0.2">
      <c r="A875" s="191" t="s">
        <v>178</v>
      </c>
      <c r="B875" s="312" t="s">
        <v>304</v>
      </c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235">
        <v>977</v>
      </c>
      <c r="O875" s="196">
        <v>7</v>
      </c>
      <c r="P875" s="196">
        <v>9</v>
      </c>
      <c r="Q875" s="195" t="s">
        <v>303</v>
      </c>
      <c r="R875" s="194">
        <v>0</v>
      </c>
      <c r="S875" s="308"/>
      <c r="T875" s="308"/>
      <c r="U875" s="229">
        <v>7525</v>
      </c>
      <c r="V875" s="229">
        <v>7525</v>
      </c>
      <c r="W875" s="311"/>
      <c r="X875" s="311"/>
      <c r="Y875" s="311"/>
      <c r="Z875" s="311"/>
      <c r="AA875" s="311"/>
      <c r="AB875" s="191"/>
    </row>
    <row r="876" spans="1:28" ht="12.75" customHeight="1" x14ac:dyDescent="0.2">
      <c r="A876" s="191" t="s">
        <v>178</v>
      </c>
      <c r="B876" s="312" t="s">
        <v>411</v>
      </c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235">
        <v>977</v>
      </c>
      <c r="O876" s="196">
        <v>7</v>
      </c>
      <c r="P876" s="196">
        <v>9</v>
      </c>
      <c r="Q876" s="195" t="s">
        <v>410</v>
      </c>
      <c r="R876" s="194">
        <v>0</v>
      </c>
      <c r="S876" s="308"/>
      <c r="T876" s="308"/>
      <c r="U876" s="229">
        <v>7525</v>
      </c>
      <c r="V876" s="229">
        <v>7525</v>
      </c>
      <c r="W876" s="311"/>
      <c r="X876" s="311"/>
      <c r="Y876" s="311"/>
      <c r="Z876" s="311"/>
      <c r="AA876" s="311"/>
      <c r="AB876" s="191"/>
    </row>
    <row r="877" spans="1:28" ht="21.75" customHeight="1" x14ac:dyDescent="0.2">
      <c r="A877" s="191" t="s">
        <v>178</v>
      </c>
      <c r="B877" s="312" t="s">
        <v>359</v>
      </c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235">
        <v>977</v>
      </c>
      <c r="O877" s="196">
        <v>7</v>
      </c>
      <c r="P877" s="196">
        <v>9</v>
      </c>
      <c r="Q877" s="195" t="s">
        <v>748</v>
      </c>
      <c r="R877" s="194">
        <v>0</v>
      </c>
      <c r="S877" s="308"/>
      <c r="T877" s="308"/>
      <c r="U877" s="229">
        <v>7525</v>
      </c>
      <c r="V877" s="229">
        <v>7525</v>
      </c>
      <c r="W877" s="311"/>
      <c r="X877" s="311"/>
      <c r="Y877" s="311"/>
      <c r="Z877" s="311"/>
      <c r="AA877" s="311"/>
      <c r="AB877" s="191"/>
    </row>
    <row r="878" spans="1:28" ht="42.75" customHeight="1" x14ac:dyDescent="0.2">
      <c r="A878" s="191" t="s">
        <v>178</v>
      </c>
      <c r="B878" s="312" t="s">
        <v>263</v>
      </c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235">
        <v>977</v>
      </c>
      <c r="O878" s="196">
        <v>7</v>
      </c>
      <c r="P878" s="196">
        <v>9</v>
      </c>
      <c r="Q878" s="195" t="s">
        <v>748</v>
      </c>
      <c r="R878" s="194" t="s">
        <v>262</v>
      </c>
      <c r="S878" s="308"/>
      <c r="T878" s="308"/>
      <c r="U878" s="229">
        <v>7525</v>
      </c>
      <c r="V878" s="229">
        <v>7525</v>
      </c>
      <c r="W878" s="311"/>
      <c r="X878" s="311"/>
      <c r="Y878" s="311"/>
      <c r="Z878" s="311"/>
      <c r="AA878" s="311"/>
      <c r="AB878" s="191"/>
    </row>
    <row r="879" spans="1:28" ht="12.75" customHeight="1" x14ac:dyDescent="0.2">
      <c r="A879" s="191" t="s">
        <v>178</v>
      </c>
      <c r="B879" s="312" t="s">
        <v>336</v>
      </c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235">
        <v>977</v>
      </c>
      <c r="O879" s="196">
        <v>7</v>
      </c>
      <c r="P879" s="196">
        <v>9</v>
      </c>
      <c r="Q879" s="195" t="s">
        <v>748</v>
      </c>
      <c r="R879" s="194" t="s">
        <v>335</v>
      </c>
      <c r="S879" s="308"/>
      <c r="T879" s="308"/>
      <c r="U879" s="229">
        <v>7525</v>
      </c>
      <c r="V879" s="229">
        <v>7525</v>
      </c>
      <c r="W879" s="311"/>
      <c r="X879" s="311"/>
      <c r="Y879" s="311"/>
      <c r="Z879" s="311"/>
      <c r="AA879" s="311"/>
      <c r="AB879" s="191"/>
    </row>
    <row r="880" spans="1:28" ht="12.75" customHeight="1" x14ac:dyDescent="0.2">
      <c r="A880" s="191" t="s">
        <v>178</v>
      </c>
      <c r="B880" s="312" t="s">
        <v>334</v>
      </c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235">
        <v>977</v>
      </c>
      <c r="O880" s="196">
        <v>7</v>
      </c>
      <c r="P880" s="196">
        <v>9</v>
      </c>
      <c r="Q880" s="195" t="s">
        <v>748</v>
      </c>
      <c r="R880" s="194" t="s">
        <v>333</v>
      </c>
      <c r="S880" s="308"/>
      <c r="T880" s="308"/>
      <c r="U880" s="229">
        <v>5780</v>
      </c>
      <c r="V880" s="229">
        <v>5780</v>
      </c>
      <c r="W880" s="311"/>
      <c r="X880" s="311"/>
      <c r="Y880" s="311"/>
      <c r="Z880" s="311"/>
      <c r="AA880" s="311"/>
      <c r="AB880" s="191"/>
    </row>
    <row r="881" spans="1:28" ht="32.25" customHeight="1" x14ac:dyDescent="0.2">
      <c r="A881" s="191" t="s">
        <v>178</v>
      </c>
      <c r="B881" s="312" t="s">
        <v>332</v>
      </c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235">
        <v>977</v>
      </c>
      <c r="O881" s="196">
        <v>7</v>
      </c>
      <c r="P881" s="196">
        <v>9</v>
      </c>
      <c r="Q881" s="195" t="s">
        <v>748</v>
      </c>
      <c r="R881" s="194" t="s">
        <v>330</v>
      </c>
      <c r="S881" s="308"/>
      <c r="T881" s="308"/>
      <c r="U881" s="229">
        <v>1745</v>
      </c>
      <c r="V881" s="229">
        <v>1745</v>
      </c>
      <c r="W881" s="311"/>
      <c r="X881" s="311"/>
      <c r="Y881" s="311"/>
      <c r="Z881" s="311"/>
      <c r="AA881" s="311"/>
      <c r="AB881" s="191"/>
    </row>
    <row r="882" spans="1:28" ht="21.75" customHeight="1" x14ac:dyDescent="0.2">
      <c r="A882" s="191" t="s">
        <v>178</v>
      </c>
      <c r="B882" s="312" t="s">
        <v>304</v>
      </c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235">
        <v>977</v>
      </c>
      <c r="O882" s="196">
        <v>7</v>
      </c>
      <c r="P882" s="196">
        <v>9</v>
      </c>
      <c r="Q882" s="195" t="s">
        <v>303</v>
      </c>
      <c r="R882" s="194">
        <v>0</v>
      </c>
      <c r="S882" s="308"/>
      <c r="T882" s="308"/>
      <c r="U882" s="229">
        <v>5361</v>
      </c>
      <c r="V882" s="229">
        <v>5361</v>
      </c>
      <c r="W882" s="311"/>
      <c r="X882" s="311"/>
      <c r="Y882" s="311"/>
      <c r="Z882" s="311"/>
      <c r="AA882" s="311"/>
      <c r="AB882" s="191"/>
    </row>
    <row r="883" spans="1:28" ht="12.75" customHeight="1" x14ac:dyDescent="0.2">
      <c r="A883" s="191" t="s">
        <v>178</v>
      </c>
      <c r="B883" s="312" t="s">
        <v>411</v>
      </c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235">
        <v>977</v>
      </c>
      <c r="O883" s="196">
        <v>7</v>
      </c>
      <c r="P883" s="196">
        <v>9</v>
      </c>
      <c r="Q883" s="195" t="s">
        <v>410</v>
      </c>
      <c r="R883" s="194">
        <v>0</v>
      </c>
      <c r="S883" s="308"/>
      <c r="T883" s="308"/>
      <c r="U883" s="229">
        <v>5361</v>
      </c>
      <c r="V883" s="229">
        <v>5361</v>
      </c>
      <c r="W883" s="311"/>
      <c r="X883" s="311"/>
      <c r="Y883" s="311"/>
      <c r="Z883" s="311"/>
      <c r="AA883" s="311"/>
      <c r="AB883" s="191"/>
    </row>
    <row r="884" spans="1:28" ht="21.75" customHeight="1" x14ac:dyDescent="0.2">
      <c r="A884" s="191" t="s">
        <v>178</v>
      </c>
      <c r="B884" s="312" t="s">
        <v>359</v>
      </c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235">
        <v>977</v>
      </c>
      <c r="O884" s="196">
        <v>7</v>
      </c>
      <c r="P884" s="196">
        <v>9</v>
      </c>
      <c r="Q884" s="195" t="s">
        <v>747</v>
      </c>
      <c r="R884" s="194">
        <v>0</v>
      </c>
      <c r="S884" s="308"/>
      <c r="T884" s="308"/>
      <c r="U884" s="229">
        <v>5361</v>
      </c>
      <c r="V884" s="229">
        <v>5361</v>
      </c>
      <c r="W884" s="311"/>
      <c r="X884" s="311"/>
      <c r="Y884" s="311"/>
      <c r="Z884" s="311"/>
      <c r="AA884" s="311"/>
      <c r="AB884" s="191"/>
    </row>
    <row r="885" spans="1:28" ht="42.75" customHeight="1" x14ac:dyDescent="0.2">
      <c r="A885" s="191" t="s">
        <v>178</v>
      </c>
      <c r="B885" s="312" t="s">
        <v>263</v>
      </c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235">
        <v>977</v>
      </c>
      <c r="O885" s="196">
        <v>7</v>
      </c>
      <c r="P885" s="196">
        <v>9</v>
      </c>
      <c r="Q885" s="195" t="s">
        <v>747</v>
      </c>
      <c r="R885" s="194" t="s">
        <v>262</v>
      </c>
      <c r="S885" s="308"/>
      <c r="T885" s="308"/>
      <c r="U885" s="229">
        <v>5361</v>
      </c>
      <c r="V885" s="229">
        <v>5361</v>
      </c>
      <c r="W885" s="311"/>
      <c r="X885" s="311"/>
      <c r="Y885" s="311"/>
      <c r="Z885" s="311"/>
      <c r="AA885" s="311"/>
      <c r="AB885" s="191"/>
    </row>
    <row r="886" spans="1:28" ht="12.75" customHeight="1" x14ac:dyDescent="0.2">
      <c r="A886" s="191" t="s">
        <v>178</v>
      </c>
      <c r="B886" s="312" t="s">
        <v>336</v>
      </c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235">
        <v>977</v>
      </c>
      <c r="O886" s="196">
        <v>7</v>
      </c>
      <c r="P886" s="196">
        <v>9</v>
      </c>
      <c r="Q886" s="195" t="s">
        <v>747</v>
      </c>
      <c r="R886" s="194" t="s">
        <v>335</v>
      </c>
      <c r="S886" s="308"/>
      <c r="T886" s="308"/>
      <c r="U886" s="229">
        <v>5361</v>
      </c>
      <c r="V886" s="229">
        <v>5361</v>
      </c>
      <c r="W886" s="311"/>
      <c r="X886" s="311"/>
      <c r="Y886" s="311"/>
      <c r="Z886" s="311"/>
      <c r="AA886" s="311"/>
      <c r="AB886" s="191"/>
    </row>
    <row r="887" spans="1:28" ht="12.75" customHeight="1" x14ac:dyDescent="0.2">
      <c r="A887" s="191" t="s">
        <v>178</v>
      </c>
      <c r="B887" s="312" t="s">
        <v>334</v>
      </c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235">
        <v>977</v>
      </c>
      <c r="O887" s="196">
        <v>7</v>
      </c>
      <c r="P887" s="196">
        <v>9</v>
      </c>
      <c r="Q887" s="195" t="s">
        <v>747</v>
      </c>
      <c r="R887" s="194" t="s">
        <v>333</v>
      </c>
      <c r="S887" s="308"/>
      <c r="T887" s="308"/>
      <c r="U887" s="229">
        <v>4118</v>
      </c>
      <c r="V887" s="229">
        <v>4118</v>
      </c>
      <c r="W887" s="311"/>
      <c r="X887" s="311"/>
      <c r="Y887" s="311"/>
      <c r="Z887" s="311"/>
      <c r="AA887" s="311"/>
      <c r="AB887" s="191"/>
    </row>
    <row r="888" spans="1:28" ht="32.25" customHeight="1" x14ac:dyDescent="0.2">
      <c r="A888" s="191" t="s">
        <v>178</v>
      </c>
      <c r="B888" s="312" t="s">
        <v>332</v>
      </c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235">
        <v>977</v>
      </c>
      <c r="O888" s="196">
        <v>7</v>
      </c>
      <c r="P888" s="196">
        <v>9</v>
      </c>
      <c r="Q888" s="195" t="s">
        <v>747</v>
      </c>
      <c r="R888" s="194" t="s">
        <v>330</v>
      </c>
      <c r="S888" s="308"/>
      <c r="T888" s="308"/>
      <c r="U888" s="229">
        <v>1243</v>
      </c>
      <c r="V888" s="229">
        <v>1243</v>
      </c>
      <c r="W888" s="311"/>
      <c r="X888" s="311"/>
      <c r="Y888" s="311"/>
      <c r="Z888" s="311"/>
      <c r="AA888" s="311"/>
      <c r="AB888" s="191"/>
    </row>
    <row r="889" spans="1:28" ht="21.75" customHeight="1" x14ac:dyDescent="0.2">
      <c r="A889" s="191" t="s">
        <v>178</v>
      </c>
      <c r="B889" s="312" t="s">
        <v>304</v>
      </c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235">
        <v>977</v>
      </c>
      <c r="O889" s="196">
        <v>7</v>
      </c>
      <c r="P889" s="196">
        <v>9</v>
      </c>
      <c r="Q889" s="195" t="s">
        <v>303</v>
      </c>
      <c r="R889" s="194">
        <v>0</v>
      </c>
      <c r="S889" s="308"/>
      <c r="T889" s="308"/>
      <c r="U889" s="229">
        <v>2098</v>
      </c>
      <c r="V889" s="229">
        <v>2098</v>
      </c>
      <c r="W889" s="311"/>
      <c r="X889" s="311"/>
      <c r="Y889" s="311"/>
      <c r="Z889" s="311"/>
      <c r="AA889" s="311"/>
      <c r="AB889" s="191"/>
    </row>
    <row r="890" spans="1:28" ht="12.75" customHeight="1" x14ac:dyDescent="0.2">
      <c r="A890" s="191" t="s">
        <v>178</v>
      </c>
      <c r="B890" s="312" t="s">
        <v>411</v>
      </c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235">
        <v>977</v>
      </c>
      <c r="O890" s="196">
        <v>7</v>
      </c>
      <c r="P890" s="196">
        <v>9</v>
      </c>
      <c r="Q890" s="195" t="s">
        <v>410</v>
      </c>
      <c r="R890" s="194">
        <v>0</v>
      </c>
      <c r="S890" s="308"/>
      <c r="T890" s="308"/>
      <c r="U890" s="229">
        <v>2098</v>
      </c>
      <c r="V890" s="229">
        <v>2098</v>
      </c>
      <c r="W890" s="311"/>
      <c r="X890" s="311"/>
      <c r="Y890" s="311"/>
      <c r="Z890" s="311"/>
      <c r="AA890" s="311"/>
      <c r="AB890" s="191"/>
    </row>
    <row r="891" spans="1:28" ht="21.75" customHeight="1" x14ac:dyDescent="0.2">
      <c r="A891" s="191" t="s">
        <v>178</v>
      </c>
      <c r="B891" s="312" t="s">
        <v>746</v>
      </c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235">
        <v>977</v>
      </c>
      <c r="O891" s="196">
        <v>7</v>
      </c>
      <c r="P891" s="196">
        <v>9</v>
      </c>
      <c r="Q891" s="195" t="s">
        <v>745</v>
      </c>
      <c r="R891" s="194">
        <v>0</v>
      </c>
      <c r="S891" s="308"/>
      <c r="T891" s="308"/>
      <c r="U891" s="229">
        <v>2098</v>
      </c>
      <c r="V891" s="229">
        <v>2098</v>
      </c>
      <c r="W891" s="311"/>
      <c r="X891" s="311"/>
      <c r="Y891" s="311"/>
      <c r="Z891" s="311"/>
      <c r="AA891" s="311"/>
      <c r="AB891" s="191"/>
    </row>
    <row r="892" spans="1:28" ht="42.75" customHeight="1" x14ac:dyDescent="0.2">
      <c r="A892" s="191" t="s">
        <v>178</v>
      </c>
      <c r="B892" s="312" t="s">
        <v>263</v>
      </c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235">
        <v>977</v>
      </c>
      <c r="O892" s="196">
        <v>7</v>
      </c>
      <c r="P892" s="196">
        <v>9</v>
      </c>
      <c r="Q892" s="195" t="s">
        <v>745</v>
      </c>
      <c r="R892" s="194" t="s">
        <v>262</v>
      </c>
      <c r="S892" s="308"/>
      <c r="T892" s="308"/>
      <c r="U892" s="229">
        <v>2098</v>
      </c>
      <c r="V892" s="229">
        <v>2098</v>
      </c>
      <c r="W892" s="311"/>
      <c r="X892" s="311"/>
      <c r="Y892" s="311"/>
      <c r="Z892" s="311"/>
      <c r="AA892" s="311"/>
      <c r="AB892" s="191"/>
    </row>
    <row r="893" spans="1:28" ht="12.75" customHeight="1" x14ac:dyDescent="0.2">
      <c r="A893" s="191" t="s">
        <v>178</v>
      </c>
      <c r="B893" s="312" t="s">
        <v>336</v>
      </c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235">
        <v>977</v>
      </c>
      <c r="O893" s="196">
        <v>7</v>
      </c>
      <c r="P893" s="196">
        <v>9</v>
      </c>
      <c r="Q893" s="195" t="s">
        <v>745</v>
      </c>
      <c r="R893" s="194" t="s">
        <v>335</v>
      </c>
      <c r="S893" s="308"/>
      <c r="T893" s="308"/>
      <c r="U893" s="229">
        <v>2098</v>
      </c>
      <c r="V893" s="229">
        <v>2098</v>
      </c>
      <c r="W893" s="311"/>
      <c r="X893" s="311"/>
      <c r="Y893" s="311"/>
      <c r="Z893" s="311"/>
      <c r="AA893" s="311"/>
      <c r="AB893" s="191"/>
    </row>
    <row r="894" spans="1:28" ht="12.75" customHeight="1" x14ac:dyDescent="0.2">
      <c r="A894" s="191" t="s">
        <v>178</v>
      </c>
      <c r="B894" s="312" t="s">
        <v>334</v>
      </c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235">
        <v>977</v>
      </c>
      <c r="O894" s="196">
        <v>7</v>
      </c>
      <c r="P894" s="196">
        <v>9</v>
      </c>
      <c r="Q894" s="195" t="s">
        <v>745</v>
      </c>
      <c r="R894" s="194" t="s">
        <v>333</v>
      </c>
      <c r="S894" s="308"/>
      <c r="T894" s="308"/>
      <c r="U894" s="229">
        <v>1611</v>
      </c>
      <c r="V894" s="229">
        <v>1611</v>
      </c>
      <c r="W894" s="311"/>
      <c r="X894" s="311"/>
      <c r="Y894" s="311"/>
      <c r="Z894" s="311"/>
      <c r="AA894" s="311"/>
      <c r="AB894" s="191"/>
    </row>
    <row r="895" spans="1:28" ht="32.25" customHeight="1" x14ac:dyDescent="0.2">
      <c r="A895" s="191" t="s">
        <v>178</v>
      </c>
      <c r="B895" s="312" t="s">
        <v>332</v>
      </c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235">
        <v>977</v>
      </c>
      <c r="O895" s="196">
        <v>7</v>
      </c>
      <c r="P895" s="196">
        <v>9</v>
      </c>
      <c r="Q895" s="195" t="s">
        <v>745</v>
      </c>
      <c r="R895" s="194" t="s">
        <v>330</v>
      </c>
      <c r="S895" s="308"/>
      <c r="T895" s="308"/>
      <c r="U895" s="229">
        <v>487</v>
      </c>
      <c r="V895" s="229">
        <v>487</v>
      </c>
      <c r="W895" s="311"/>
      <c r="X895" s="311"/>
      <c r="Y895" s="311"/>
      <c r="Z895" s="311"/>
      <c r="AA895" s="311"/>
      <c r="AB895" s="191"/>
    </row>
    <row r="896" spans="1:28" ht="21.75" customHeight="1" x14ac:dyDescent="0.2">
      <c r="A896" s="191" t="s">
        <v>178</v>
      </c>
      <c r="B896" s="312" t="s">
        <v>250</v>
      </c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235">
        <v>977</v>
      </c>
      <c r="O896" s="196">
        <v>7</v>
      </c>
      <c r="P896" s="196">
        <v>9</v>
      </c>
      <c r="Q896" s="195" t="s">
        <v>249</v>
      </c>
      <c r="R896" s="194">
        <v>0</v>
      </c>
      <c r="S896" s="308"/>
      <c r="T896" s="308"/>
      <c r="U896" s="229">
        <v>112</v>
      </c>
      <c r="V896" s="229">
        <v>112</v>
      </c>
      <c r="W896" s="311"/>
      <c r="X896" s="311"/>
      <c r="Y896" s="311"/>
      <c r="Z896" s="311"/>
      <c r="AA896" s="311"/>
      <c r="AB896" s="191"/>
    </row>
    <row r="897" spans="1:28" ht="21.75" customHeight="1" x14ac:dyDescent="0.2">
      <c r="A897" s="191" t="s">
        <v>178</v>
      </c>
      <c r="B897" s="312" t="s">
        <v>697</v>
      </c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235">
        <v>977</v>
      </c>
      <c r="O897" s="196">
        <v>7</v>
      </c>
      <c r="P897" s="196">
        <v>9</v>
      </c>
      <c r="Q897" s="195" t="s">
        <v>248</v>
      </c>
      <c r="R897" s="194">
        <v>0</v>
      </c>
      <c r="S897" s="308"/>
      <c r="T897" s="308"/>
      <c r="U897" s="229">
        <v>112</v>
      </c>
      <c r="V897" s="229">
        <v>112</v>
      </c>
      <c r="W897" s="311"/>
      <c r="X897" s="311"/>
      <c r="Y897" s="311"/>
      <c r="Z897" s="311"/>
      <c r="AA897" s="311"/>
      <c r="AB897" s="191"/>
    </row>
    <row r="898" spans="1:28" ht="21.75" customHeight="1" x14ac:dyDescent="0.2">
      <c r="A898" s="191" t="s">
        <v>178</v>
      </c>
      <c r="B898" s="312" t="s">
        <v>223</v>
      </c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235">
        <v>977</v>
      </c>
      <c r="O898" s="196">
        <v>7</v>
      </c>
      <c r="P898" s="196">
        <v>9</v>
      </c>
      <c r="Q898" s="195" t="s">
        <v>248</v>
      </c>
      <c r="R898" s="194" t="s">
        <v>222</v>
      </c>
      <c r="S898" s="308"/>
      <c r="T898" s="308"/>
      <c r="U898" s="229">
        <v>112</v>
      </c>
      <c r="V898" s="229">
        <v>112</v>
      </c>
      <c r="W898" s="311"/>
      <c r="X898" s="311"/>
      <c r="Y898" s="311"/>
      <c r="Z898" s="311"/>
      <c r="AA898" s="311"/>
      <c r="AB898" s="191"/>
    </row>
    <row r="899" spans="1:28" ht="21.75" customHeight="1" x14ac:dyDescent="0.2">
      <c r="A899" s="191" t="s">
        <v>178</v>
      </c>
      <c r="B899" s="312" t="s">
        <v>221</v>
      </c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235">
        <v>977</v>
      </c>
      <c r="O899" s="196">
        <v>7</v>
      </c>
      <c r="P899" s="196">
        <v>9</v>
      </c>
      <c r="Q899" s="195" t="s">
        <v>248</v>
      </c>
      <c r="R899" s="194" t="s">
        <v>220</v>
      </c>
      <c r="S899" s="308"/>
      <c r="T899" s="308"/>
      <c r="U899" s="229">
        <v>112</v>
      </c>
      <c r="V899" s="229">
        <v>112</v>
      </c>
      <c r="W899" s="311"/>
      <c r="X899" s="311"/>
      <c r="Y899" s="311"/>
      <c r="Z899" s="311"/>
      <c r="AA899" s="311"/>
      <c r="AB899" s="191"/>
    </row>
    <row r="900" spans="1:28" ht="12.75" customHeight="1" x14ac:dyDescent="0.2">
      <c r="A900" s="191" t="s">
        <v>178</v>
      </c>
      <c r="B900" s="312" t="s">
        <v>219</v>
      </c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235">
        <v>977</v>
      </c>
      <c r="O900" s="196">
        <v>7</v>
      </c>
      <c r="P900" s="196">
        <v>9</v>
      </c>
      <c r="Q900" s="195" t="s">
        <v>248</v>
      </c>
      <c r="R900" s="194" t="s">
        <v>218</v>
      </c>
      <c r="S900" s="308"/>
      <c r="T900" s="308"/>
      <c r="U900" s="229">
        <v>112</v>
      </c>
      <c r="V900" s="229">
        <v>112</v>
      </c>
      <c r="W900" s="311"/>
      <c r="X900" s="311"/>
      <c r="Y900" s="311"/>
      <c r="Z900" s="311"/>
      <c r="AA900" s="311"/>
      <c r="AB900" s="191"/>
    </row>
    <row r="901" spans="1:28" ht="12.75" customHeight="1" x14ac:dyDescent="0.2">
      <c r="A901" s="191" t="s">
        <v>178</v>
      </c>
      <c r="B901" s="312" t="s">
        <v>403</v>
      </c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235">
        <v>977</v>
      </c>
      <c r="O901" s="196">
        <v>8</v>
      </c>
      <c r="P901" s="196">
        <v>0</v>
      </c>
      <c r="Q901" s="195">
        <v>0</v>
      </c>
      <c r="R901" s="194">
        <v>0</v>
      </c>
      <c r="S901" s="308"/>
      <c r="T901" s="308"/>
      <c r="U901" s="229">
        <v>1715</v>
      </c>
      <c r="V901" s="229">
        <v>1715</v>
      </c>
      <c r="W901" s="311"/>
      <c r="X901" s="311"/>
      <c r="Y901" s="311"/>
      <c r="Z901" s="311"/>
      <c r="AA901" s="311"/>
      <c r="AB901" s="191"/>
    </row>
    <row r="902" spans="1:28" ht="12.75" customHeight="1" x14ac:dyDescent="0.2">
      <c r="A902" s="191" t="s">
        <v>178</v>
      </c>
      <c r="B902" s="312" t="s">
        <v>402</v>
      </c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235">
        <v>977</v>
      </c>
      <c r="O902" s="196">
        <v>8</v>
      </c>
      <c r="P902" s="196">
        <v>1</v>
      </c>
      <c r="Q902" s="195">
        <v>0</v>
      </c>
      <c r="R902" s="194">
        <v>0</v>
      </c>
      <c r="S902" s="308"/>
      <c r="T902" s="308"/>
      <c r="U902" s="229">
        <v>1715</v>
      </c>
      <c r="V902" s="229">
        <v>1715</v>
      </c>
      <c r="W902" s="311"/>
      <c r="X902" s="311"/>
      <c r="Y902" s="311"/>
      <c r="Z902" s="311"/>
      <c r="AA902" s="311"/>
      <c r="AB902" s="191"/>
    </row>
    <row r="903" spans="1:28" ht="32.25" customHeight="1" x14ac:dyDescent="0.2">
      <c r="A903" s="191" t="s">
        <v>178</v>
      </c>
      <c r="B903" s="312" t="s">
        <v>374</v>
      </c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235">
        <v>977</v>
      </c>
      <c r="O903" s="196">
        <v>8</v>
      </c>
      <c r="P903" s="196">
        <v>1</v>
      </c>
      <c r="Q903" s="195" t="s">
        <v>373</v>
      </c>
      <c r="R903" s="194">
        <v>0</v>
      </c>
      <c r="S903" s="308"/>
      <c r="T903" s="308"/>
      <c r="U903" s="229">
        <v>1715</v>
      </c>
      <c r="V903" s="229">
        <v>1715</v>
      </c>
      <c r="W903" s="311"/>
      <c r="X903" s="311"/>
      <c r="Y903" s="311"/>
      <c r="Z903" s="311"/>
      <c r="AA903" s="311"/>
      <c r="AB903" s="191"/>
    </row>
    <row r="904" spans="1:28" ht="32.25" customHeight="1" x14ac:dyDescent="0.2">
      <c r="A904" s="191" t="s">
        <v>178</v>
      </c>
      <c r="B904" s="312" t="s">
        <v>372</v>
      </c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235">
        <v>977</v>
      </c>
      <c r="O904" s="196">
        <v>8</v>
      </c>
      <c r="P904" s="196">
        <v>1</v>
      </c>
      <c r="Q904" s="195" t="s">
        <v>368</v>
      </c>
      <c r="R904" s="194">
        <v>0</v>
      </c>
      <c r="S904" s="308"/>
      <c r="T904" s="308"/>
      <c r="U904" s="229">
        <v>1715</v>
      </c>
      <c r="V904" s="229">
        <v>1715</v>
      </c>
      <c r="W904" s="311"/>
      <c r="X904" s="311"/>
      <c r="Y904" s="311"/>
      <c r="Z904" s="311"/>
      <c r="AA904" s="311"/>
      <c r="AB904" s="191"/>
    </row>
    <row r="905" spans="1:28" ht="21.75" customHeight="1" x14ac:dyDescent="0.2">
      <c r="A905" s="191" t="s">
        <v>178</v>
      </c>
      <c r="B905" s="312" t="s">
        <v>212</v>
      </c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235">
        <v>977</v>
      </c>
      <c r="O905" s="196">
        <v>8</v>
      </c>
      <c r="P905" s="196">
        <v>1</v>
      </c>
      <c r="Q905" s="195" t="s">
        <v>368</v>
      </c>
      <c r="R905" s="194" t="s">
        <v>211</v>
      </c>
      <c r="S905" s="308"/>
      <c r="T905" s="308"/>
      <c r="U905" s="229">
        <v>1715</v>
      </c>
      <c r="V905" s="229">
        <v>1715</v>
      </c>
      <c r="W905" s="311"/>
      <c r="X905" s="311"/>
      <c r="Y905" s="311"/>
      <c r="Z905" s="311"/>
      <c r="AA905" s="311"/>
      <c r="AB905" s="191"/>
    </row>
    <row r="906" spans="1:28" ht="12.75" customHeight="1" x14ac:dyDescent="0.2">
      <c r="A906" s="191" t="s">
        <v>178</v>
      </c>
      <c r="B906" s="312" t="s">
        <v>371</v>
      </c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235">
        <v>977</v>
      </c>
      <c r="O906" s="196">
        <v>8</v>
      </c>
      <c r="P906" s="196">
        <v>1</v>
      </c>
      <c r="Q906" s="195" t="s">
        <v>368</v>
      </c>
      <c r="R906" s="194" t="s">
        <v>370</v>
      </c>
      <c r="S906" s="308"/>
      <c r="T906" s="308"/>
      <c r="U906" s="229">
        <v>1715</v>
      </c>
      <c r="V906" s="229">
        <v>1715</v>
      </c>
      <c r="W906" s="311"/>
      <c r="X906" s="311"/>
      <c r="Y906" s="311"/>
      <c r="Z906" s="311"/>
      <c r="AA906" s="311"/>
      <c r="AB906" s="191"/>
    </row>
    <row r="907" spans="1:28" ht="42.75" customHeight="1" x14ac:dyDescent="0.2">
      <c r="A907" s="191" t="s">
        <v>178</v>
      </c>
      <c r="B907" s="312" t="s">
        <v>369</v>
      </c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235">
        <v>977</v>
      </c>
      <c r="O907" s="196">
        <v>8</v>
      </c>
      <c r="P907" s="196">
        <v>1</v>
      </c>
      <c r="Q907" s="195" t="s">
        <v>368</v>
      </c>
      <c r="R907" s="194" t="s">
        <v>367</v>
      </c>
      <c r="S907" s="308"/>
      <c r="T907" s="308"/>
      <c r="U907" s="229">
        <v>1715</v>
      </c>
      <c r="V907" s="229">
        <v>1715</v>
      </c>
      <c r="W907" s="311"/>
      <c r="X907" s="311"/>
      <c r="Y907" s="311"/>
      <c r="Z907" s="311"/>
      <c r="AA907" s="311"/>
      <c r="AB907" s="191"/>
    </row>
    <row r="908" spans="1:28" ht="12.75" customHeight="1" x14ac:dyDescent="0.2">
      <c r="A908" s="191" t="s">
        <v>178</v>
      </c>
      <c r="B908" s="312" t="s">
        <v>347</v>
      </c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235">
        <v>977</v>
      </c>
      <c r="O908" s="196">
        <v>10</v>
      </c>
      <c r="P908" s="196">
        <v>0</v>
      </c>
      <c r="Q908" s="195">
        <v>0</v>
      </c>
      <c r="R908" s="194">
        <v>0</v>
      </c>
      <c r="S908" s="308"/>
      <c r="T908" s="308"/>
      <c r="U908" s="229">
        <v>9810</v>
      </c>
      <c r="V908" s="229">
        <v>10361</v>
      </c>
      <c r="W908" s="311"/>
      <c r="X908" s="311"/>
      <c r="Y908" s="311"/>
      <c r="Z908" s="311"/>
      <c r="AA908" s="311"/>
      <c r="AB908" s="191"/>
    </row>
    <row r="909" spans="1:28" ht="12.75" customHeight="1" x14ac:dyDescent="0.2">
      <c r="A909" s="191" t="s">
        <v>178</v>
      </c>
      <c r="B909" s="312" t="s">
        <v>307</v>
      </c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235">
        <v>977</v>
      </c>
      <c r="O909" s="196">
        <v>10</v>
      </c>
      <c r="P909" s="196">
        <v>4</v>
      </c>
      <c r="Q909" s="195">
        <v>0</v>
      </c>
      <c r="R909" s="194">
        <v>0</v>
      </c>
      <c r="S909" s="308"/>
      <c r="T909" s="308"/>
      <c r="U909" s="229">
        <v>9810</v>
      </c>
      <c r="V909" s="229">
        <v>10361</v>
      </c>
      <c r="W909" s="311"/>
      <c r="X909" s="311"/>
      <c r="Y909" s="311"/>
      <c r="Z909" s="311"/>
      <c r="AA909" s="311"/>
      <c r="AB909" s="191"/>
    </row>
    <row r="910" spans="1:28" ht="21.75" customHeight="1" x14ac:dyDescent="0.2">
      <c r="A910" s="191" t="s">
        <v>178</v>
      </c>
      <c r="B910" s="312" t="s">
        <v>304</v>
      </c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235">
        <v>977</v>
      </c>
      <c r="O910" s="196">
        <v>10</v>
      </c>
      <c r="P910" s="196">
        <v>4</v>
      </c>
      <c r="Q910" s="195" t="s">
        <v>303</v>
      </c>
      <c r="R910" s="194">
        <v>0</v>
      </c>
      <c r="S910" s="308"/>
      <c r="T910" s="308"/>
      <c r="U910" s="229">
        <v>9810</v>
      </c>
      <c r="V910" s="229">
        <v>10361</v>
      </c>
      <c r="W910" s="311"/>
      <c r="X910" s="311"/>
      <c r="Y910" s="311"/>
      <c r="Z910" s="311"/>
      <c r="AA910" s="311"/>
      <c r="AB910" s="191"/>
    </row>
    <row r="911" spans="1:28" ht="21.75" customHeight="1" x14ac:dyDescent="0.2">
      <c r="A911" s="191" t="s">
        <v>178</v>
      </c>
      <c r="B911" s="312" t="s">
        <v>302</v>
      </c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235">
        <v>977</v>
      </c>
      <c r="O911" s="196">
        <v>10</v>
      </c>
      <c r="P911" s="196">
        <v>4</v>
      </c>
      <c r="Q911" s="195" t="s">
        <v>301</v>
      </c>
      <c r="R911" s="194">
        <v>0</v>
      </c>
      <c r="S911" s="308"/>
      <c r="T911" s="308"/>
      <c r="U911" s="229">
        <v>9810</v>
      </c>
      <c r="V911" s="229">
        <v>10361</v>
      </c>
      <c r="W911" s="311"/>
      <c r="X911" s="311"/>
      <c r="Y911" s="311"/>
      <c r="Z911" s="311"/>
      <c r="AA911" s="311"/>
      <c r="AB911" s="191"/>
    </row>
    <row r="912" spans="1:28" ht="32.25" customHeight="1" x14ac:dyDescent="0.2">
      <c r="A912" s="191" t="s">
        <v>178</v>
      </c>
      <c r="B912" s="312" t="s">
        <v>300</v>
      </c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235">
        <v>977</v>
      </c>
      <c r="O912" s="196">
        <v>10</v>
      </c>
      <c r="P912" s="196">
        <v>4</v>
      </c>
      <c r="Q912" s="195" t="s">
        <v>299</v>
      </c>
      <c r="R912" s="194">
        <v>0</v>
      </c>
      <c r="S912" s="308"/>
      <c r="T912" s="308"/>
      <c r="U912" s="229">
        <v>9810</v>
      </c>
      <c r="V912" s="229">
        <v>10361</v>
      </c>
      <c r="W912" s="311"/>
      <c r="X912" s="311"/>
      <c r="Y912" s="311"/>
      <c r="Z912" s="311"/>
      <c r="AA912" s="311"/>
      <c r="AB912" s="191"/>
    </row>
    <row r="913" spans="1:28" ht="12.75" customHeight="1" x14ac:dyDescent="0.2">
      <c r="A913" s="191" t="s">
        <v>178</v>
      </c>
      <c r="B913" s="312" t="s">
        <v>242</v>
      </c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235">
        <v>977</v>
      </c>
      <c r="O913" s="196">
        <v>10</v>
      </c>
      <c r="P913" s="196">
        <v>4</v>
      </c>
      <c r="Q913" s="195" t="s">
        <v>299</v>
      </c>
      <c r="R913" s="194" t="s">
        <v>241</v>
      </c>
      <c r="S913" s="308"/>
      <c r="T913" s="308"/>
      <c r="U913" s="229">
        <v>9810</v>
      </c>
      <c r="V913" s="229">
        <v>10361</v>
      </c>
      <c r="W913" s="311"/>
      <c r="X913" s="311"/>
      <c r="Y913" s="311"/>
      <c r="Z913" s="311"/>
      <c r="AA913" s="311"/>
      <c r="AB913" s="191"/>
    </row>
    <row r="914" spans="1:28" ht="12.75" customHeight="1" x14ac:dyDescent="0.2">
      <c r="A914" s="191" t="s">
        <v>178</v>
      </c>
      <c r="B914" s="312" t="s">
        <v>293</v>
      </c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235">
        <v>977</v>
      </c>
      <c r="O914" s="196">
        <v>10</v>
      </c>
      <c r="P914" s="196">
        <v>4</v>
      </c>
      <c r="Q914" s="195" t="s">
        <v>299</v>
      </c>
      <c r="R914" s="194" t="s">
        <v>292</v>
      </c>
      <c r="S914" s="308"/>
      <c r="T914" s="308"/>
      <c r="U914" s="229">
        <v>9810</v>
      </c>
      <c r="V914" s="229">
        <v>10361</v>
      </c>
      <c r="W914" s="311"/>
      <c r="X914" s="311"/>
      <c r="Y914" s="311"/>
      <c r="Z914" s="311"/>
      <c r="AA914" s="311"/>
      <c r="AB914" s="191"/>
    </row>
    <row r="915" spans="1:28" ht="21.75" customHeight="1" x14ac:dyDescent="0.2">
      <c r="A915" s="191" t="s">
        <v>178</v>
      </c>
      <c r="B915" s="312" t="s">
        <v>291</v>
      </c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235">
        <v>977</v>
      </c>
      <c r="O915" s="196">
        <v>10</v>
      </c>
      <c r="P915" s="196">
        <v>4</v>
      </c>
      <c r="Q915" s="195" t="s">
        <v>299</v>
      </c>
      <c r="R915" s="194" t="s">
        <v>289</v>
      </c>
      <c r="S915" s="308"/>
      <c r="T915" s="308"/>
      <c r="U915" s="229">
        <v>9810</v>
      </c>
      <c r="V915" s="229">
        <v>10361</v>
      </c>
      <c r="W915" s="311"/>
      <c r="X915" s="311"/>
      <c r="Y915" s="311"/>
      <c r="Z915" s="311"/>
      <c r="AA915" s="311"/>
      <c r="AB915" s="191"/>
    </row>
    <row r="916" spans="1:28" ht="12.75" customHeight="1" x14ac:dyDescent="0.2">
      <c r="A916" s="191" t="s">
        <v>178</v>
      </c>
      <c r="B916" s="312" t="s">
        <v>673</v>
      </c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235">
        <v>982</v>
      </c>
      <c r="O916" s="196">
        <v>0</v>
      </c>
      <c r="P916" s="196">
        <v>0</v>
      </c>
      <c r="Q916" s="195">
        <v>0</v>
      </c>
      <c r="R916" s="194">
        <v>0</v>
      </c>
      <c r="S916" s="308"/>
      <c r="T916" s="308"/>
      <c r="U916" s="229">
        <v>7200</v>
      </c>
      <c r="V916" s="229">
        <v>7200</v>
      </c>
      <c r="W916" s="311"/>
      <c r="X916" s="311"/>
      <c r="Y916" s="311"/>
      <c r="Z916" s="311"/>
      <c r="AA916" s="311"/>
      <c r="AB916" s="191"/>
    </row>
    <row r="917" spans="1:28" ht="12.75" customHeight="1" x14ac:dyDescent="0.2">
      <c r="A917" s="191" t="s">
        <v>178</v>
      </c>
      <c r="B917" s="312" t="s">
        <v>585</v>
      </c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235">
        <v>982</v>
      </c>
      <c r="O917" s="196">
        <v>4</v>
      </c>
      <c r="P917" s="196">
        <v>0</v>
      </c>
      <c r="Q917" s="195">
        <v>0</v>
      </c>
      <c r="R917" s="194">
        <v>0</v>
      </c>
      <c r="S917" s="308"/>
      <c r="T917" s="308"/>
      <c r="U917" s="229">
        <v>7200</v>
      </c>
      <c r="V917" s="229">
        <v>7200</v>
      </c>
      <c r="W917" s="311"/>
      <c r="X917" s="311"/>
      <c r="Y917" s="311"/>
      <c r="Z917" s="311"/>
      <c r="AA917" s="311"/>
      <c r="AB917" s="191"/>
    </row>
    <row r="918" spans="1:28" ht="12.75" customHeight="1" x14ac:dyDescent="0.2">
      <c r="A918" s="191" t="s">
        <v>178</v>
      </c>
      <c r="B918" s="312" t="s">
        <v>575</v>
      </c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235">
        <v>982</v>
      </c>
      <c r="O918" s="196">
        <v>4</v>
      </c>
      <c r="P918" s="196">
        <v>5</v>
      </c>
      <c r="Q918" s="195">
        <v>0</v>
      </c>
      <c r="R918" s="194">
        <v>0</v>
      </c>
      <c r="S918" s="308"/>
      <c r="T918" s="308"/>
      <c r="U918" s="229">
        <v>7200</v>
      </c>
      <c r="V918" s="229">
        <v>7200</v>
      </c>
      <c r="W918" s="311"/>
      <c r="X918" s="311"/>
      <c r="Y918" s="311"/>
      <c r="Z918" s="311"/>
      <c r="AA918" s="311"/>
      <c r="AB918" s="191"/>
    </row>
    <row r="919" spans="1:28" ht="32.25" customHeight="1" x14ac:dyDescent="0.2">
      <c r="A919" s="191" t="s">
        <v>178</v>
      </c>
      <c r="B919" s="312" t="s">
        <v>498</v>
      </c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235">
        <v>982</v>
      </c>
      <c r="O919" s="196">
        <v>4</v>
      </c>
      <c r="P919" s="196">
        <v>5</v>
      </c>
      <c r="Q919" s="195" t="s">
        <v>497</v>
      </c>
      <c r="R919" s="194">
        <v>0</v>
      </c>
      <c r="S919" s="308"/>
      <c r="T919" s="308"/>
      <c r="U919" s="229">
        <v>220</v>
      </c>
      <c r="V919" s="229">
        <v>220</v>
      </c>
      <c r="W919" s="311"/>
      <c r="X919" s="311"/>
      <c r="Y919" s="311"/>
      <c r="Z919" s="311"/>
      <c r="AA919" s="311"/>
      <c r="AB919" s="191"/>
    </row>
    <row r="920" spans="1:28" ht="21.75" customHeight="1" x14ac:dyDescent="0.2">
      <c r="A920" s="191" t="s">
        <v>178</v>
      </c>
      <c r="B920" s="312" t="s">
        <v>574</v>
      </c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235">
        <v>982</v>
      </c>
      <c r="O920" s="196">
        <v>4</v>
      </c>
      <c r="P920" s="196">
        <v>5</v>
      </c>
      <c r="Q920" s="195" t="s">
        <v>573</v>
      </c>
      <c r="R920" s="194">
        <v>0</v>
      </c>
      <c r="S920" s="308"/>
      <c r="T920" s="308"/>
      <c r="U920" s="229">
        <v>220</v>
      </c>
      <c r="V920" s="229">
        <v>220</v>
      </c>
      <c r="W920" s="311"/>
      <c r="X920" s="311"/>
      <c r="Y920" s="311"/>
      <c r="Z920" s="311"/>
      <c r="AA920" s="311"/>
      <c r="AB920" s="191"/>
    </row>
    <row r="921" spans="1:28" ht="12.75" customHeight="1" x14ac:dyDescent="0.2">
      <c r="A921" s="191" t="s">
        <v>178</v>
      </c>
      <c r="B921" s="312" t="s">
        <v>549</v>
      </c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235">
        <v>982</v>
      </c>
      <c r="O921" s="196">
        <v>4</v>
      </c>
      <c r="P921" s="196">
        <v>5</v>
      </c>
      <c r="Q921" s="195" t="s">
        <v>572</v>
      </c>
      <c r="R921" s="194">
        <v>0</v>
      </c>
      <c r="S921" s="308"/>
      <c r="T921" s="308"/>
      <c r="U921" s="229">
        <v>220</v>
      </c>
      <c r="V921" s="229">
        <v>220</v>
      </c>
      <c r="W921" s="311"/>
      <c r="X921" s="311"/>
      <c r="Y921" s="311"/>
      <c r="Z921" s="311"/>
      <c r="AA921" s="311"/>
      <c r="AB921" s="191"/>
    </row>
    <row r="922" spans="1:28" ht="12.75" customHeight="1" x14ac:dyDescent="0.2">
      <c r="A922" s="191" t="s">
        <v>178</v>
      </c>
      <c r="B922" s="312" t="s">
        <v>277</v>
      </c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235">
        <v>982</v>
      </c>
      <c r="O922" s="196">
        <v>4</v>
      </c>
      <c r="P922" s="196">
        <v>5</v>
      </c>
      <c r="Q922" s="195" t="s">
        <v>572</v>
      </c>
      <c r="R922" s="194" t="s">
        <v>276</v>
      </c>
      <c r="S922" s="308"/>
      <c r="T922" s="308"/>
      <c r="U922" s="229">
        <v>220</v>
      </c>
      <c r="V922" s="229">
        <v>220</v>
      </c>
      <c r="W922" s="311"/>
      <c r="X922" s="311"/>
      <c r="Y922" s="311"/>
      <c r="Z922" s="311"/>
      <c r="AA922" s="311"/>
      <c r="AB922" s="191"/>
    </row>
    <row r="923" spans="1:28" ht="32.25" customHeight="1" x14ac:dyDescent="0.2">
      <c r="A923" s="191" t="s">
        <v>178</v>
      </c>
      <c r="B923" s="312" t="s">
        <v>542</v>
      </c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235">
        <v>982</v>
      </c>
      <c r="O923" s="196">
        <v>4</v>
      </c>
      <c r="P923" s="196">
        <v>5</v>
      </c>
      <c r="Q923" s="195" t="s">
        <v>572</v>
      </c>
      <c r="R923" s="194" t="s">
        <v>541</v>
      </c>
      <c r="S923" s="308"/>
      <c r="T923" s="308"/>
      <c r="U923" s="229">
        <v>220</v>
      </c>
      <c r="V923" s="229">
        <v>220</v>
      </c>
      <c r="W923" s="311"/>
      <c r="X923" s="311"/>
      <c r="Y923" s="311"/>
      <c r="Z923" s="311"/>
      <c r="AA923" s="311"/>
      <c r="AB923" s="191"/>
    </row>
    <row r="924" spans="1:28" ht="63.75" customHeight="1" x14ac:dyDescent="0.2">
      <c r="A924" s="191" t="s">
        <v>178</v>
      </c>
      <c r="B924" s="312" t="s">
        <v>540</v>
      </c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235">
        <v>982</v>
      </c>
      <c r="O924" s="196">
        <v>4</v>
      </c>
      <c r="P924" s="196">
        <v>5</v>
      </c>
      <c r="Q924" s="195" t="s">
        <v>572</v>
      </c>
      <c r="R924" s="194" t="s">
        <v>539</v>
      </c>
      <c r="S924" s="308"/>
      <c r="T924" s="308"/>
      <c r="U924" s="229">
        <v>220</v>
      </c>
      <c r="V924" s="229">
        <v>220</v>
      </c>
      <c r="W924" s="311"/>
      <c r="X924" s="311"/>
      <c r="Y924" s="311"/>
      <c r="Z924" s="311"/>
      <c r="AA924" s="311"/>
      <c r="AB924" s="191"/>
    </row>
    <row r="925" spans="1:28" ht="32.25" customHeight="1" x14ac:dyDescent="0.2">
      <c r="A925" s="191" t="s">
        <v>178</v>
      </c>
      <c r="B925" s="312" t="s">
        <v>498</v>
      </c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235">
        <v>982</v>
      </c>
      <c r="O925" s="196">
        <v>4</v>
      </c>
      <c r="P925" s="196">
        <v>5</v>
      </c>
      <c r="Q925" s="195" t="s">
        <v>497</v>
      </c>
      <c r="R925" s="194">
        <v>0</v>
      </c>
      <c r="S925" s="308"/>
      <c r="T925" s="308"/>
      <c r="U925" s="229">
        <v>260</v>
      </c>
      <c r="V925" s="229">
        <v>260</v>
      </c>
      <c r="W925" s="311"/>
      <c r="X925" s="311"/>
      <c r="Y925" s="311"/>
      <c r="Z925" s="311"/>
      <c r="AA925" s="311"/>
      <c r="AB925" s="191"/>
    </row>
    <row r="926" spans="1:28" ht="21.75" customHeight="1" x14ac:dyDescent="0.2">
      <c r="A926" s="191" t="s">
        <v>178</v>
      </c>
      <c r="B926" s="312" t="s">
        <v>571</v>
      </c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235">
        <v>982</v>
      </c>
      <c r="O926" s="196">
        <v>4</v>
      </c>
      <c r="P926" s="196">
        <v>5</v>
      </c>
      <c r="Q926" s="195" t="s">
        <v>570</v>
      </c>
      <c r="R926" s="194">
        <v>0</v>
      </c>
      <c r="S926" s="308"/>
      <c r="T926" s="308"/>
      <c r="U926" s="229">
        <v>260</v>
      </c>
      <c r="V926" s="229">
        <v>260</v>
      </c>
      <c r="W926" s="311"/>
      <c r="X926" s="311"/>
      <c r="Y926" s="311"/>
      <c r="Z926" s="311"/>
      <c r="AA926" s="311"/>
      <c r="AB926" s="191"/>
    </row>
    <row r="927" spans="1:28" ht="12.75" customHeight="1" x14ac:dyDescent="0.2">
      <c r="A927" s="191" t="s">
        <v>178</v>
      </c>
      <c r="B927" s="312" t="s">
        <v>549</v>
      </c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235">
        <v>982</v>
      </c>
      <c r="O927" s="196">
        <v>4</v>
      </c>
      <c r="P927" s="196">
        <v>5</v>
      </c>
      <c r="Q927" s="195" t="s">
        <v>569</v>
      </c>
      <c r="R927" s="194">
        <v>0</v>
      </c>
      <c r="S927" s="308"/>
      <c r="T927" s="308"/>
      <c r="U927" s="229">
        <v>260</v>
      </c>
      <c r="V927" s="229">
        <v>260</v>
      </c>
      <c r="W927" s="311"/>
      <c r="X927" s="311"/>
      <c r="Y927" s="311"/>
      <c r="Z927" s="311"/>
      <c r="AA927" s="311"/>
      <c r="AB927" s="191"/>
    </row>
    <row r="928" spans="1:28" ht="12.75" customHeight="1" x14ac:dyDescent="0.2">
      <c r="A928" s="191" t="s">
        <v>178</v>
      </c>
      <c r="B928" s="312" t="s">
        <v>277</v>
      </c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235">
        <v>982</v>
      </c>
      <c r="O928" s="196">
        <v>4</v>
      </c>
      <c r="P928" s="196">
        <v>5</v>
      </c>
      <c r="Q928" s="195" t="s">
        <v>569</v>
      </c>
      <c r="R928" s="194" t="s">
        <v>276</v>
      </c>
      <c r="S928" s="308"/>
      <c r="T928" s="308"/>
      <c r="U928" s="229">
        <v>260</v>
      </c>
      <c r="V928" s="229">
        <v>260</v>
      </c>
      <c r="W928" s="311"/>
      <c r="X928" s="311"/>
      <c r="Y928" s="311"/>
      <c r="Z928" s="311"/>
      <c r="AA928" s="311"/>
      <c r="AB928" s="191"/>
    </row>
    <row r="929" spans="1:28" ht="32.25" customHeight="1" x14ac:dyDescent="0.2">
      <c r="A929" s="191" t="s">
        <v>178</v>
      </c>
      <c r="B929" s="312" t="s">
        <v>542</v>
      </c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235">
        <v>982</v>
      </c>
      <c r="O929" s="196">
        <v>4</v>
      </c>
      <c r="P929" s="196">
        <v>5</v>
      </c>
      <c r="Q929" s="195" t="s">
        <v>569</v>
      </c>
      <c r="R929" s="194" t="s">
        <v>541</v>
      </c>
      <c r="S929" s="308"/>
      <c r="T929" s="308"/>
      <c r="U929" s="229">
        <v>260</v>
      </c>
      <c r="V929" s="229">
        <v>260</v>
      </c>
      <c r="W929" s="311"/>
      <c r="X929" s="311"/>
      <c r="Y929" s="311"/>
      <c r="Z929" s="311"/>
      <c r="AA929" s="311"/>
      <c r="AB929" s="191"/>
    </row>
    <row r="930" spans="1:28" ht="63.75" customHeight="1" x14ac:dyDescent="0.2">
      <c r="A930" s="191" t="s">
        <v>178</v>
      </c>
      <c r="B930" s="312" t="s">
        <v>540</v>
      </c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235">
        <v>982</v>
      </c>
      <c r="O930" s="196">
        <v>4</v>
      </c>
      <c r="P930" s="196">
        <v>5</v>
      </c>
      <c r="Q930" s="195" t="s">
        <v>569</v>
      </c>
      <c r="R930" s="194" t="s">
        <v>539</v>
      </c>
      <c r="S930" s="308"/>
      <c r="T930" s="308"/>
      <c r="U930" s="229">
        <v>260</v>
      </c>
      <c r="V930" s="229">
        <v>260</v>
      </c>
      <c r="W930" s="311"/>
      <c r="X930" s="311"/>
      <c r="Y930" s="311"/>
      <c r="Z930" s="311"/>
      <c r="AA930" s="311"/>
      <c r="AB930" s="191"/>
    </row>
    <row r="931" spans="1:28" ht="32.25" customHeight="1" x14ac:dyDescent="0.2">
      <c r="A931" s="191" t="s">
        <v>178</v>
      </c>
      <c r="B931" s="312" t="s">
        <v>498</v>
      </c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235">
        <v>982</v>
      </c>
      <c r="O931" s="196">
        <v>4</v>
      </c>
      <c r="P931" s="196">
        <v>5</v>
      </c>
      <c r="Q931" s="195" t="s">
        <v>497</v>
      </c>
      <c r="R931" s="194">
        <v>0</v>
      </c>
      <c r="S931" s="308"/>
      <c r="T931" s="308"/>
      <c r="U931" s="229">
        <v>50</v>
      </c>
      <c r="V931" s="229">
        <v>50</v>
      </c>
      <c r="W931" s="311"/>
      <c r="X931" s="311"/>
      <c r="Y931" s="311"/>
      <c r="Z931" s="311"/>
      <c r="AA931" s="311"/>
      <c r="AB931" s="191"/>
    </row>
    <row r="932" spans="1:28" ht="12.75" customHeight="1" x14ac:dyDescent="0.2">
      <c r="A932" s="191" t="s">
        <v>178</v>
      </c>
      <c r="B932" s="312" t="s">
        <v>568</v>
      </c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235">
        <v>982</v>
      </c>
      <c r="O932" s="196">
        <v>4</v>
      </c>
      <c r="P932" s="196">
        <v>5</v>
      </c>
      <c r="Q932" s="195" t="s">
        <v>567</v>
      </c>
      <c r="R932" s="194">
        <v>0</v>
      </c>
      <c r="S932" s="308"/>
      <c r="T932" s="308"/>
      <c r="U932" s="229">
        <v>50</v>
      </c>
      <c r="V932" s="229">
        <v>50</v>
      </c>
      <c r="W932" s="311"/>
      <c r="X932" s="311"/>
      <c r="Y932" s="311"/>
      <c r="Z932" s="311"/>
      <c r="AA932" s="311"/>
      <c r="AB932" s="191"/>
    </row>
    <row r="933" spans="1:28" ht="32.25" customHeight="1" x14ac:dyDescent="0.2">
      <c r="A933" s="191" t="s">
        <v>178</v>
      </c>
      <c r="B933" s="312" t="s">
        <v>566</v>
      </c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235">
        <v>982</v>
      </c>
      <c r="O933" s="196">
        <v>4</v>
      </c>
      <c r="P933" s="196">
        <v>5</v>
      </c>
      <c r="Q933" s="195" t="s">
        <v>565</v>
      </c>
      <c r="R933" s="194">
        <v>0</v>
      </c>
      <c r="S933" s="308"/>
      <c r="T933" s="308"/>
      <c r="U933" s="229">
        <v>50</v>
      </c>
      <c r="V933" s="229">
        <v>50</v>
      </c>
      <c r="W933" s="311"/>
      <c r="X933" s="311"/>
      <c r="Y933" s="311"/>
      <c r="Z933" s="311"/>
      <c r="AA933" s="311"/>
      <c r="AB933" s="191"/>
    </row>
    <row r="934" spans="1:28" ht="12.75" customHeight="1" x14ac:dyDescent="0.2">
      <c r="A934" s="191" t="s">
        <v>178</v>
      </c>
      <c r="B934" s="312" t="s">
        <v>277</v>
      </c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235">
        <v>982</v>
      </c>
      <c r="O934" s="196">
        <v>4</v>
      </c>
      <c r="P934" s="196">
        <v>5</v>
      </c>
      <c r="Q934" s="195" t="s">
        <v>565</v>
      </c>
      <c r="R934" s="194" t="s">
        <v>276</v>
      </c>
      <c r="S934" s="308"/>
      <c r="T934" s="308"/>
      <c r="U934" s="229">
        <v>50</v>
      </c>
      <c r="V934" s="229">
        <v>50</v>
      </c>
      <c r="W934" s="311"/>
      <c r="X934" s="311"/>
      <c r="Y934" s="311"/>
      <c r="Z934" s="311"/>
      <c r="AA934" s="311"/>
      <c r="AB934" s="191"/>
    </row>
    <row r="935" spans="1:28" ht="32.25" customHeight="1" x14ac:dyDescent="0.2">
      <c r="A935" s="191" t="s">
        <v>178</v>
      </c>
      <c r="B935" s="312" t="s">
        <v>542</v>
      </c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235">
        <v>982</v>
      </c>
      <c r="O935" s="196">
        <v>4</v>
      </c>
      <c r="P935" s="196">
        <v>5</v>
      </c>
      <c r="Q935" s="195" t="s">
        <v>565</v>
      </c>
      <c r="R935" s="194" t="s">
        <v>541</v>
      </c>
      <c r="S935" s="308"/>
      <c r="T935" s="308"/>
      <c r="U935" s="229">
        <v>50</v>
      </c>
      <c r="V935" s="229">
        <v>50</v>
      </c>
      <c r="W935" s="311"/>
      <c r="X935" s="311"/>
      <c r="Y935" s="311"/>
      <c r="Z935" s="311"/>
      <c r="AA935" s="311"/>
      <c r="AB935" s="191"/>
    </row>
    <row r="936" spans="1:28" ht="63.75" customHeight="1" x14ac:dyDescent="0.2">
      <c r="A936" s="191" t="s">
        <v>178</v>
      </c>
      <c r="B936" s="312" t="s">
        <v>540</v>
      </c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235">
        <v>982</v>
      </c>
      <c r="O936" s="196">
        <v>4</v>
      </c>
      <c r="P936" s="196">
        <v>5</v>
      </c>
      <c r="Q936" s="195" t="s">
        <v>565</v>
      </c>
      <c r="R936" s="194" t="s">
        <v>539</v>
      </c>
      <c r="S936" s="308"/>
      <c r="T936" s="308"/>
      <c r="U936" s="229">
        <v>50</v>
      </c>
      <c r="V936" s="229">
        <v>50</v>
      </c>
      <c r="W936" s="311"/>
      <c r="X936" s="311"/>
      <c r="Y936" s="311"/>
      <c r="Z936" s="311"/>
      <c r="AA936" s="311"/>
      <c r="AB936" s="191"/>
    </row>
    <row r="937" spans="1:28" ht="32.25" customHeight="1" x14ac:dyDescent="0.2">
      <c r="A937" s="191" t="s">
        <v>178</v>
      </c>
      <c r="B937" s="312" t="s">
        <v>498</v>
      </c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235">
        <v>982</v>
      </c>
      <c r="O937" s="196">
        <v>4</v>
      </c>
      <c r="P937" s="196">
        <v>5</v>
      </c>
      <c r="Q937" s="195" t="s">
        <v>497</v>
      </c>
      <c r="R937" s="194">
        <v>0</v>
      </c>
      <c r="S937" s="308"/>
      <c r="T937" s="308"/>
      <c r="U937" s="229">
        <v>50</v>
      </c>
      <c r="V937" s="229">
        <v>50</v>
      </c>
      <c r="W937" s="311"/>
      <c r="X937" s="311"/>
      <c r="Y937" s="311"/>
      <c r="Z937" s="311"/>
      <c r="AA937" s="311"/>
      <c r="AB937" s="191"/>
    </row>
    <row r="938" spans="1:28" ht="21.75" customHeight="1" x14ac:dyDescent="0.2">
      <c r="A938" s="191" t="s">
        <v>178</v>
      </c>
      <c r="B938" s="312" t="s">
        <v>564</v>
      </c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235">
        <v>982</v>
      </c>
      <c r="O938" s="196">
        <v>4</v>
      </c>
      <c r="P938" s="196">
        <v>5</v>
      </c>
      <c r="Q938" s="195" t="s">
        <v>563</v>
      </c>
      <c r="R938" s="194">
        <v>0</v>
      </c>
      <c r="S938" s="308"/>
      <c r="T938" s="308"/>
      <c r="U938" s="229">
        <v>50</v>
      </c>
      <c r="V938" s="229">
        <v>50</v>
      </c>
      <c r="W938" s="311"/>
      <c r="X938" s="311"/>
      <c r="Y938" s="311"/>
      <c r="Z938" s="311"/>
      <c r="AA938" s="311"/>
      <c r="AB938" s="191"/>
    </row>
    <row r="939" spans="1:28" ht="12.75" customHeight="1" x14ac:dyDescent="0.2">
      <c r="A939" s="191" t="s">
        <v>178</v>
      </c>
      <c r="B939" s="312" t="s">
        <v>562</v>
      </c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235">
        <v>982</v>
      </c>
      <c r="O939" s="196">
        <v>4</v>
      </c>
      <c r="P939" s="196">
        <v>5</v>
      </c>
      <c r="Q939" s="195" t="s">
        <v>561</v>
      </c>
      <c r="R939" s="194">
        <v>0</v>
      </c>
      <c r="S939" s="308"/>
      <c r="T939" s="308"/>
      <c r="U939" s="229">
        <v>50</v>
      </c>
      <c r="V939" s="229">
        <v>50</v>
      </c>
      <c r="W939" s="311"/>
      <c r="X939" s="311"/>
      <c r="Y939" s="311"/>
      <c r="Z939" s="311"/>
      <c r="AA939" s="311"/>
      <c r="AB939" s="191"/>
    </row>
    <row r="940" spans="1:28" ht="12.75" customHeight="1" x14ac:dyDescent="0.2">
      <c r="A940" s="191" t="s">
        <v>178</v>
      </c>
      <c r="B940" s="312" t="s">
        <v>277</v>
      </c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235">
        <v>982</v>
      </c>
      <c r="O940" s="196">
        <v>4</v>
      </c>
      <c r="P940" s="196">
        <v>5</v>
      </c>
      <c r="Q940" s="195" t="s">
        <v>561</v>
      </c>
      <c r="R940" s="194" t="s">
        <v>276</v>
      </c>
      <c r="S940" s="308"/>
      <c r="T940" s="308"/>
      <c r="U940" s="229">
        <v>50</v>
      </c>
      <c r="V940" s="229">
        <v>50</v>
      </c>
      <c r="W940" s="311"/>
      <c r="X940" s="311"/>
      <c r="Y940" s="311"/>
      <c r="Z940" s="311"/>
      <c r="AA940" s="311"/>
      <c r="AB940" s="191"/>
    </row>
    <row r="941" spans="1:28" ht="32.25" customHeight="1" x14ac:dyDescent="0.2">
      <c r="A941" s="191" t="s">
        <v>178</v>
      </c>
      <c r="B941" s="312" t="s">
        <v>542</v>
      </c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235">
        <v>982</v>
      </c>
      <c r="O941" s="196">
        <v>4</v>
      </c>
      <c r="P941" s="196">
        <v>5</v>
      </c>
      <c r="Q941" s="195" t="s">
        <v>561</v>
      </c>
      <c r="R941" s="194" t="s">
        <v>541</v>
      </c>
      <c r="S941" s="308"/>
      <c r="T941" s="308"/>
      <c r="U941" s="229">
        <v>50</v>
      </c>
      <c r="V941" s="229">
        <v>50</v>
      </c>
      <c r="W941" s="311"/>
      <c r="X941" s="311"/>
      <c r="Y941" s="311"/>
      <c r="Z941" s="311"/>
      <c r="AA941" s="311"/>
      <c r="AB941" s="191"/>
    </row>
    <row r="942" spans="1:28" ht="63.75" customHeight="1" x14ac:dyDescent="0.2">
      <c r="A942" s="191" t="s">
        <v>178</v>
      </c>
      <c r="B942" s="312" t="s">
        <v>540</v>
      </c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235">
        <v>982</v>
      </c>
      <c r="O942" s="196">
        <v>4</v>
      </c>
      <c r="P942" s="196">
        <v>5</v>
      </c>
      <c r="Q942" s="195" t="s">
        <v>561</v>
      </c>
      <c r="R942" s="194" t="s">
        <v>539</v>
      </c>
      <c r="S942" s="308"/>
      <c r="T942" s="308"/>
      <c r="U942" s="229">
        <v>50</v>
      </c>
      <c r="V942" s="229">
        <v>50</v>
      </c>
      <c r="W942" s="311"/>
      <c r="X942" s="311"/>
      <c r="Y942" s="311"/>
      <c r="Z942" s="311"/>
      <c r="AA942" s="311"/>
      <c r="AB942" s="191"/>
    </row>
    <row r="943" spans="1:28" ht="32.25" customHeight="1" x14ac:dyDescent="0.2">
      <c r="A943" s="191" t="s">
        <v>178</v>
      </c>
      <c r="B943" s="312" t="s">
        <v>498</v>
      </c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235">
        <v>982</v>
      </c>
      <c r="O943" s="196">
        <v>4</v>
      </c>
      <c r="P943" s="196">
        <v>5</v>
      </c>
      <c r="Q943" s="195" t="s">
        <v>497</v>
      </c>
      <c r="R943" s="194">
        <v>0</v>
      </c>
      <c r="S943" s="308"/>
      <c r="T943" s="308"/>
      <c r="U943" s="229">
        <v>210</v>
      </c>
      <c r="V943" s="229">
        <v>210</v>
      </c>
      <c r="W943" s="311"/>
      <c r="X943" s="311"/>
      <c r="Y943" s="311"/>
      <c r="Z943" s="311"/>
      <c r="AA943" s="311"/>
      <c r="AB943" s="191"/>
    </row>
    <row r="944" spans="1:28" ht="12.75" customHeight="1" x14ac:dyDescent="0.2">
      <c r="A944" s="191" t="s">
        <v>178</v>
      </c>
      <c r="B944" s="312" t="s">
        <v>496</v>
      </c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235">
        <v>982</v>
      </c>
      <c r="O944" s="196">
        <v>4</v>
      </c>
      <c r="P944" s="196">
        <v>5</v>
      </c>
      <c r="Q944" s="195" t="s">
        <v>495</v>
      </c>
      <c r="R944" s="194">
        <v>0</v>
      </c>
      <c r="S944" s="308"/>
      <c r="T944" s="308"/>
      <c r="U944" s="229">
        <v>210</v>
      </c>
      <c r="V944" s="229">
        <v>210</v>
      </c>
      <c r="W944" s="311"/>
      <c r="X944" s="311"/>
      <c r="Y944" s="311"/>
      <c r="Z944" s="311"/>
      <c r="AA944" s="311"/>
      <c r="AB944" s="191"/>
    </row>
    <row r="945" spans="1:28" ht="12.75" customHeight="1" x14ac:dyDescent="0.2">
      <c r="A945" s="191" t="s">
        <v>178</v>
      </c>
      <c r="B945" s="312" t="s">
        <v>560</v>
      </c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235">
        <v>982</v>
      </c>
      <c r="O945" s="196">
        <v>4</v>
      </c>
      <c r="P945" s="196">
        <v>5</v>
      </c>
      <c r="Q945" s="195" t="s">
        <v>559</v>
      </c>
      <c r="R945" s="194">
        <v>0</v>
      </c>
      <c r="S945" s="308"/>
      <c r="T945" s="308"/>
      <c r="U945" s="229">
        <v>210</v>
      </c>
      <c r="V945" s="229">
        <v>210</v>
      </c>
      <c r="W945" s="311"/>
      <c r="X945" s="311"/>
      <c r="Y945" s="311"/>
      <c r="Z945" s="311"/>
      <c r="AA945" s="311"/>
      <c r="AB945" s="191"/>
    </row>
    <row r="946" spans="1:28" ht="12.75" customHeight="1" x14ac:dyDescent="0.2">
      <c r="A946" s="191" t="s">
        <v>178</v>
      </c>
      <c r="B946" s="312" t="s">
        <v>277</v>
      </c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235">
        <v>982</v>
      </c>
      <c r="O946" s="196">
        <v>4</v>
      </c>
      <c r="P946" s="196">
        <v>5</v>
      </c>
      <c r="Q946" s="195" t="s">
        <v>559</v>
      </c>
      <c r="R946" s="194" t="s">
        <v>276</v>
      </c>
      <c r="S946" s="308"/>
      <c r="T946" s="308"/>
      <c r="U946" s="229">
        <v>210</v>
      </c>
      <c r="V946" s="229">
        <v>210</v>
      </c>
      <c r="W946" s="311"/>
      <c r="X946" s="311"/>
      <c r="Y946" s="311"/>
      <c r="Z946" s="311"/>
      <c r="AA946" s="311"/>
      <c r="AB946" s="191"/>
    </row>
    <row r="947" spans="1:28" ht="32.25" customHeight="1" x14ac:dyDescent="0.2">
      <c r="A947" s="191" t="s">
        <v>178</v>
      </c>
      <c r="B947" s="312" t="s">
        <v>542</v>
      </c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235">
        <v>982</v>
      </c>
      <c r="O947" s="196">
        <v>4</v>
      </c>
      <c r="P947" s="196">
        <v>5</v>
      </c>
      <c r="Q947" s="195" t="s">
        <v>559</v>
      </c>
      <c r="R947" s="194" t="s">
        <v>541</v>
      </c>
      <c r="S947" s="308"/>
      <c r="T947" s="308"/>
      <c r="U947" s="229">
        <v>210</v>
      </c>
      <c r="V947" s="229">
        <v>210</v>
      </c>
      <c r="W947" s="311"/>
      <c r="X947" s="311"/>
      <c r="Y947" s="311"/>
      <c r="Z947" s="311"/>
      <c r="AA947" s="311"/>
      <c r="AB947" s="191"/>
    </row>
    <row r="948" spans="1:28" ht="63.75" customHeight="1" x14ac:dyDescent="0.2">
      <c r="A948" s="191" t="s">
        <v>178</v>
      </c>
      <c r="B948" s="312" t="s">
        <v>540</v>
      </c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235">
        <v>982</v>
      </c>
      <c r="O948" s="196">
        <v>4</v>
      </c>
      <c r="P948" s="196">
        <v>5</v>
      </c>
      <c r="Q948" s="195" t="s">
        <v>559</v>
      </c>
      <c r="R948" s="194" t="s">
        <v>539</v>
      </c>
      <c r="S948" s="308"/>
      <c r="T948" s="308"/>
      <c r="U948" s="229">
        <v>210</v>
      </c>
      <c r="V948" s="229">
        <v>210</v>
      </c>
      <c r="W948" s="311"/>
      <c r="X948" s="311"/>
      <c r="Y948" s="311"/>
      <c r="Z948" s="311"/>
      <c r="AA948" s="311"/>
      <c r="AB948" s="191"/>
    </row>
    <row r="949" spans="1:28" ht="32.25" customHeight="1" x14ac:dyDescent="0.2">
      <c r="A949" s="191" t="s">
        <v>178</v>
      </c>
      <c r="B949" s="312" t="s">
        <v>498</v>
      </c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235">
        <v>982</v>
      </c>
      <c r="O949" s="196">
        <v>4</v>
      </c>
      <c r="P949" s="196">
        <v>5</v>
      </c>
      <c r="Q949" s="195" t="s">
        <v>497</v>
      </c>
      <c r="R949" s="194">
        <v>0</v>
      </c>
      <c r="S949" s="308"/>
      <c r="T949" s="308"/>
      <c r="U949" s="229">
        <v>1465</v>
      </c>
      <c r="V949" s="229">
        <v>1465</v>
      </c>
      <c r="W949" s="311"/>
      <c r="X949" s="311"/>
      <c r="Y949" s="311"/>
      <c r="Z949" s="311"/>
      <c r="AA949" s="311"/>
      <c r="AB949" s="191"/>
    </row>
    <row r="950" spans="1:28" ht="12.75" customHeight="1" x14ac:dyDescent="0.2">
      <c r="A950" s="191" t="s">
        <v>178</v>
      </c>
      <c r="B950" s="312" t="s">
        <v>411</v>
      </c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235">
        <v>982</v>
      </c>
      <c r="O950" s="196">
        <v>4</v>
      </c>
      <c r="P950" s="196">
        <v>5</v>
      </c>
      <c r="Q950" s="195" t="s">
        <v>557</v>
      </c>
      <c r="R950" s="194">
        <v>0</v>
      </c>
      <c r="S950" s="308"/>
      <c r="T950" s="308"/>
      <c r="U950" s="229">
        <v>1465</v>
      </c>
      <c r="V950" s="229">
        <v>1465</v>
      </c>
      <c r="W950" s="311"/>
      <c r="X950" s="311"/>
      <c r="Y950" s="311"/>
      <c r="Z950" s="311"/>
      <c r="AA950" s="311"/>
      <c r="AB950" s="191"/>
    </row>
    <row r="951" spans="1:28" ht="21.75" customHeight="1" x14ac:dyDescent="0.2">
      <c r="A951" s="191" t="s">
        <v>178</v>
      </c>
      <c r="B951" s="312" t="s">
        <v>280</v>
      </c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235">
        <v>982</v>
      </c>
      <c r="O951" s="196">
        <v>4</v>
      </c>
      <c r="P951" s="196">
        <v>5</v>
      </c>
      <c r="Q951" s="195" t="s">
        <v>558</v>
      </c>
      <c r="R951" s="194">
        <v>0</v>
      </c>
      <c r="S951" s="308"/>
      <c r="T951" s="308"/>
      <c r="U951" s="229">
        <v>1465</v>
      </c>
      <c r="V951" s="229">
        <v>1465</v>
      </c>
      <c r="W951" s="311"/>
      <c r="X951" s="311"/>
      <c r="Y951" s="311"/>
      <c r="Z951" s="311"/>
      <c r="AA951" s="311"/>
      <c r="AB951" s="191"/>
    </row>
    <row r="952" spans="1:28" ht="42.75" customHeight="1" x14ac:dyDescent="0.2">
      <c r="A952" s="191" t="s">
        <v>178</v>
      </c>
      <c r="B952" s="312" t="s">
        <v>263</v>
      </c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235">
        <v>982</v>
      </c>
      <c r="O952" s="196">
        <v>4</v>
      </c>
      <c r="P952" s="196">
        <v>5</v>
      </c>
      <c r="Q952" s="195" t="s">
        <v>558</v>
      </c>
      <c r="R952" s="194" t="s">
        <v>262</v>
      </c>
      <c r="S952" s="308"/>
      <c r="T952" s="308"/>
      <c r="U952" s="229">
        <v>121</v>
      </c>
      <c r="V952" s="229">
        <v>121</v>
      </c>
      <c r="W952" s="311"/>
      <c r="X952" s="311"/>
      <c r="Y952" s="311"/>
      <c r="Z952" s="311"/>
      <c r="AA952" s="311"/>
      <c r="AB952" s="191"/>
    </row>
    <row r="953" spans="1:28" ht="21.75" customHeight="1" x14ac:dyDescent="0.2">
      <c r="A953" s="191" t="s">
        <v>178</v>
      </c>
      <c r="B953" s="312" t="s">
        <v>261</v>
      </c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235">
        <v>982</v>
      </c>
      <c r="O953" s="196">
        <v>4</v>
      </c>
      <c r="P953" s="196">
        <v>5</v>
      </c>
      <c r="Q953" s="195" t="s">
        <v>558</v>
      </c>
      <c r="R953" s="194" t="s">
        <v>260</v>
      </c>
      <c r="S953" s="308"/>
      <c r="T953" s="308"/>
      <c r="U953" s="229">
        <v>121</v>
      </c>
      <c r="V953" s="229">
        <v>121</v>
      </c>
      <c r="W953" s="311"/>
      <c r="X953" s="311"/>
      <c r="Y953" s="311"/>
      <c r="Z953" s="311"/>
      <c r="AA953" s="311"/>
      <c r="AB953" s="191"/>
    </row>
    <row r="954" spans="1:28" ht="21.75" customHeight="1" x14ac:dyDescent="0.2">
      <c r="A954" s="191" t="s">
        <v>178</v>
      </c>
      <c r="B954" s="312" t="s">
        <v>279</v>
      </c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235">
        <v>982</v>
      </c>
      <c r="O954" s="196">
        <v>4</v>
      </c>
      <c r="P954" s="196">
        <v>5</v>
      </c>
      <c r="Q954" s="195" t="s">
        <v>558</v>
      </c>
      <c r="R954" s="194" t="s">
        <v>278</v>
      </c>
      <c r="S954" s="308"/>
      <c r="T954" s="308"/>
      <c r="U954" s="229">
        <v>121</v>
      </c>
      <c r="V954" s="229">
        <v>121</v>
      </c>
      <c r="W954" s="311"/>
      <c r="X954" s="311"/>
      <c r="Y954" s="311"/>
      <c r="Z954" s="311"/>
      <c r="AA954" s="311"/>
      <c r="AB954" s="191"/>
    </row>
    <row r="955" spans="1:28" ht="21.75" customHeight="1" x14ac:dyDescent="0.2">
      <c r="A955" s="191" t="s">
        <v>178</v>
      </c>
      <c r="B955" s="312" t="s">
        <v>223</v>
      </c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235">
        <v>982</v>
      </c>
      <c r="O955" s="196">
        <v>4</v>
      </c>
      <c r="P955" s="196">
        <v>5</v>
      </c>
      <c r="Q955" s="195" t="s">
        <v>558</v>
      </c>
      <c r="R955" s="194" t="s">
        <v>222</v>
      </c>
      <c r="S955" s="308"/>
      <c r="T955" s="308"/>
      <c r="U955" s="229">
        <v>1309</v>
      </c>
      <c r="V955" s="229">
        <v>1309</v>
      </c>
      <c r="W955" s="311"/>
      <c r="X955" s="311"/>
      <c r="Y955" s="311"/>
      <c r="Z955" s="311"/>
      <c r="AA955" s="311"/>
      <c r="AB955" s="191"/>
    </row>
    <row r="956" spans="1:28" ht="21.75" customHeight="1" x14ac:dyDescent="0.2">
      <c r="A956" s="191" t="s">
        <v>178</v>
      </c>
      <c r="B956" s="312" t="s">
        <v>221</v>
      </c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235">
        <v>982</v>
      </c>
      <c r="O956" s="196">
        <v>4</v>
      </c>
      <c r="P956" s="196">
        <v>5</v>
      </c>
      <c r="Q956" s="195" t="s">
        <v>558</v>
      </c>
      <c r="R956" s="194" t="s">
        <v>220</v>
      </c>
      <c r="S956" s="308"/>
      <c r="T956" s="308"/>
      <c r="U956" s="229">
        <v>1309</v>
      </c>
      <c r="V956" s="229">
        <v>1309</v>
      </c>
      <c r="W956" s="311"/>
      <c r="X956" s="311"/>
      <c r="Y956" s="311"/>
      <c r="Z956" s="311"/>
      <c r="AA956" s="311"/>
      <c r="AB956" s="191"/>
    </row>
    <row r="957" spans="1:28" ht="21.75" customHeight="1" x14ac:dyDescent="0.2">
      <c r="A957" s="191" t="s">
        <v>178</v>
      </c>
      <c r="B957" s="312" t="s">
        <v>253</v>
      </c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235">
        <v>982</v>
      </c>
      <c r="O957" s="196">
        <v>4</v>
      </c>
      <c r="P957" s="196">
        <v>5</v>
      </c>
      <c r="Q957" s="195" t="s">
        <v>558</v>
      </c>
      <c r="R957" s="194" t="s">
        <v>252</v>
      </c>
      <c r="S957" s="308"/>
      <c r="T957" s="308"/>
      <c r="U957" s="229">
        <v>220</v>
      </c>
      <c r="V957" s="229">
        <v>220</v>
      </c>
      <c r="W957" s="311"/>
      <c r="X957" s="311"/>
      <c r="Y957" s="311"/>
      <c r="Z957" s="311"/>
      <c r="AA957" s="311"/>
      <c r="AB957" s="191"/>
    </row>
    <row r="958" spans="1:28" ht="12.75" customHeight="1" x14ac:dyDescent="0.2">
      <c r="A958" s="191" t="s">
        <v>178</v>
      </c>
      <c r="B958" s="312" t="s">
        <v>219</v>
      </c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235">
        <v>982</v>
      </c>
      <c r="O958" s="196">
        <v>4</v>
      </c>
      <c r="P958" s="196">
        <v>5</v>
      </c>
      <c r="Q958" s="195" t="s">
        <v>558</v>
      </c>
      <c r="R958" s="194" t="s">
        <v>218</v>
      </c>
      <c r="S958" s="308"/>
      <c r="T958" s="308"/>
      <c r="U958" s="229">
        <v>1089</v>
      </c>
      <c r="V958" s="229">
        <v>1089</v>
      </c>
      <c r="W958" s="311"/>
      <c r="X958" s="311"/>
      <c r="Y958" s="311"/>
      <c r="Z958" s="311"/>
      <c r="AA958" s="311"/>
      <c r="AB958" s="191"/>
    </row>
    <row r="959" spans="1:28" ht="12.75" customHeight="1" x14ac:dyDescent="0.2">
      <c r="A959" s="191" t="s">
        <v>178</v>
      </c>
      <c r="B959" s="312" t="s">
        <v>277</v>
      </c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235">
        <v>982</v>
      </c>
      <c r="O959" s="196">
        <v>4</v>
      </c>
      <c r="P959" s="196">
        <v>5</v>
      </c>
      <c r="Q959" s="195" t="s">
        <v>558</v>
      </c>
      <c r="R959" s="194" t="s">
        <v>276</v>
      </c>
      <c r="S959" s="308"/>
      <c r="T959" s="308"/>
      <c r="U959" s="229">
        <v>35</v>
      </c>
      <c r="V959" s="229">
        <v>35</v>
      </c>
      <c r="W959" s="311"/>
      <c r="X959" s="311"/>
      <c r="Y959" s="311"/>
      <c r="Z959" s="311"/>
      <c r="AA959" s="311"/>
      <c r="AB959" s="191"/>
    </row>
    <row r="960" spans="1:28" ht="12.75" customHeight="1" x14ac:dyDescent="0.2">
      <c r="A960" s="191" t="s">
        <v>178</v>
      </c>
      <c r="B960" s="312" t="s">
        <v>275</v>
      </c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235">
        <v>982</v>
      </c>
      <c r="O960" s="196">
        <v>4</v>
      </c>
      <c r="P960" s="196">
        <v>5</v>
      </c>
      <c r="Q960" s="195" t="s">
        <v>558</v>
      </c>
      <c r="R960" s="194" t="s">
        <v>274</v>
      </c>
      <c r="S960" s="308"/>
      <c r="T960" s="308"/>
      <c r="U960" s="229">
        <v>35</v>
      </c>
      <c r="V960" s="229">
        <v>35</v>
      </c>
      <c r="W960" s="311"/>
      <c r="X960" s="311"/>
      <c r="Y960" s="311"/>
      <c r="Z960" s="311"/>
      <c r="AA960" s="311"/>
      <c r="AB960" s="191"/>
    </row>
    <row r="961" spans="1:28" ht="12.75" customHeight="1" x14ac:dyDescent="0.2">
      <c r="A961" s="191" t="s">
        <v>178</v>
      </c>
      <c r="B961" s="312" t="s">
        <v>415</v>
      </c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235">
        <v>982</v>
      </c>
      <c r="O961" s="196">
        <v>4</v>
      </c>
      <c r="P961" s="196">
        <v>5</v>
      </c>
      <c r="Q961" s="195" t="s">
        <v>558</v>
      </c>
      <c r="R961" s="194" t="s">
        <v>414</v>
      </c>
      <c r="S961" s="308"/>
      <c r="T961" s="308"/>
      <c r="U961" s="229">
        <v>20</v>
      </c>
      <c r="V961" s="229">
        <v>20</v>
      </c>
      <c r="W961" s="311"/>
      <c r="X961" s="311"/>
      <c r="Y961" s="311"/>
      <c r="Z961" s="311"/>
      <c r="AA961" s="311"/>
      <c r="AB961" s="191"/>
    </row>
    <row r="962" spans="1:28" ht="12.75" customHeight="1" x14ac:dyDescent="0.2">
      <c r="A962" s="191" t="s">
        <v>178</v>
      </c>
      <c r="B962" s="312" t="s">
        <v>273</v>
      </c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235">
        <v>982</v>
      </c>
      <c r="O962" s="196">
        <v>4</v>
      </c>
      <c r="P962" s="196">
        <v>5</v>
      </c>
      <c r="Q962" s="195" t="s">
        <v>558</v>
      </c>
      <c r="R962" s="194" t="s">
        <v>272</v>
      </c>
      <c r="S962" s="308"/>
      <c r="T962" s="308"/>
      <c r="U962" s="229">
        <v>5</v>
      </c>
      <c r="V962" s="229">
        <v>5</v>
      </c>
      <c r="W962" s="311"/>
      <c r="X962" s="311"/>
      <c r="Y962" s="311"/>
      <c r="Z962" s="311"/>
      <c r="AA962" s="311"/>
      <c r="AB962" s="191"/>
    </row>
    <row r="963" spans="1:28" ht="12.75" customHeight="1" x14ac:dyDescent="0.2">
      <c r="A963" s="191" t="s">
        <v>178</v>
      </c>
      <c r="B963" s="312" t="s">
        <v>271</v>
      </c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235">
        <v>982</v>
      </c>
      <c r="O963" s="196">
        <v>4</v>
      </c>
      <c r="P963" s="196">
        <v>5</v>
      </c>
      <c r="Q963" s="195" t="s">
        <v>558</v>
      </c>
      <c r="R963" s="194" t="s">
        <v>269</v>
      </c>
      <c r="S963" s="308"/>
      <c r="T963" s="308"/>
      <c r="U963" s="229">
        <v>10</v>
      </c>
      <c r="V963" s="229">
        <v>10</v>
      </c>
      <c r="W963" s="311"/>
      <c r="X963" s="311"/>
      <c r="Y963" s="311"/>
      <c r="Z963" s="311"/>
      <c r="AA963" s="311"/>
      <c r="AB963" s="191"/>
    </row>
    <row r="964" spans="1:28" ht="32.25" customHeight="1" x14ac:dyDescent="0.2">
      <c r="A964" s="191" t="s">
        <v>178</v>
      </c>
      <c r="B964" s="312" t="s">
        <v>498</v>
      </c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235">
        <v>982</v>
      </c>
      <c r="O964" s="196">
        <v>4</v>
      </c>
      <c r="P964" s="196">
        <v>5</v>
      </c>
      <c r="Q964" s="195" t="s">
        <v>497</v>
      </c>
      <c r="R964" s="194">
        <v>0</v>
      </c>
      <c r="S964" s="308"/>
      <c r="T964" s="308"/>
      <c r="U964" s="229">
        <v>4685</v>
      </c>
      <c r="V964" s="229">
        <v>4685</v>
      </c>
      <c r="W964" s="311"/>
      <c r="X964" s="311"/>
      <c r="Y964" s="311"/>
      <c r="Z964" s="311"/>
      <c r="AA964" s="311"/>
      <c r="AB964" s="191"/>
    </row>
    <row r="965" spans="1:28" ht="12.75" customHeight="1" x14ac:dyDescent="0.2">
      <c r="A965" s="191" t="s">
        <v>178</v>
      </c>
      <c r="B965" s="312" t="s">
        <v>411</v>
      </c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235">
        <v>982</v>
      </c>
      <c r="O965" s="196">
        <v>4</v>
      </c>
      <c r="P965" s="196">
        <v>5</v>
      </c>
      <c r="Q965" s="195" t="s">
        <v>557</v>
      </c>
      <c r="R965" s="194">
        <v>0</v>
      </c>
      <c r="S965" s="308"/>
      <c r="T965" s="308"/>
      <c r="U965" s="229">
        <v>4685</v>
      </c>
      <c r="V965" s="229">
        <v>4685</v>
      </c>
      <c r="W965" s="311"/>
      <c r="X965" s="311"/>
      <c r="Y965" s="311"/>
      <c r="Z965" s="311"/>
      <c r="AA965" s="311"/>
      <c r="AB965" s="191"/>
    </row>
    <row r="966" spans="1:28" ht="21.75" customHeight="1" x14ac:dyDescent="0.2">
      <c r="A966" s="191" t="s">
        <v>178</v>
      </c>
      <c r="B966" s="312" t="s">
        <v>359</v>
      </c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235">
        <v>982</v>
      </c>
      <c r="O966" s="196">
        <v>4</v>
      </c>
      <c r="P966" s="196">
        <v>5</v>
      </c>
      <c r="Q966" s="195" t="s">
        <v>556</v>
      </c>
      <c r="R966" s="194">
        <v>0</v>
      </c>
      <c r="S966" s="308"/>
      <c r="T966" s="308"/>
      <c r="U966" s="229">
        <v>4605</v>
      </c>
      <c r="V966" s="229">
        <v>4605</v>
      </c>
      <c r="W966" s="311"/>
      <c r="X966" s="311"/>
      <c r="Y966" s="311"/>
      <c r="Z966" s="311"/>
      <c r="AA966" s="311"/>
      <c r="AB966" s="191"/>
    </row>
    <row r="967" spans="1:28" ht="42.75" customHeight="1" x14ac:dyDescent="0.2">
      <c r="A967" s="191" t="s">
        <v>178</v>
      </c>
      <c r="B967" s="312" t="s">
        <v>263</v>
      </c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235">
        <v>982</v>
      </c>
      <c r="O967" s="196">
        <v>4</v>
      </c>
      <c r="P967" s="196">
        <v>5</v>
      </c>
      <c r="Q967" s="195" t="s">
        <v>556</v>
      </c>
      <c r="R967" s="194" t="s">
        <v>262</v>
      </c>
      <c r="S967" s="308"/>
      <c r="T967" s="308"/>
      <c r="U967" s="229">
        <v>4605</v>
      </c>
      <c r="V967" s="229">
        <v>4605</v>
      </c>
      <c r="W967" s="311"/>
      <c r="X967" s="311"/>
      <c r="Y967" s="311"/>
      <c r="Z967" s="311"/>
      <c r="AA967" s="311"/>
      <c r="AB967" s="191"/>
    </row>
    <row r="968" spans="1:28" ht="21.75" customHeight="1" x14ac:dyDescent="0.2">
      <c r="A968" s="191" t="s">
        <v>178</v>
      </c>
      <c r="B968" s="312" t="s">
        <v>261</v>
      </c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235">
        <v>982</v>
      </c>
      <c r="O968" s="196">
        <v>4</v>
      </c>
      <c r="P968" s="196">
        <v>5</v>
      </c>
      <c r="Q968" s="195" t="s">
        <v>556</v>
      </c>
      <c r="R968" s="194" t="s">
        <v>260</v>
      </c>
      <c r="S968" s="308"/>
      <c r="T968" s="308"/>
      <c r="U968" s="229">
        <v>4605</v>
      </c>
      <c r="V968" s="229">
        <v>4605</v>
      </c>
      <c r="W968" s="311"/>
      <c r="X968" s="311"/>
      <c r="Y968" s="311"/>
      <c r="Z968" s="311"/>
      <c r="AA968" s="311"/>
      <c r="AB968" s="191"/>
    </row>
    <row r="969" spans="1:28" ht="32.25" customHeight="1" x14ac:dyDescent="0.2">
      <c r="A969" s="191" t="s">
        <v>178</v>
      </c>
      <c r="B969" s="312" t="s">
        <v>259</v>
      </c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235">
        <v>982</v>
      </c>
      <c r="O969" s="196">
        <v>4</v>
      </c>
      <c r="P969" s="196">
        <v>5</v>
      </c>
      <c r="Q969" s="195" t="s">
        <v>556</v>
      </c>
      <c r="R969" s="194" t="s">
        <v>258</v>
      </c>
      <c r="S969" s="308"/>
      <c r="T969" s="308"/>
      <c r="U969" s="229">
        <v>3537</v>
      </c>
      <c r="V969" s="229">
        <v>3537</v>
      </c>
      <c r="W969" s="311"/>
      <c r="X969" s="311"/>
      <c r="Y969" s="311"/>
      <c r="Z969" s="311"/>
      <c r="AA969" s="311"/>
      <c r="AB969" s="191"/>
    </row>
    <row r="970" spans="1:28" ht="32.25" customHeight="1" x14ac:dyDescent="0.2">
      <c r="A970" s="191" t="s">
        <v>178</v>
      </c>
      <c r="B970" s="312" t="s">
        <v>257</v>
      </c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235">
        <v>982</v>
      </c>
      <c r="O970" s="196">
        <v>4</v>
      </c>
      <c r="P970" s="196">
        <v>5</v>
      </c>
      <c r="Q970" s="195" t="s">
        <v>556</v>
      </c>
      <c r="R970" s="194" t="s">
        <v>255</v>
      </c>
      <c r="S970" s="308"/>
      <c r="T970" s="308"/>
      <c r="U970" s="229">
        <v>1068</v>
      </c>
      <c r="V970" s="229">
        <v>1068</v>
      </c>
      <c r="W970" s="311"/>
      <c r="X970" s="311"/>
      <c r="Y970" s="311"/>
      <c r="Z970" s="311"/>
      <c r="AA970" s="311"/>
      <c r="AB970" s="191"/>
    </row>
    <row r="971" spans="1:28" ht="21.75" customHeight="1" x14ac:dyDescent="0.2">
      <c r="A971" s="191" t="s">
        <v>178</v>
      </c>
      <c r="B971" s="312" t="s">
        <v>226</v>
      </c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235">
        <v>982</v>
      </c>
      <c r="O971" s="196">
        <v>4</v>
      </c>
      <c r="P971" s="196">
        <v>5</v>
      </c>
      <c r="Q971" s="195" t="s">
        <v>555</v>
      </c>
      <c r="R971" s="194">
        <v>0</v>
      </c>
      <c r="S971" s="308"/>
      <c r="T971" s="308"/>
      <c r="U971" s="229">
        <v>80</v>
      </c>
      <c r="V971" s="229">
        <v>80</v>
      </c>
      <c r="W971" s="311"/>
      <c r="X971" s="311"/>
      <c r="Y971" s="311"/>
      <c r="Z971" s="311"/>
      <c r="AA971" s="311"/>
      <c r="AB971" s="191"/>
    </row>
    <row r="972" spans="1:28" ht="21.75" customHeight="1" x14ac:dyDescent="0.2">
      <c r="A972" s="191" t="s">
        <v>178</v>
      </c>
      <c r="B972" s="312" t="s">
        <v>223</v>
      </c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235">
        <v>982</v>
      </c>
      <c r="O972" s="196">
        <v>4</v>
      </c>
      <c r="P972" s="196">
        <v>5</v>
      </c>
      <c r="Q972" s="195" t="s">
        <v>555</v>
      </c>
      <c r="R972" s="194" t="s">
        <v>222</v>
      </c>
      <c r="S972" s="308"/>
      <c r="T972" s="308"/>
      <c r="U972" s="229">
        <v>80</v>
      </c>
      <c r="V972" s="229">
        <v>80</v>
      </c>
      <c r="W972" s="311"/>
      <c r="X972" s="311"/>
      <c r="Y972" s="311"/>
      <c r="Z972" s="311"/>
      <c r="AA972" s="311"/>
      <c r="AB972" s="191"/>
    </row>
    <row r="973" spans="1:28" ht="21.75" customHeight="1" x14ac:dyDescent="0.2">
      <c r="A973" s="191" t="s">
        <v>178</v>
      </c>
      <c r="B973" s="312" t="s">
        <v>221</v>
      </c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235">
        <v>982</v>
      </c>
      <c r="O973" s="196">
        <v>4</v>
      </c>
      <c r="P973" s="196">
        <v>5</v>
      </c>
      <c r="Q973" s="195" t="s">
        <v>555</v>
      </c>
      <c r="R973" s="194" t="s">
        <v>220</v>
      </c>
      <c r="S973" s="308"/>
      <c r="T973" s="308"/>
      <c r="U973" s="229">
        <v>80</v>
      </c>
      <c r="V973" s="229">
        <v>80</v>
      </c>
      <c r="W973" s="311"/>
      <c r="X973" s="311"/>
      <c r="Y973" s="311"/>
      <c r="Z973" s="311"/>
      <c r="AA973" s="311"/>
      <c r="AB973" s="191"/>
    </row>
    <row r="974" spans="1:28" ht="12.75" customHeight="1" x14ac:dyDescent="0.2">
      <c r="A974" s="191" t="s">
        <v>178</v>
      </c>
      <c r="B974" s="312" t="s">
        <v>731</v>
      </c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235">
        <v>982</v>
      </c>
      <c r="O974" s="196">
        <v>4</v>
      </c>
      <c r="P974" s="196">
        <v>5</v>
      </c>
      <c r="Q974" s="195" t="s">
        <v>555</v>
      </c>
      <c r="R974" s="194" t="s">
        <v>730</v>
      </c>
      <c r="S974" s="308"/>
      <c r="T974" s="308"/>
      <c r="U974" s="229">
        <v>80</v>
      </c>
      <c r="V974" s="229">
        <v>80</v>
      </c>
      <c r="W974" s="311"/>
      <c r="X974" s="311"/>
      <c r="Y974" s="311"/>
      <c r="Z974" s="311"/>
      <c r="AA974" s="311"/>
      <c r="AB974" s="191"/>
    </row>
    <row r="975" spans="1:28" ht="32.25" customHeight="1" x14ac:dyDescent="0.2">
      <c r="A975" s="191" t="s">
        <v>178</v>
      </c>
      <c r="B975" s="312" t="s">
        <v>498</v>
      </c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235">
        <v>982</v>
      </c>
      <c r="O975" s="196">
        <v>4</v>
      </c>
      <c r="P975" s="196">
        <v>5</v>
      </c>
      <c r="Q975" s="195" t="s">
        <v>497</v>
      </c>
      <c r="R975" s="194">
        <v>0</v>
      </c>
      <c r="S975" s="308"/>
      <c r="T975" s="308"/>
      <c r="U975" s="229">
        <v>120</v>
      </c>
      <c r="V975" s="229">
        <v>120</v>
      </c>
      <c r="W975" s="311"/>
      <c r="X975" s="311"/>
      <c r="Y975" s="311"/>
      <c r="Z975" s="311"/>
      <c r="AA975" s="311"/>
      <c r="AB975" s="191"/>
    </row>
    <row r="976" spans="1:28" ht="21.75" customHeight="1" x14ac:dyDescent="0.2">
      <c r="A976" s="191" t="s">
        <v>178</v>
      </c>
      <c r="B976" s="312" t="s">
        <v>554</v>
      </c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235">
        <v>982</v>
      </c>
      <c r="O976" s="196">
        <v>4</v>
      </c>
      <c r="P976" s="196">
        <v>5</v>
      </c>
      <c r="Q976" s="195" t="s">
        <v>553</v>
      </c>
      <c r="R976" s="194">
        <v>0</v>
      </c>
      <c r="S976" s="308"/>
      <c r="T976" s="308"/>
      <c r="U976" s="229">
        <v>120</v>
      </c>
      <c r="V976" s="229">
        <v>120</v>
      </c>
      <c r="W976" s="311"/>
      <c r="X976" s="311"/>
      <c r="Y976" s="311"/>
      <c r="Z976" s="311"/>
      <c r="AA976" s="311"/>
      <c r="AB976" s="191"/>
    </row>
    <row r="977" spans="1:28" ht="12.75" customHeight="1" x14ac:dyDescent="0.2">
      <c r="A977" s="191" t="s">
        <v>178</v>
      </c>
      <c r="B977" s="312" t="s">
        <v>549</v>
      </c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235">
        <v>982</v>
      </c>
      <c r="O977" s="196">
        <v>4</v>
      </c>
      <c r="P977" s="196">
        <v>5</v>
      </c>
      <c r="Q977" s="195" t="s">
        <v>552</v>
      </c>
      <c r="R977" s="194">
        <v>0</v>
      </c>
      <c r="S977" s="308"/>
      <c r="T977" s="308"/>
      <c r="U977" s="229">
        <v>120</v>
      </c>
      <c r="V977" s="229">
        <v>120</v>
      </c>
      <c r="W977" s="311"/>
      <c r="X977" s="311"/>
      <c r="Y977" s="311"/>
      <c r="Z977" s="311"/>
      <c r="AA977" s="311"/>
      <c r="AB977" s="191"/>
    </row>
    <row r="978" spans="1:28" ht="12.75" customHeight="1" x14ac:dyDescent="0.2">
      <c r="A978" s="191" t="s">
        <v>178</v>
      </c>
      <c r="B978" s="312" t="s">
        <v>277</v>
      </c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235">
        <v>982</v>
      </c>
      <c r="O978" s="196">
        <v>4</v>
      </c>
      <c r="P978" s="196">
        <v>5</v>
      </c>
      <c r="Q978" s="195" t="s">
        <v>552</v>
      </c>
      <c r="R978" s="194" t="s">
        <v>276</v>
      </c>
      <c r="S978" s="308"/>
      <c r="T978" s="308"/>
      <c r="U978" s="229">
        <v>120</v>
      </c>
      <c r="V978" s="229">
        <v>120</v>
      </c>
      <c r="W978" s="311"/>
      <c r="X978" s="311"/>
      <c r="Y978" s="311"/>
      <c r="Z978" s="311"/>
      <c r="AA978" s="311"/>
      <c r="AB978" s="191"/>
    </row>
    <row r="979" spans="1:28" ht="32.25" customHeight="1" x14ac:dyDescent="0.2">
      <c r="A979" s="191" t="s">
        <v>178</v>
      </c>
      <c r="B979" s="312" t="s">
        <v>542</v>
      </c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235">
        <v>982</v>
      </c>
      <c r="O979" s="196">
        <v>4</v>
      </c>
      <c r="P979" s="196">
        <v>5</v>
      </c>
      <c r="Q979" s="195" t="s">
        <v>552</v>
      </c>
      <c r="R979" s="194" t="s">
        <v>541</v>
      </c>
      <c r="S979" s="308"/>
      <c r="T979" s="308"/>
      <c r="U979" s="229">
        <v>120</v>
      </c>
      <c r="V979" s="229">
        <v>120</v>
      </c>
      <c r="W979" s="311"/>
      <c r="X979" s="311"/>
      <c r="Y979" s="311"/>
      <c r="Z979" s="311"/>
      <c r="AA979" s="311"/>
      <c r="AB979" s="191"/>
    </row>
    <row r="980" spans="1:28" ht="63.75" customHeight="1" x14ac:dyDescent="0.2">
      <c r="A980" s="191" t="s">
        <v>178</v>
      </c>
      <c r="B980" s="312" t="s">
        <v>540</v>
      </c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235">
        <v>982</v>
      </c>
      <c r="O980" s="196">
        <v>4</v>
      </c>
      <c r="P980" s="196">
        <v>5</v>
      </c>
      <c r="Q980" s="195" t="s">
        <v>552</v>
      </c>
      <c r="R980" s="194" t="s">
        <v>539</v>
      </c>
      <c r="S980" s="308"/>
      <c r="T980" s="308"/>
      <c r="U980" s="229">
        <v>120</v>
      </c>
      <c r="V980" s="229">
        <v>120</v>
      </c>
      <c r="W980" s="311"/>
      <c r="X980" s="311"/>
      <c r="Y980" s="311"/>
      <c r="Z980" s="311"/>
      <c r="AA980" s="311"/>
      <c r="AB980" s="191"/>
    </row>
    <row r="981" spans="1:28" ht="32.25" customHeight="1" x14ac:dyDescent="0.2">
      <c r="A981" s="191" t="s">
        <v>178</v>
      </c>
      <c r="B981" s="312" t="s">
        <v>498</v>
      </c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235">
        <v>982</v>
      </c>
      <c r="O981" s="196">
        <v>4</v>
      </c>
      <c r="P981" s="196">
        <v>5</v>
      </c>
      <c r="Q981" s="195" t="s">
        <v>497</v>
      </c>
      <c r="R981" s="194">
        <v>0</v>
      </c>
      <c r="S981" s="308"/>
      <c r="T981" s="308"/>
      <c r="U981" s="229">
        <v>50</v>
      </c>
      <c r="V981" s="229">
        <v>50</v>
      </c>
      <c r="W981" s="311"/>
      <c r="X981" s="311"/>
      <c r="Y981" s="311"/>
      <c r="Z981" s="311"/>
      <c r="AA981" s="311"/>
      <c r="AB981" s="191"/>
    </row>
    <row r="982" spans="1:28" ht="12.75" customHeight="1" x14ac:dyDescent="0.2">
      <c r="A982" s="191" t="s">
        <v>178</v>
      </c>
      <c r="B982" s="312" t="s">
        <v>551</v>
      </c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235">
        <v>982</v>
      </c>
      <c r="O982" s="196">
        <v>4</v>
      </c>
      <c r="P982" s="196">
        <v>5</v>
      </c>
      <c r="Q982" s="195" t="s">
        <v>550</v>
      </c>
      <c r="R982" s="194">
        <v>0</v>
      </c>
      <c r="S982" s="308"/>
      <c r="T982" s="308"/>
      <c r="U982" s="229">
        <v>50</v>
      </c>
      <c r="V982" s="229">
        <v>50</v>
      </c>
      <c r="W982" s="311"/>
      <c r="X982" s="311"/>
      <c r="Y982" s="311"/>
      <c r="Z982" s="311"/>
      <c r="AA982" s="311"/>
      <c r="AB982" s="191"/>
    </row>
    <row r="983" spans="1:28" ht="12.75" customHeight="1" x14ac:dyDescent="0.2">
      <c r="A983" s="191" t="s">
        <v>178</v>
      </c>
      <c r="B983" s="312" t="s">
        <v>549</v>
      </c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235">
        <v>982</v>
      </c>
      <c r="O983" s="196">
        <v>4</v>
      </c>
      <c r="P983" s="196">
        <v>5</v>
      </c>
      <c r="Q983" s="195" t="s">
        <v>548</v>
      </c>
      <c r="R983" s="194">
        <v>0</v>
      </c>
      <c r="S983" s="308"/>
      <c r="T983" s="308"/>
      <c r="U983" s="229">
        <v>50</v>
      </c>
      <c r="V983" s="229">
        <v>50</v>
      </c>
      <c r="W983" s="311"/>
      <c r="X983" s="311"/>
      <c r="Y983" s="311"/>
      <c r="Z983" s="311"/>
      <c r="AA983" s="311"/>
      <c r="AB983" s="191"/>
    </row>
    <row r="984" spans="1:28" ht="12.75" customHeight="1" x14ac:dyDescent="0.2">
      <c r="A984" s="191" t="s">
        <v>178</v>
      </c>
      <c r="B984" s="312" t="s">
        <v>277</v>
      </c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235">
        <v>982</v>
      </c>
      <c r="O984" s="196">
        <v>4</v>
      </c>
      <c r="P984" s="196">
        <v>5</v>
      </c>
      <c r="Q984" s="195" t="s">
        <v>548</v>
      </c>
      <c r="R984" s="194" t="s">
        <v>276</v>
      </c>
      <c r="S984" s="308"/>
      <c r="T984" s="308"/>
      <c r="U984" s="229">
        <v>50</v>
      </c>
      <c r="V984" s="229">
        <v>50</v>
      </c>
      <c r="W984" s="311"/>
      <c r="X984" s="311"/>
      <c r="Y984" s="311"/>
      <c r="Z984" s="311"/>
      <c r="AA984" s="311"/>
      <c r="AB984" s="191"/>
    </row>
    <row r="985" spans="1:28" ht="32.25" customHeight="1" x14ac:dyDescent="0.2">
      <c r="A985" s="191" t="s">
        <v>178</v>
      </c>
      <c r="B985" s="312" t="s">
        <v>542</v>
      </c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235">
        <v>982</v>
      </c>
      <c r="O985" s="196">
        <v>4</v>
      </c>
      <c r="P985" s="196">
        <v>5</v>
      </c>
      <c r="Q985" s="195" t="s">
        <v>548</v>
      </c>
      <c r="R985" s="194" t="s">
        <v>541</v>
      </c>
      <c r="S985" s="308"/>
      <c r="T985" s="308"/>
      <c r="U985" s="229">
        <v>50</v>
      </c>
      <c r="V985" s="229">
        <v>50</v>
      </c>
      <c r="W985" s="311"/>
      <c r="X985" s="311"/>
      <c r="Y985" s="311"/>
      <c r="Z985" s="311"/>
      <c r="AA985" s="311"/>
      <c r="AB985" s="191"/>
    </row>
    <row r="986" spans="1:28" ht="63.75" customHeight="1" x14ac:dyDescent="0.2">
      <c r="A986" s="191" t="s">
        <v>178</v>
      </c>
      <c r="B986" s="312" t="s">
        <v>540</v>
      </c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235">
        <v>982</v>
      </c>
      <c r="O986" s="196">
        <v>4</v>
      </c>
      <c r="P986" s="196">
        <v>5</v>
      </c>
      <c r="Q986" s="195" t="s">
        <v>548</v>
      </c>
      <c r="R986" s="194" t="s">
        <v>539</v>
      </c>
      <c r="S986" s="308"/>
      <c r="T986" s="308"/>
      <c r="U986" s="229">
        <v>50</v>
      </c>
      <c r="V986" s="229">
        <v>50</v>
      </c>
      <c r="W986" s="311"/>
      <c r="X986" s="311"/>
      <c r="Y986" s="311"/>
      <c r="Z986" s="311"/>
      <c r="AA986" s="311"/>
      <c r="AB986" s="191"/>
    </row>
    <row r="987" spans="1:28" ht="32.25" customHeight="1" x14ac:dyDescent="0.2">
      <c r="A987" s="191" t="s">
        <v>178</v>
      </c>
      <c r="B987" s="312" t="s">
        <v>545</v>
      </c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235">
        <v>982</v>
      </c>
      <c r="O987" s="196">
        <v>4</v>
      </c>
      <c r="P987" s="196">
        <v>5</v>
      </c>
      <c r="Q987" s="195" t="s">
        <v>544</v>
      </c>
      <c r="R987" s="194">
        <v>0</v>
      </c>
      <c r="S987" s="308"/>
      <c r="T987" s="308"/>
      <c r="U987" s="229">
        <v>90</v>
      </c>
      <c r="V987" s="229">
        <v>90</v>
      </c>
      <c r="W987" s="311"/>
      <c r="X987" s="311"/>
      <c r="Y987" s="311"/>
      <c r="Z987" s="311"/>
      <c r="AA987" s="311"/>
      <c r="AB987" s="191"/>
    </row>
    <row r="988" spans="1:28" ht="32.25" customHeight="1" x14ac:dyDescent="0.2">
      <c r="A988" s="191" t="s">
        <v>178</v>
      </c>
      <c r="B988" s="312" t="s">
        <v>547</v>
      </c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235">
        <v>982</v>
      </c>
      <c r="O988" s="196">
        <v>4</v>
      </c>
      <c r="P988" s="196">
        <v>5</v>
      </c>
      <c r="Q988" s="195" t="s">
        <v>546</v>
      </c>
      <c r="R988" s="194">
        <v>0</v>
      </c>
      <c r="S988" s="308"/>
      <c r="T988" s="308"/>
      <c r="U988" s="229">
        <v>90</v>
      </c>
      <c r="V988" s="229">
        <v>90</v>
      </c>
      <c r="W988" s="311"/>
      <c r="X988" s="311"/>
      <c r="Y988" s="311"/>
      <c r="Z988" s="311"/>
      <c r="AA988" s="311"/>
      <c r="AB988" s="191"/>
    </row>
    <row r="989" spans="1:28" ht="12.75" customHeight="1" x14ac:dyDescent="0.2">
      <c r="A989" s="191" t="s">
        <v>178</v>
      </c>
      <c r="B989" s="312" t="s">
        <v>277</v>
      </c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235">
        <v>982</v>
      </c>
      <c r="O989" s="196">
        <v>4</v>
      </c>
      <c r="P989" s="196">
        <v>5</v>
      </c>
      <c r="Q989" s="195" t="s">
        <v>546</v>
      </c>
      <c r="R989" s="194" t="s">
        <v>276</v>
      </c>
      <c r="S989" s="308"/>
      <c r="T989" s="308"/>
      <c r="U989" s="229">
        <v>90</v>
      </c>
      <c r="V989" s="229">
        <v>90</v>
      </c>
      <c r="W989" s="311"/>
      <c r="X989" s="311"/>
      <c r="Y989" s="311"/>
      <c r="Z989" s="311"/>
      <c r="AA989" s="311"/>
      <c r="AB989" s="191"/>
    </row>
    <row r="990" spans="1:28" ht="32.25" customHeight="1" x14ac:dyDescent="0.2">
      <c r="A990" s="191" t="s">
        <v>178</v>
      </c>
      <c r="B990" s="312" t="s">
        <v>542</v>
      </c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235">
        <v>982</v>
      </c>
      <c r="O990" s="196">
        <v>4</v>
      </c>
      <c r="P990" s="196">
        <v>5</v>
      </c>
      <c r="Q990" s="195" t="s">
        <v>546</v>
      </c>
      <c r="R990" s="194" t="s">
        <v>541</v>
      </c>
      <c r="S990" s="308"/>
      <c r="T990" s="308"/>
      <c r="U990" s="229">
        <v>90</v>
      </c>
      <c r="V990" s="229">
        <v>90</v>
      </c>
      <c r="W990" s="311"/>
      <c r="X990" s="311"/>
      <c r="Y990" s="311"/>
      <c r="Z990" s="311"/>
      <c r="AA990" s="311"/>
      <c r="AB990" s="191"/>
    </row>
    <row r="991" spans="1:28" ht="63.75" customHeight="1" x14ac:dyDescent="0.2">
      <c r="A991" s="191" t="s">
        <v>178</v>
      </c>
      <c r="B991" s="312" t="s">
        <v>540</v>
      </c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235">
        <v>982</v>
      </c>
      <c r="O991" s="196">
        <v>4</v>
      </c>
      <c r="P991" s="196">
        <v>5</v>
      </c>
      <c r="Q991" s="195" t="s">
        <v>546</v>
      </c>
      <c r="R991" s="194" t="s">
        <v>539</v>
      </c>
      <c r="S991" s="308"/>
      <c r="T991" s="308"/>
      <c r="U991" s="229">
        <v>90</v>
      </c>
      <c r="V991" s="229">
        <v>90</v>
      </c>
      <c r="W991" s="311"/>
      <c r="X991" s="311"/>
      <c r="Y991" s="311"/>
      <c r="Z991" s="311"/>
      <c r="AA991" s="311"/>
      <c r="AB991" s="191"/>
    </row>
    <row r="992" spans="1:28" ht="21.75" customHeight="1" x14ac:dyDescent="0.2">
      <c r="A992" s="191" t="s">
        <v>178</v>
      </c>
      <c r="B992" s="312" t="s">
        <v>672</v>
      </c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235">
        <v>983</v>
      </c>
      <c r="O992" s="196">
        <v>0</v>
      </c>
      <c r="P992" s="196">
        <v>0</v>
      </c>
      <c r="Q992" s="195">
        <v>0</v>
      </c>
      <c r="R992" s="194">
        <v>0</v>
      </c>
      <c r="S992" s="308"/>
      <c r="T992" s="308"/>
      <c r="U992" s="229">
        <v>83254</v>
      </c>
      <c r="V992" s="229">
        <v>72252</v>
      </c>
      <c r="W992" s="311"/>
      <c r="X992" s="311"/>
      <c r="Y992" s="311"/>
      <c r="Z992" s="311"/>
      <c r="AA992" s="311"/>
      <c r="AB992" s="191"/>
    </row>
    <row r="993" spans="1:28" ht="12.75" customHeight="1" x14ac:dyDescent="0.2">
      <c r="A993" s="191" t="s">
        <v>178</v>
      </c>
      <c r="B993" s="312" t="s">
        <v>490</v>
      </c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235">
        <v>983</v>
      </c>
      <c r="O993" s="196">
        <v>7</v>
      </c>
      <c r="P993" s="196">
        <v>0</v>
      </c>
      <c r="Q993" s="195">
        <v>0</v>
      </c>
      <c r="R993" s="194">
        <v>0</v>
      </c>
      <c r="S993" s="308"/>
      <c r="T993" s="308"/>
      <c r="U993" s="229">
        <v>17309</v>
      </c>
      <c r="V993" s="229">
        <v>17309</v>
      </c>
      <c r="W993" s="311"/>
      <c r="X993" s="311"/>
      <c r="Y993" s="311"/>
      <c r="Z993" s="311"/>
      <c r="AA993" s="311"/>
      <c r="AB993" s="191"/>
    </row>
    <row r="994" spans="1:28" ht="12.75" customHeight="1" x14ac:dyDescent="0.2">
      <c r="A994" s="191" t="s">
        <v>178</v>
      </c>
      <c r="B994" s="312" t="s">
        <v>449</v>
      </c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235">
        <v>983</v>
      </c>
      <c r="O994" s="196">
        <v>7</v>
      </c>
      <c r="P994" s="196">
        <v>3</v>
      </c>
      <c r="Q994" s="195">
        <v>0</v>
      </c>
      <c r="R994" s="194">
        <v>0</v>
      </c>
      <c r="S994" s="308"/>
      <c r="T994" s="308"/>
      <c r="U994" s="229">
        <v>17309</v>
      </c>
      <c r="V994" s="229">
        <v>17309</v>
      </c>
      <c r="W994" s="311"/>
      <c r="X994" s="311"/>
      <c r="Y994" s="311"/>
      <c r="Z994" s="311"/>
      <c r="AA994" s="311"/>
      <c r="AB994" s="191"/>
    </row>
    <row r="995" spans="1:28" ht="21.75" customHeight="1" x14ac:dyDescent="0.2">
      <c r="A995" s="191" t="s">
        <v>178</v>
      </c>
      <c r="B995" s="312" t="s">
        <v>363</v>
      </c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235">
        <v>983</v>
      </c>
      <c r="O995" s="196">
        <v>7</v>
      </c>
      <c r="P995" s="196">
        <v>3</v>
      </c>
      <c r="Q995" s="195" t="s">
        <v>362</v>
      </c>
      <c r="R995" s="194">
        <v>0</v>
      </c>
      <c r="S995" s="308"/>
      <c r="T995" s="308"/>
      <c r="U995" s="229">
        <v>880</v>
      </c>
      <c r="V995" s="229">
        <v>880</v>
      </c>
      <c r="W995" s="311"/>
      <c r="X995" s="311"/>
      <c r="Y995" s="311"/>
      <c r="Z995" s="311"/>
      <c r="AA995" s="311"/>
      <c r="AB995" s="191"/>
    </row>
    <row r="996" spans="1:28" ht="42.75" customHeight="1" x14ac:dyDescent="0.2">
      <c r="A996" s="191" t="s">
        <v>178</v>
      </c>
      <c r="B996" s="312" t="s">
        <v>445</v>
      </c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235">
        <v>983</v>
      </c>
      <c r="O996" s="196">
        <v>7</v>
      </c>
      <c r="P996" s="196">
        <v>3</v>
      </c>
      <c r="Q996" s="195" t="s">
        <v>444</v>
      </c>
      <c r="R996" s="194">
        <v>0</v>
      </c>
      <c r="S996" s="308"/>
      <c r="T996" s="308"/>
      <c r="U996" s="229">
        <v>880</v>
      </c>
      <c r="V996" s="229">
        <v>880</v>
      </c>
      <c r="W996" s="311"/>
      <c r="X996" s="311"/>
      <c r="Y996" s="311"/>
      <c r="Z996" s="311"/>
      <c r="AA996" s="311"/>
      <c r="AB996" s="191"/>
    </row>
    <row r="997" spans="1:28" ht="21.75" customHeight="1" x14ac:dyDescent="0.2">
      <c r="A997" s="191" t="s">
        <v>178</v>
      </c>
      <c r="B997" s="312" t="s">
        <v>448</v>
      </c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235">
        <v>983</v>
      </c>
      <c r="O997" s="196">
        <v>7</v>
      </c>
      <c r="P997" s="196">
        <v>3</v>
      </c>
      <c r="Q997" s="195" t="s">
        <v>447</v>
      </c>
      <c r="R997" s="194">
        <v>0</v>
      </c>
      <c r="S997" s="308"/>
      <c r="T997" s="308"/>
      <c r="U997" s="229">
        <v>704</v>
      </c>
      <c r="V997" s="229">
        <v>704</v>
      </c>
      <c r="W997" s="311"/>
      <c r="X997" s="311"/>
      <c r="Y997" s="311"/>
      <c r="Z997" s="311"/>
      <c r="AA997" s="311"/>
      <c r="AB997" s="191"/>
    </row>
    <row r="998" spans="1:28" ht="21.75" customHeight="1" x14ac:dyDescent="0.2">
      <c r="A998" s="191" t="s">
        <v>178</v>
      </c>
      <c r="B998" s="312" t="s">
        <v>212</v>
      </c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235">
        <v>983</v>
      </c>
      <c r="O998" s="196">
        <v>7</v>
      </c>
      <c r="P998" s="196">
        <v>3</v>
      </c>
      <c r="Q998" s="195" t="s">
        <v>447</v>
      </c>
      <c r="R998" s="194" t="s">
        <v>211</v>
      </c>
      <c r="S998" s="308"/>
      <c r="T998" s="308"/>
      <c r="U998" s="229">
        <v>704</v>
      </c>
      <c r="V998" s="229">
        <v>704</v>
      </c>
      <c r="W998" s="311"/>
      <c r="X998" s="311"/>
      <c r="Y998" s="311"/>
      <c r="Z998" s="311"/>
      <c r="AA998" s="311"/>
      <c r="AB998" s="191"/>
    </row>
    <row r="999" spans="1:28" ht="12.75" customHeight="1" x14ac:dyDescent="0.2">
      <c r="A999" s="191" t="s">
        <v>178</v>
      </c>
      <c r="B999" s="312" t="s">
        <v>371</v>
      </c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235">
        <v>983</v>
      </c>
      <c r="O999" s="196">
        <v>7</v>
      </c>
      <c r="P999" s="196">
        <v>3</v>
      </c>
      <c r="Q999" s="195" t="s">
        <v>447</v>
      </c>
      <c r="R999" s="194" t="s">
        <v>370</v>
      </c>
      <c r="S999" s="308"/>
      <c r="T999" s="308"/>
      <c r="U999" s="229">
        <v>704</v>
      </c>
      <c r="V999" s="229">
        <v>704</v>
      </c>
      <c r="W999" s="311"/>
      <c r="X999" s="311"/>
      <c r="Y999" s="311"/>
      <c r="Z999" s="311"/>
      <c r="AA999" s="311"/>
      <c r="AB999" s="191"/>
    </row>
    <row r="1000" spans="1:28" ht="42.75" customHeight="1" x14ac:dyDescent="0.2">
      <c r="A1000" s="191" t="s">
        <v>178</v>
      </c>
      <c r="B1000" s="312" t="s">
        <v>369</v>
      </c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235">
        <v>983</v>
      </c>
      <c r="O1000" s="196">
        <v>7</v>
      </c>
      <c r="P1000" s="196">
        <v>3</v>
      </c>
      <c r="Q1000" s="195" t="s">
        <v>447</v>
      </c>
      <c r="R1000" s="194" t="s">
        <v>367</v>
      </c>
      <c r="S1000" s="308"/>
      <c r="T1000" s="308"/>
      <c r="U1000" s="229">
        <v>704</v>
      </c>
      <c r="V1000" s="229">
        <v>704</v>
      </c>
      <c r="W1000" s="311"/>
      <c r="X1000" s="311"/>
      <c r="Y1000" s="311"/>
      <c r="Z1000" s="311"/>
      <c r="AA1000" s="311"/>
      <c r="AB1000" s="191"/>
    </row>
    <row r="1001" spans="1:28" ht="21.75" customHeight="1" x14ac:dyDescent="0.2">
      <c r="A1001" s="191" t="s">
        <v>178</v>
      </c>
      <c r="B1001" s="312" t="s">
        <v>231</v>
      </c>
      <c r="C1001" s="312"/>
      <c r="D1001" s="312"/>
      <c r="E1001" s="312"/>
      <c r="F1001" s="312"/>
      <c r="G1001" s="312"/>
      <c r="H1001" s="312"/>
      <c r="I1001" s="312"/>
      <c r="J1001" s="312"/>
      <c r="K1001" s="312"/>
      <c r="L1001" s="312"/>
      <c r="M1001" s="312"/>
      <c r="N1001" s="235">
        <v>983</v>
      </c>
      <c r="O1001" s="196">
        <v>7</v>
      </c>
      <c r="P1001" s="196">
        <v>3</v>
      </c>
      <c r="Q1001" s="195" t="s">
        <v>446</v>
      </c>
      <c r="R1001" s="194">
        <v>0</v>
      </c>
      <c r="S1001" s="308"/>
      <c r="T1001" s="308"/>
      <c r="U1001" s="229">
        <v>176</v>
      </c>
      <c r="V1001" s="229">
        <v>176</v>
      </c>
      <c r="W1001" s="311"/>
      <c r="X1001" s="311"/>
      <c r="Y1001" s="311"/>
      <c r="Z1001" s="311"/>
      <c r="AA1001" s="311"/>
      <c r="AB1001" s="191"/>
    </row>
    <row r="1002" spans="1:28" ht="21.75" customHeight="1" x14ac:dyDescent="0.2">
      <c r="A1002" s="191" t="s">
        <v>178</v>
      </c>
      <c r="B1002" s="312" t="s">
        <v>212</v>
      </c>
      <c r="C1002" s="312"/>
      <c r="D1002" s="312"/>
      <c r="E1002" s="312"/>
      <c r="F1002" s="312"/>
      <c r="G1002" s="312"/>
      <c r="H1002" s="312"/>
      <c r="I1002" s="312"/>
      <c r="J1002" s="312"/>
      <c r="K1002" s="312"/>
      <c r="L1002" s="312"/>
      <c r="M1002" s="312"/>
      <c r="N1002" s="235">
        <v>983</v>
      </c>
      <c r="O1002" s="196">
        <v>7</v>
      </c>
      <c r="P1002" s="196">
        <v>3</v>
      </c>
      <c r="Q1002" s="195" t="s">
        <v>446</v>
      </c>
      <c r="R1002" s="194" t="s">
        <v>211</v>
      </c>
      <c r="S1002" s="308"/>
      <c r="T1002" s="308"/>
      <c r="U1002" s="229">
        <v>176</v>
      </c>
      <c r="V1002" s="229">
        <v>176</v>
      </c>
      <c r="W1002" s="311"/>
      <c r="X1002" s="311"/>
      <c r="Y1002" s="311"/>
      <c r="Z1002" s="311"/>
      <c r="AA1002" s="311"/>
      <c r="AB1002" s="191"/>
    </row>
    <row r="1003" spans="1:28" ht="12.75" customHeight="1" x14ac:dyDescent="0.2">
      <c r="A1003" s="191" t="s">
        <v>178</v>
      </c>
      <c r="B1003" s="312" t="s">
        <v>371</v>
      </c>
      <c r="C1003" s="312"/>
      <c r="D1003" s="312"/>
      <c r="E1003" s="312"/>
      <c r="F1003" s="312"/>
      <c r="G1003" s="312"/>
      <c r="H1003" s="312"/>
      <c r="I1003" s="312"/>
      <c r="J1003" s="312"/>
      <c r="K1003" s="312"/>
      <c r="L1003" s="312"/>
      <c r="M1003" s="312"/>
      <c r="N1003" s="235">
        <v>983</v>
      </c>
      <c r="O1003" s="196">
        <v>7</v>
      </c>
      <c r="P1003" s="196">
        <v>3</v>
      </c>
      <c r="Q1003" s="195" t="s">
        <v>446</v>
      </c>
      <c r="R1003" s="194" t="s">
        <v>370</v>
      </c>
      <c r="S1003" s="308"/>
      <c r="T1003" s="308"/>
      <c r="U1003" s="229">
        <v>176</v>
      </c>
      <c r="V1003" s="229">
        <v>176</v>
      </c>
      <c r="W1003" s="311"/>
      <c r="X1003" s="311"/>
      <c r="Y1003" s="311"/>
      <c r="Z1003" s="311"/>
      <c r="AA1003" s="311"/>
      <c r="AB1003" s="191"/>
    </row>
    <row r="1004" spans="1:28" ht="42.75" customHeight="1" x14ac:dyDescent="0.2">
      <c r="A1004" s="191" t="s">
        <v>178</v>
      </c>
      <c r="B1004" s="312" t="s">
        <v>369</v>
      </c>
      <c r="C1004" s="312"/>
      <c r="D1004" s="312"/>
      <c r="E1004" s="312"/>
      <c r="F1004" s="312"/>
      <c r="G1004" s="312"/>
      <c r="H1004" s="312"/>
      <c r="I1004" s="312"/>
      <c r="J1004" s="312"/>
      <c r="K1004" s="312"/>
      <c r="L1004" s="312"/>
      <c r="M1004" s="312"/>
      <c r="N1004" s="235">
        <v>983</v>
      </c>
      <c r="O1004" s="196">
        <v>7</v>
      </c>
      <c r="P1004" s="196">
        <v>3</v>
      </c>
      <c r="Q1004" s="195" t="s">
        <v>446</v>
      </c>
      <c r="R1004" s="194" t="s">
        <v>367</v>
      </c>
      <c r="S1004" s="308"/>
      <c r="T1004" s="308"/>
      <c r="U1004" s="229">
        <v>176</v>
      </c>
      <c r="V1004" s="229">
        <v>176</v>
      </c>
      <c r="W1004" s="311"/>
      <c r="X1004" s="311"/>
      <c r="Y1004" s="311"/>
      <c r="Z1004" s="311"/>
      <c r="AA1004" s="311"/>
      <c r="AB1004" s="191"/>
    </row>
    <row r="1005" spans="1:28" ht="21.75" customHeight="1" x14ac:dyDescent="0.2">
      <c r="A1005" s="191" t="s">
        <v>178</v>
      </c>
      <c r="B1005" s="312" t="s">
        <v>363</v>
      </c>
      <c r="C1005" s="312"/>
      <c r="D1005" s="312"/>
      <c r="E1005" s="312"/>
      <c r="F1005" s="312"/>
      <c r="G1005" s="312"/>
      <c r="H1005" s="312"/>
      <c r="I1005" s="312"/>
      <c r="J1005" s="312"/>
      <c r="K1005" s="312"/>
      <c r="L1005" s="312"/>
      <c r="M1005" s="312"/>
      <c r="N1005" s="235">
        <v>983</v>
      </c>
      <c r="O1005" s="196">
        <v>7</v>
      </c>
      <c r="P1005" s="196">
        <v>3</v>
      </c>
      <c r="Q1005" s="195" t="s">
        <v>362</v>
      </c>
      <c r="R1005" s="194">
        <v>0</v>
      </c>
      <c r="S1005" s="308"/>
      <c r="T1005" s="308"/>
      <c r="U1005" s="229">
        <v>16429</v>
      </c>
      <c r="V1005" s="229">
        <v>16429</v>
      </c>
      <c r="W1005" s="311"/>
      <c r="X1005" s="311"/>
      <c r="Y1005" s="311"/>
      <c r="Z1005" s="311"/>
      <c r="AA1005" s="311"/>
      <c r="AB1005" s="191"/>
    </row>
    <row r="1006" spans="1:28" ht="42.75" customHeight="1" x14ac:dyDescent="0.2">
      <c r="A1006" s="191" t="s">
        <v>178</v>
      </c>
      <c r="B1006" s="312" t="s">
        <v>445</v>
      </c>
      <c r="C1006" s="312"/>
      <c r="D1006" s="312"/>
      <c r="E1006" s="312"/>
      <c r="F1006" s="312"/>
      <c r="G1006" s="312"/>
      <c r="H1006" s="312"/>
      <c r="I1006" s="312"/>
      <c r="J1006" s="312"/>
      <c r="K1006" s="312"/>
      <c r="L1006" s="312"/>
      <c r="M1006" s="312"/>
      <c r="N1006" s="235">
        <v>983</v>
      </c>
      <c r="O1006" s="196">
        <v>7</v>
      </c>
      <c r="P1006" s="196">
        <v>3</v>
      </c>
      <c r="Q1006" s="195" t="s">
        <v>444</v>
      </c>
      <c r="R1006" s="194">
        <v>0</v>
      </c>
      <c r="S1006" s="308"/>
      <c r="T1006" s="308"/>
      <c r="U1006" s="229">
        <v>16429</v>
      </c>
      <c r="V1006" s="229">
        <v>16429</v>
      </c>
      <c r="W1006" s="311"/>
      <c r="X1006" s="311"/>
      <c r="Y1006" s="311"/>
      <c r="Z1006" s="311"/>
      <c r="AA1006" s="311"/>
      <c r="AB1006" s="191"/>
    </row>
    <row r="1007" spans="1:28" ht="21.75" customHeight="1" x14ac:dyDescent="0.2">
      <c r="A1007" s="191" t="s">
        <v>178</v>
      </c>
      <c r="B1007" s="312" t="s">
        <v>359</v>
      </c>
      <c r="C1007" s="312"/>
      <c r="D1007" s="312"/>
      <c r="E1007" s="312"/>
      <c r="F1007" s="312"/>
      <c r="G1007" s="312"/>
      <c r="H1007" s="312"/>
      <c r="I1007" s="312"/>
      <c r="J1007" s="312"/>
      <c r="K1007" s="312"/>
      <c r="L1007" s="312"/>
      <c r="M1007" s="312"/>
      <c r="N1007" s="235">
        <v>983</v>
      </c>
      <c r="O1007" s="196">
        <v>7</v>
      </c>
      <c r="P1007" s="196">
        <v>3</v>
      </c>
      <c r="Q1007" s="195" t="s">
        <v>443</v>
      </c>
      <c r="R1007" s="194">
        <v>0</v>
      </c>
      <c r="S1007" s="308"/>
      <c r="T1007" s="308"/>
      <c r="U1007" s="229">
        <v>16103</v>
      </c>
      <c r="V1007" s="229">
        <v>16103</v>
      </c>
      <c r="W1007" s="311"/>
      <c r="X1007" s="311"/>
      <c r="Y1007" s="311"/>
      <c r="Z1007" s="311"/>
      <c r="AA1007" s="311"/>
      <c r="AB1007" s="191"/>
    </row>
    <row r="1008" spans="1:28" ht="21.75" customHeight="1" x14ac:dyDescent="0.2">
      <c r="A1008" s="191" t="s">
        <v>178</v>
      </c>
      <c r="B1008" s="312" t="s">
        <v>212</v>
      </c>
      <c r="C1008" s="312"/>
      <c r="D1008" s="312"/>
      <c r="E1008" s="312"/>
      <c r="F1008" s="312"/>
      <c r="G1008" s="312"/>
      <c r="H1008" s="312"/>
      <c r="I1008" s="312"/>
      <c r="J1008" s="312"/>
      <c r="K1008" s="312"/>
      <c r="L1008" s="312"/>
      <c r="M1008" s="312"/>
      <c r="N1008" s="235">
        <v>983</v>
      </c>
      <c r="O1008" s="196">
        <v>7</v>
      </c>
      <c r="P1008" s="196">
        <v>3</v>
      </c>
      <c r="Q1008" s="195" t="s">
        <v>443</v>
      </c>
      <c r="R1008" s="194" t="s">
        <v>211</v>
      </c>
      <c r="S1008" s="308"/>
      <c r="T1008" s="308"/>
      <c r="U1008" s="229">
        <v>16103</v>
      </c>
      <c r="V1008" s="229">
        <v>16103</v>
      </c>
      <c r="W1008" s="311"/>
      <c r="X1008" s="311"/>
      <c r="Y1008" s="311"/>
      <c r="Z1008" s="311"/>
      <c r="AA1008" s="311"/>
      <c r="AB1008" s="191"/>
    </row>
    <row r="1009" spans="1:28" ht="12.75" customHeight="1" x14ac:dyDescent="0.2">
      <c r="A1009" s="191" t="s">
        <v>178</v>
      </c>
      <c r="B1009" s="312" t="s">
        <v>371</v>
      </c>
      <c r="C1009" s="312"/>
      <c r="D1009" s="312"/>
      <c r="E1009" s="312"/>
      <c r="F1009" s="312"/>
      <c r="G1009" s="312"/>
      <c r="H1009" s="312"/>
      <c r="I1009" s="312"/>
      <c r="J1009" s="312"/>
      <c r="K1009" s="312"/>
      <c r="L1009" s="312"/>
      <c r="M1009" s="312"/>
      <c r="N1009" s="235">
        <v>983</v>
      </c>
      <c r="O1009" s="196">
        <v>7</v>
      </c>
      <c r="P1009" s="196">
        <v>3</v>
      </c>
      <c r="Q1009" s="195" t="s">
        <v>443</v>
      </c>
      <c r="R1009" s="194" t="s">
        <v>370</v>
      </c>
      <c r="S1009" s="308"/>
      <c r="T1009" s="308"/>
      <c r="U1009" s="229">
        <v>16103</v>
      </c>
      <c r="V1009" s="229">
        <v>16103</v>
      </c>
      <c r="W1009" s="311"/>
      <c r="X1009" s="311"/>
      <c r="Y1009" s="311"/>
      <c r="Z1009" s="311"/>
      <c r="AA1009" s="311"/>
      <c r="AB1009" s="191"/>
    </row>
    <row r="1010" spans="1:28" ht="42.75" customHeight="1" x14ac:dyDescent="0.2">
      <c r="A1010" s="191" t="s">
        <v>178</v>
      </c>
      <c r="B1010" s="312" t="s">
        <v>369</v>
      </c>
      <c r="C1010" s="312"/>
      <c r="D1010" s="312"/>
      <c r="E1010" s="312"/>
      <c r="F1010" s="312"/>
      <c r="G1010" s="312"/>
      <c r="H1010" s="312"/>
      <c r="I1010" s="312"/>
      <c r="J1010" s="312"/>
      <c r="K1010" s="312"/>
      <c r="L1010" s="312"/>
      <c r="M1010" s="312"/>
      <c r="N1010" s="235">
        <v>983</v>
      </c>
      <c r="O1010" s="196">
        <v>7</v>
      </c>
      <c r="P1010" s="196">
        <v>3</v>
      </c>
      <c r="Q1010" s="195" t="s">
        <v>443</v>
      </c>
      <c r="R1010" s="194" t="s">
        <v>367</v>
      </c>
      <c r="S1010" s="308"/>
      <c r="T1010" s="308"/>
      <c r="U1010" s="229">
        <v>16103</v>
      </c>
      <c r="V1010" s="229">
        <v>16103</v>
      </c>
      <c r="W1010" s="311"/>
      <c r="X1010" s="311"/>
      <c r="Y1010" s="311"/>
      <c r="Z1010" s="311"/>
      <c r="AA1010" s="311"/>
      <c r="AB1010" s="191"/>
    </row>
    <row r="1011" spans="1:28" ht="21.75" customHeight="1" x14ac:dyDescent="0.2">
      <c r="A1011" s="191" t="s">
        <v>178</v>
      </c>
      <c r="B1011" s="312" t="s">
        <v>226</v>
      </c>
      <c r="C1011" s="312"/>
      <c r="D1011" s="312"/>
      <c r="E1011" s="312"/>
      <c r="F1011" s="312"/>
      <c r="G1011" s="312"/>
      <c r="H1011" s="312"/>
      <c r="I1011" s="312"/>
      <c r="J1011" s="312"/>
      <c r="K1011" s="312"/>
      <c r="L1011" s="312"/>
      <c r="M1011" s="312"/>
      <c r="N1011" s="235">
        <v>983</v>
      </c>
      <c r="O1011" s="196">
        <v>7</v>
      </c>
      <c r="P1011" s="196">
        <v>3</v>
      </c>
      <c r="Q1011" s="195" t="s">
        <v>442</v>
      </c>
      <c r="R1011" s="194">
        <v>0</v>
      </c>
      <c r="S1011" s="308"/>
      <c r="T1011" s="308"/>
      <c r="U1011" s="229">
        <v>302</v>
      </c>
      <c r="V1011" s="229">
        <v>302</v>
      </c>
      <c r="W1011" s="311"/>
      <c r="X1011" s="311"/>
      <c r="Y1011" s="311"/>
      <c r="Z1011" s="311"/>
      <c r="AA1011" s="311"/>
      <c r="AB1011" s="191"/>
    </row>
    <row r="1012" spans="1:28" ht="21.75" customHeight="1" x14ac:dyDescent="0.2">
      <c r="A1012" s="191" t="s">
        <v>178</v>
      </c>
      <c r="B1012" s="312" t="s">
        <v>212</v>
      </c>
      <c r="C1012" s="312"/>
      <c r="D1012" s="312"/>
      <c r="E1012" s="312"/>
      <c r="F1012" s="312"/>
      <c r="G1012" s="312"/>
      <c r="H1012" s="312"/>
      <c r="I1012" s="312"/>
      <c r="J1012" s="312"/>
      <c r="K1012" s="312"/>
      <c r="L1012" s="312"/>
      <c r="M1012" s="312"/>
      <c r="N1012" s="235">
        <v>983</v>
      </c>
      <c r="O1012" s="196">
        <v>7</v>
      </c>
      <c r="P1012" s="196">
        <v>3</v>
      </c>
      <c r="Q1012" s="195" t="s">
        <v>442</v>
      </c>
      <c r="R1012" s="194" t="s">
        <v>211</v>
      </c>
      <c r="S1012" s="308"/>
      <c r="T1012" s="308"/>
      <c r="U1012" s="229">
        <v>302</v>
      </c>
      <c r="V1012" s="229">
        <v>302</v>
      </c>
      <c r="W1012" s="311"/>
      <c r="X1012" s="311"/>
      <c r="Y1012" s="311"/>
      <c r="Z1012" s="311"/>
      <c r="AA1012" s="311"/>
      <c r="AB1012" s="191"/>
    </row>
    <row r="1013" spans="1:28" ht="12.75" customHeight="1" x14ac:dyDescent="0.2">
      <c r="A1013" s="191" t="s">
        <v>178</v>
      </c>
      <c r="B1013" s="312" t="s">
        <v>371</v>
      </c>
      <c r="C1013" s="312"/>
      <c r="D1013" s="312"/>
      <c r="E1013" s="312"/>
      <c r="F1013" s="312"/>
      <c r="G1013" s="312"/>
      <c r="H1013" s="312"/>
      <c r="I1013" s="312"/>
      <c r="J1013" s="312"/>
      <c r="K1013" s="312"/>
      <c r="L1013" s="312"/>
      <c r="M1013" s="312"/>
      <c r="N1013" s="235">
        <v>983</v>
      </c>
      <c r="O1013" s="196">
        <v>7</v>
      </c>
      <c r="P1013" s="196">
        <v>3</v>
      </c>
      <c r="Q1013" s="195" t="s">
        <v>442</v>
      </c>
      <c r="R1013" s="194" t="s">
        <v>370</v>
      </c>
      <c r="S1013" s="308"/>
      <c r="T1013" s="308"/>
      <c r="U1013" s="229">
        <v>302</v>
      </c>
      <c r="V1013" s="229">
        <v>302</v>
      </c>
      <c r="W1013" s="311"/>
      <c r="X1013" s="311"/>
      <c r="Y1013" s="311"/>
      <c r="Z1013" s="311"/>
      <c r="AA1013" s="311"/>
      <c r="AB1013" s="191"/>
    </row>
    <row r="1014" spans="1:28" ht="42.75" customHeight="1" x14ac:dyDescent="0.2">
      <c r="A1014" s="191" t="s">
        <v>178</v>
      </c>
      <c r="B1014" s="312" t="s">
        <v>369</v>
      </c>
      <c r="C1014" s="312"/>
      <c r="D1014" s="312"/>
      <c r="E1014" s="312"/>
      <c r="F1014" s="312"/>
      <c r="G1014" s="312"/>
      <c r="H1014" s="312"/>
      <c r="I1014" s="312"/>
      <c r="J1014" s="312"/>
      <c r="K1014" s="312"/>
      <c r="L1014" s="312"/>
      <c r="M1014" s="312"/>
      <c r="N1014" s="235">
        <v>983</v>
      </c>
      <c r="O1014" s="196">
        <v>7</v>
      </c>
      <c r="P1014" s="196">
        <v>3</v>
      </c>
      <c r="Q1014" s="195" t="s">
        <v>442</v>
      </c>
      <c r="R1014" s="194" t="s">
        <v>367</v>
      </c>
      <c r="S1014" s="308"/>
      <c r="T1014" s="308"/>
      <c r="U1014" s="229">
        <v>302</v>
      </c>
      <c r="V1014" s="229">
        <v>302</v>
      </c>
      <c r="W1014" s="311"/>
      <c r="X1014" s="311"/>
      <c r="Y1014" s="311"/>
      <c r="Z1014" s="311"/>
      <c r="AA1014" s="311"/>
      <c r="AB1014" s="191"/>
    </row>
    <row r="1015" spans="1:28" ht="21.75" customHeight="1" x14ac:dyDescent="0.2">
      <c r="A1015" s="191" t="s">
        <v>178</v>
      </c>
      <c r="B1015" s="312" t="s">
        <v>441</v>
      </c>
      <c r="C1015" s="312"/>
      <c r="D1015" s="312"/>
      <c r="E1015" s="312"/>
      <c r="F1015" s="312"/>
      <c r="G1015" s="312"/>
      <c r="H1015" s="312"/>
      <c r="I1015" s="312"/>
      <c r="J1015" s="312"/>
      <c r="K1015" s="312"/>
      <c r="L1015" s="312"/>
      <c r="M1015" s="312"/>
      <c r="N1015" s="235">
        <v>983</v>
      </c>
      <c r="O1015" s="196">
        <v>7</v>
      </c>
      <c r="P1015" s="196">
        <v>3</v>
      </c>
      <c r="Q1015" s="195" t="s">
        <v>440</v>
      </c>
      <c r="R1015" s="194">
        <v>0</v>
      </c>
      <c r="S1015" s="308"/>
      <c r="T1015" s="308"/>
      <c r="U1015" s="229">
        <v>24</v>
      </c>
      <c r="V1015" s="229">
        <v>24</v>
      </c>
      <c r="W1015" s="311"/>
      <c r="X1015" s="311"/>
      <c r="Y1015" s="311"/>
      <c r="Z1015" s="311"/>
      <c r="AA1015" s="311"/>
      <c r="AB1015" s="191"/>
    </row>
    <row r="1016" spans="1:28" ht="21.75" customHeight="1" x14ac:dyDescent="0.2">
      <c r="A1016" s="191" t="s">
        <v>178</v>
      </c>
      <c r="B1016" s="312" t="s">
        <v>212</v>
      </c>
      <c r="C1016" s="312"/>
      <c r="D1016" s="312"/>
      <c r="E1016" s="312"/>
      <c r="F1016" s="312"/>
      <c r="G1016" s="312"/>
      <c r="H1016" s="312"/>
      <c r="I1016" s="312"/>
      <c r="J1016" s="312"/>
      <c r="K1016" s="312"/>
      <c r="L1016" s="312"/>
      <c r="M1016" s="312"/>
      <c r="N1016" s="235">
        <v>983</v>
      </c>
      <c r="O1016" s="196">
        <v>7</v>
      </c>
      <c r="P1016" s="196">
        <v>3</v>
      </c>
      <c r="Q1016" s="195" t="s">
        <v>440</v>
      </c>
      <c r="R1016" s="194" t="s">
        <v>211</v>
      </c>
      <c r="S1016" s="308"/>
      <c r="T1016" s="308"/>
      <c r="U1016" s="229">
        <v>24</v>
      </c>
      <c r="V1016" s="229">
        <v>24</v>
      </c>
      <c r="W1016" s="311"/>
      <c r="X1016" s="311"/>
      <c r="Y1016" s="311"/>
      <c r="Z1016" s="311"/>
      <c r="AA1016" s="311"/>
      <c r="AB1016" s="191"/>
    </row>
    <row r="1017" spans="1:28" ht="12.75" customHeight="1" x14ac:dyDescent="0.2">
      <c r="A1017" s="191" t="s">
        <v>178</v>
      </c>
      <c r="B1017" s="312" t="s">
        <v>371</v>
      </c>
      <c r="C1017" s="312"/>
      <c r="D1017" s="312"/>
      <c r="E1017" s="312"/>
      <c r="F1017" s="312"/>
      <c r="G1017" s="312"/>
      <c r="H1017" s="312"/>
      <c r="I1017" s="312"/>
      <c r="J1017" s="312"/>
      <c r="K1017" s="312"/>
      <c r="L1017" s="312"/>
      <c r="M1017" s="312"/>
      <c r="N1017" s="235">
        <v>983</v>
      </c>
      <c r="O1017" s="196">
        <v>7</v>
      </c>
      <c r="P1017" s="196">
        <v>3</v>
      </c>
      <c r="Q1017" s="195" t="s">
        <v>440</v>
      </c>
      <c r="R1017" s="194" t="s">
        <v>370</v>
      </c>
      <c r="S1017" s="308"/>
      <c r="T1017" s="308"/>
      <c r="U1017" s="229">
        <v>24</v>
      </c>
      <c r="V1017" s="229">
        <v>24</v>
      </c>
      <c r="W1017" s="311"/>
      <c r="X1017" s="311"/>
      <c r="Y1017" s="311"/>
      <c r="Z1017" s="311"/>
      <c r="AA1017" s="311"/>
      <c r="AB1017" s="191"/>
    </row>
    <row r="1018" spans="1:28" ht="42.75" customHeight="1" x14ac:dyDescent="0.2">
      <c r="A1018" s="191" t="s">
        <v>178</v>
      </c>
      <c r="B1018" s="312" t="s">
        <v>369</v>
      </c>
      <c r="C1018" s="312"/>
      <c r="D1018" s="312"/>
      <c r="E1018" s="312"/>
      <c r="F1018" s="312"/>
      <c r="G1018" s="312"/>
      <c r="H1018" s="312"/>
      <c r="I1018" s="312"/>
      <c r="J1018" s="312"/>
      <c r="K1018" s="312"/>
      <c r="L1018" s="312"/>
      <c r="M1018" s="312"/>
      <c r="N1018" s="235">
        <v>983</v>
      </c>
      <c r="O1018" s="196">
        <v>7</v>
      </c>
      <c r="P1018" s="196">
        <v>3</v>
      </c>
      <c r="Q1018" s="195" t="s">
        <v>440</v>
      </c>
      <c r="R1018" s="194" t="s">
        <v>367</v>
      </c>
      <c r="S1018" s="308"/>
      <c r="T1018" s="308"/>
      <c r="U1018" s="229">
        <v>24</v>
      </c>
      <c r="V1018" s="229">
        <v>24</v>
      </c>
      <c r="W1018" s="311"/>
      <c r="X1018" s="311"/>
      <c r="Y1018" s="311"/>
      <c r="Z1018" s="311"/>
      <c r="AA1018" s="311"/>
      <c r="AB1018" s="191"/>
    </row>
    <row r="1019" spans="1:28" ht="12.75" customHeight="1" x14ac:dyDescent="0.2">
      <c r="A1019" s="191" t="s">
        <v>178</v>
      </c>
      <c r="B1019" s="312" t="s">
        <v>403</v>
      </c>
      <c r="C1019" s="312"/>
      <c r="D1019" s="312"/>
      <c r="E1019" s="312"/>
      <c r="F1019" s="312"/>
      <c r="G1019" s="312"/>
      <c r="H1019" s="312"/>
      <c r="I1019" s="312"/>
      <c r="J1019" s="312"/>
      <c r="K1019" s="312"/>
      <c r="L1019" s="312"/>
      <c r="M1019" s="312"/>
      <c r="N1019" s="235">
        <v>983</v>
      </c>
      <c r="O1019" s="196">
        <v>8</v>
      </c>
      <c r="P1019" s="196">
        <v>0</v>
      </c>
      <c r="Q1019" s="195">
        <v>0</v>
      </c>
      <c r="R1019" s="194">
        <v>0</v>
      </c>
      <c r="S1019" s="308"/>
      <c r="T1019" s="308"/>
      <c r="U1019" s="229">
        <v>65265</v>
      </c>
      <c r="V1019" s="229">
        <v>54263</v>
      </c>
      <c r="W1019" s="311"/>
      <c r="X1019" s="311"/>
      <c r="Y1019" s="311"/>
      <c r="Z1019" s="311"/>
      <c r="AA1019" s="311"/>
      <c r="AB1019" s="191"/>
    </row>
    <row r="1020" spans="1:28" ht="12.75" customHeight="1" x14ac:dyDescent="0.2">
      <c r="A1020" s="191" t="s">
        <v>178</v>
      </c>
      <c r="B1020" s="312" t="s">
        <v>402</v>
      </c>
      <c r="C1020" s="312"/>
      <c r="D1020" s="312"/>
      <c r="E1020" s="312"/>
      <c r="F1020" s="312"/>
      <c r="G1020" s="312"/>
      <c r="H1020" s="312"/>
      <c r="I1020" s="312"/>
      <c r="J1020" s="312"/>
      <c r="K1020" s="312"/>
      <c r="L1020" s="312"/>
      <c r="M1020" s="312"/>
      <c r="N1020" s="235">
        <v>983</v>
      </c>
      <c r="O1020" s="196">
        <v>8</v>
      </c>
      <c r="P1020" s="196">
        <v>1</v>
      </c>
      <c r="Q1020" s="195">
        <v>0</v>
      </c>
      <c r="R1020" s="194">
        <v>0</v>
      </c>
      <c r="S1020" s="308"/>
      <c r="T1020" s="308"/>
      <c r="U1020" s="229">
        <v>41485</v>
      </c>
      <c r="V1020" s="229">
        <v>41512</v>
      </c>
      <c r="W1020" s="311"/>
      <c r="X1020" s="311"/>
      <c r="Y1020" s="311"/>
      <c r="Z1020" s="311"/>
      <c r="AA1020" s="311"/>
      <c r="AB1020" s="191"/>
    </row>
    <row r="1021" spans="1:28" ht="21.75" customHeight="1" x14ac:dyDescent="0.2">
      <c r="A1021" s="191" t="s">
        <v>178</v>
      </c>
      <c r="B1021" s="312" t="s">
        <v>363</v>
      </c>
      <c r="C1021" s="312"/>
      <c r="D1021" s="312"/>
      <c r="E1021" s="312"/>
      <c r="F1021" s="312"/>
      <c r="G1021" s="312"/>
      <c r="H1021" s="312"/>
      <c r="I1021" s="312"/>
      <c r="J1021" s="312"/>
      <c r="K1021" s="312"/>
      <c r="L1021" s="312"/>
      <c r="M1021" s="312"/>
      <c r="N1021" s="235">
        <v>983</v>
      </c>
      <c r="O1021" s="196">
        <v>8</v>
      </c>
      <c r="P1021" s="196">
        <v>1</v>
      </c>
      <c r="Q1021" s="195" t="s">
        <v>362</v>
      </c>
      <c r="R1021" s="194">
        <v>0</v>
      </c>
      <c r="S1021" s="308"/>
      <c r="T1021" s="308"/>
      <c r="U1021" s="229">
        <v>5088</v>
      </c>
      <c r="V1021" s="229">
        <v>5088</v>
      </c>
      <c r="W1021" s="311"/>
      <c r="X1021" s="311"/>
      <c r="Y1021" s="311"/>
      <c r="Z1021" s="311"/>
      <c r="AA1021" s="311"/>
      <c r="AB1021" s="191"/>
    </row>
    <row r="1022" spans="1:28" ht="32.25" customHeight="1" x14ac:dyDescent="0.2">
      <c r="A1022" s="191" t="s">
        <v>178</v>
      </c>
      <c r="B1022" s="312" t="s">
        <v>392</v>
      </c>
      <c r="C1022" s="312"/>
      <c r="D1022" s="312"/>
      <c r="E1022" s="312"/>
      <c r="F1022" s="312"/>
      <c r="G1022" s="312"/>
      <c r="H1022" s="312"/>
      <c r="I1022" s="312"/>
      <c r="J1022" s="312"/>
      <c r="K1022" s="312"/>
      <c r="L1022" s="312"/>
      <c r="M1022" s="312"/>
      <c r="N1022" s="235">
        <v>983</v>
      </c>
      <c r="O1022" s="196">
        <v>8</v>
      </c>
      <c r="P1022" s="196">
        <v>1</v>
      </c>
      <c r="Q1022" s="195" t="s">
        <v>391</v>
      </c>
      <c r="R1022" s="194">
        <v>0</v>
      </c>
      <c r="S1022" s="308"/>
      <c r="T1022" s="308"/>
      <c r="U1022" s="229">
        <v>5088</v>
      </c>
      <c r="V1022" s="229">
        <v>5088</v>
      </c>
      <c r="W1022" s="311"/>
      <c r="X1022" s="311"/>
      <c r="Y1022" s="311"/>
      <c r="Z1022" s="311"/>
      <c r="AA1022" s="311"/>
      <c r="AB1022" s="191"/>
    </row>
    <row r="1023" spans="1:28" ht="21.75" customHeight="1" x14ac:dyDescent="0.2">
      <c r="A1023" s="191" t="s">
        <v>178</v>
      </c>
      <c r="B1023" s="312" t="s">
        <v>213</v>
      </c>
      <c r="C1023" s="312"/>
      <c r="D1023" s="312"/>
      <c r="E1023" s="312"/>
      <c r="F1023" s="312"/>
      <c r="G1023" s="312"/>
      <c r="H1023" s="312"/>
      <c r="I1023" s="312"/>
      <c r="J1023" s="312"/>
      <c r="K1023" s="312"/>
      <c r="L1023" s="312"/>
      <c r="M1023" s="312"/>
      <c r="N1023" s="235">
        <v>983</v>
      </c>
      <c r="O1023" s="196">
        <v>8</v>
      </c>
      <c r="P1023" s="196">
        <v>1</v>
      </c>
      <c r="Q1023" s="195" t="s">
        <v>401</v>
      </c>
      <c r="R1023" s="194">
        <v>0</v>
      </c>
      <c r="S1023" s="308"/>
      <c r="T1023" s="308"/>
      <c r="U1023" s="229">
        <v>2921</v>
      </c>
      <c r="V1023" s="229">
        <v>2921</v>
      </c>
      <c r="W1023" s="311"/>
      <c r="X1023" s="311"/>
      <c r="Y1023" s="311"/>
      <c r="Z1023" s="311"/>
      <c r="AA1023" s="311"/>
      <c r="AB1023" s="191"/>
    </row>
    <row r="1024" spans="1:28" ht="21.75" customHeight="1" x14ac:dyDescent="0.2">
      <c r="A1024" s="191" t="s">
        <v>178</v>
      </c>
      <c r="B1024" s="312" t="s">
        <v>212</v>
      </c>
      <c r="C1024" s="312"/>
      <c r="D1024" s="312"/>
      <c r="E1024" s="312"/>
      <c r="F1024" s="312"/>
      <c r="G1024" s="312"/>
      <c r="H1024" s="312"/>
      <c r="I1024" s="312"/>
      <c r="J1024" s="312"/>
      <c r="K1024" s="312"/>
      <c r="L1024" s="312"/>
      <c r="M1024" s="312"/>
      <c r="N1024" s="235">
        <v>983</v>
      </c>
      <c r="O1024" s="196">
        <v>8</v>
      </c>
      <c r="P1024" s="196">
        <v>1</v>
      </c>
      <c r="Q1024" s="195" t="s">
        <v>401</v>
      </c>
      <c r="R1024" s="194" t="s">
        <v>211</v>
      </c>
      <c r="S1024" s="308"/>
      <c r="T1024" s="308"/>
      <c r="U1024" s="229">
        <v>2921</v>
      </c>
      <c r="V1024" s="229">
        <v>2921</v>
      </c>
      <c r="W1024" s="311"/>
      <c r="X1024" s="311"/>
      <c r="Y1024" s="311"/>
      <c r="Z1024" s="311"/>
      <c r="AA1024" s="311"/>
      <c r="AB1024" s="191"/>
    </row>
    <row r="1025" spans="1:28" ht="12.75" customHeight="1" x14ac:dyDescent="0.2">
      <c r="A1025" s="191" t="s">
        <v>178</v>
      </c>
      <c r="B1025" s="312" t="s">
        <v>371</v>
      </c>
      <c r="C1025" s="312"/>
      <c r="D1025" s="312"/>
      <c r="E1025" s="312"/>
      <c r="F1025" s="312"/>
      <c r="G1025" s="312"/>
      <c r="H1025" s="312"/>
      <c r="I1025" s="312"/>
      <c r="J1025" s="312"/>
      <c r="K1025" s="312"/>
      <c r="L1025" s="312"/>
      <c r="M1025" s="312"/>
      <c r="N1025" s="235">
        <v>983</v>
      </c>
      <c r="O1025" s="196">
        <v>8</v>
      </c>
      <c r="P1025" s="196">
        <v>1</v>
      </c>
      <c r="Q1025" s="195" t="s">
        <v>401</v>
      </c>
      <c r="R1025" s="194" t="s">
        <v>370</v>
      </c>
      <c r="S1025" s="308"/>
      <c r="T1025" s="308"/>
      <c r="U1025" s="229">
        <v>2921</v>
      </c>
      <c r="V1025" s="229">
        <v>2921</v>
      </c>
      <c r="W1025" s="311"/>
      <c r="X1025" s="311"/>
      <c r="Y1025" s="311"/>
      <c r="Z1025" s="311"/>
      <c r="AA1025" s="311"/>
      <c r="AB1025" s="191"/>
    </row>
    <row r="1026" spans="1:28" ht="42.75" customHeight="1" x14ac:dyDescent="0.2">
      <c r="A1026" s="191" t="s">
        <v>178</v>
      </c>
      <c r="B1026" s="312" t="s">
        <v>369</v>
      </c>
      <c r="C1026" s="312"/>
      <c r="D1026" s="312"/>
      <c r="E1026" s="312"/>
      <c r="F1026" s="312"/>
      <c r="G1026" s="312"/>
      <c r="H1026" s="312"/>
      <c r="I1026" s="312"/>
      <c r="J1026" s="312"/>
      <c r="K1026" s="312"/>
      <c r="L1026" s="312"/>
      <c r="M1026" s="312"/>
      <c r="N1026" s="235">
        <v>983</v>
      </c>
      <c r="O1026" s="196">
        <v>8</v>
      </c>
      <c r="P1026" s="196">
        <v>1</v>
      </c>
      <c r="Q1026" s="195" t="s">
        <v>401</v>
      </c>
      <c r="R1026" s="194" t="s">
        <v>367</v>
      </c>
      <c r="S1026" s="308"/>
      <c r="T1026" s="308"/>
      <c r="U1026" s="229">
        <v>2921</v>
      </c>
      <c r="V1026" s="229">
        <v>2921</v>
      </c>
      <c r="W1026" s="311"/>
      <c r="X1026" s="311"/>
      <c r="Y1026" s="311"/>
      <c r="Z1026" s="311"/>
      <c r="AA1026" s="311"/>
      <c r="AB1026" s="191"/>
    </row>
    <row r="1027" spans="1:28" ht="21.75" customHeight="1" x14ac:dyDescent="0.2">
      <c r="A1027" s="191" t="s">
        <v>178</v>
      </c>
      <c r="B1027" s="312" t="s">
        <v>231</v>
      </c>
      <c r="C1027" s="312"/>
      <c r="D1027" s="312"/>
      <c r="E1027" s="312"/>
      <c r="F1027" s="312"/>
      <c r="G1027" s="312"/>
      <c r="H1027" s="312"/>
      <c r="I1027" s="312"/>
      <c r="J1027" s="312"/>
      <c r="K1027" s="312"/>
      <c r="L1027" s="312"/>
      <c r="M1027" s="312"/>
      <c r="N1027" s="235">
        <v>983</v>
      </c>
      <c r="O1027" s="196">
        <v>8</v>
      </c>
      <c r="P1027" s="196">
        <v>1</v>
      </c>
      <c r="Q1027" s="195" t="s">
        <v>400</v>
      </c>
      <c r="R1027" s="194">
        <v>0</v>
      </c>
      <c r="S1027" s="308"/>
      <c r="T1027" s="308"/>
      <c r="U1027" s="229">
        <v>2095</v>
      </c>
      <c r="V1027" s="229">
        <v>2095</v>
      </c>
      <c r="W1027" s="311"/>
      <c r="X1027" s="311"/>
      <c r="Y1027" s="311"/>
      <c r="Z1027" s="311"/>
      <c r="AA1027" s="311"/>
      <c r="AB1027" s="191"/>
    </row>
    <row r="1028" spans="1:28" ht="21.75" customHeight="1" x14ac:dyDescent="0.2">
      <c r="A1028" s="191" t="s">
        <v>178</v>
      </c>
      <c r="B1028" s="312" t="s">
        <v>212</v>
      </c>
      <c r="C1028" s="312"/>
      <c r="D1028" s="312"/>
      <c r="E1028" s="312"/>
      <c r="F1028" s="312"/>
      <c r="G1028" s="312"/>
      <c r="H1028" s="312"/>
      <c r="I1028" s="312"/>
      <c r="J1028" s="312"/>
      <c r="K1028" s="312"/>
      <c r="L1028" s="312"/>
      <c r="M1028" s="312"/>
      <c r="N1028" s="235">
        <v>983</v>
      </c>
      <c r="O1028" s="196">
        <v>8</v>
      </c>
      <c r="P1028" s="196">
        <v>1</v>
      </c>
      <c r="Q1028" s="195" t="s">
        <v>400</v>
      </c>
      <c r="R1028" s="194" t="s">
        <v>211</v>
      </c>
      <c r="S1028" s="308"/>
      <c r="T1028" s="308"/>
      <c r="U1028" s="229">
        <v>2095</v>
      </c>
      <c r="V1028" s="229">
        <v>2095</v>
      </c>
      <c r="W1028" s="311"/>
      <c r="X1028" s="311"/>
      <c r="Y1028" s="311"/>
      <c r="Z1028" s="311"/>
      <c r="AA1028" s="311"/>
      <c r="AB1028" s="191"/>
    </row>
    <row r="1029" spans="1:28" ht="12.75" customHeight="1" x14ac:dyDescent="0.2">
      <c r="A1029" s="191" t="s">
        <v>178</v>
      </c>
      <c r="B1029" s="312" t="s">
        <v>371</v>
      </c>
      <c r="C1029" s="312"/>
      <c r="D1029" s="312"/>
      <c r="E1029" s="312"/>
      <c r="F1029" s="312"/>
      <c r="G1029" s="312"/>
      <c r="H1029" s="312"/>
      <c r="I1029" s="312"/>
      <c r="J1029" s="312"/>
      <c r="K1029" s="312"/>
      <c r="L1029" s="312"/>
      <c r="M1029" s="312"/>
      <c r="N1029" s="235">
        <v>983</v>
      </c>
      <c r="O1029" s="196">
        <v>8</v>
      </c>
      <c r="P1029" s="196">
        <v>1</v>
      </c>
      <c r="Q1029" s="195" t="s">
        <v>400</v>
      </c>
      <c r="R1029" s="194" t="s">
        <v>370</v>
      </c>
      <c r="S1029" s="308"/>
      <c r="T1029" s="308"/>
      <c r="U1029" s="229">
        <v>2095</v>
      </c>
      <c r="V1029" s="229">
        <v>2095</v>
      </c>
      <c r="W1029" s="311"/>
      <c r="X1029" s="311"/>
      <c r="Y1029" s="311"/>
      <c r="Z1029" s="311"/>
      <c r="AA1029" s="311"/>
      <c r="AB1029" s="191"/>
    </row>
    <row r="1030" spans="1:28" ht="42.75" customHeight="1" x14ac:dyDescent="0.2">
      <c r="A1030" s="191" t="s">
        <v>178</v>
      </c>
      <c r="B1030" s="312" t="s">
        <v>369</v>
      </c>
      <c r="C1030" s="312"/>
      <c r="D1030" s="312"/>
      <c r="E1030" s="312"/>
      <c r="F1030" s="312"/>
      <c r="G1030" s="312"/>
      <c r="H1030" s="312"/>
      <c r="I1030" s="312"/>
      <c r="J1030" s="312"/>
      <c r="K1030" s="312"/>
      <c r="L1030" s="312"/>
      <c r="M1030" s="312"/>
      <c r="N1030" s="235">
        <v>983</v>
      </c>
      <c r="O1030" s="196">
        <v>8</v>
      </c>
      <c r="P1030" s="196">
        <v>1</v>
      </c>
      <c r="Q1030" s="195" t="s">
        <v>400</v>
      </c>
      <c r="R1030" s="194" t="s">
        <v>367</v>
      </c>
      <c r="S1030" s="308"/>
      <c r="T1030" s="308"/>
      <c r="U1030" s="229">
        <v>2095</v>
      </c>
      <c r="V1030" s="229">
        <v>2095</v>
      </c>
      <c r="W1030" s="311"/>
      <c r="X1030" s="311"/>
      <c r="Y1030" s="311"/>
      <c r="Z1030" s="311"/>
      <c r="AA1030" s="311"/>
      <c r="AB1030" s="191"/>
    </row>
    <row r="1031" spans="1:28" ht="32.25" customHeight="1" x14ac:dyDescent="0.2">
      <c r="A1031" s="191" t="s">
        <v>178</v>
      </c>
      <c r="B1031" s="312" t="s">
        <v>399</v>
      </c>
      <c r="C1031" s="312"/>
      <c r="D1031" s="312"/>
      <c r="E1031" s="312"/>
      <c r="F1031" s="312"/>
      <c r="G1031" s="312"/>
      <c r="H1031" s="312"/>
      <c r="I1031" s="312"/>
      <c r="J1031" s="312"/>
      <c r="K1031" s="312"/>
      <c r="L1031" s="312"/>
      <c r="M1031" s="312"/>
      <c r="N1031" s="235">
        <v>983</v>
      </c>
      <c r="O1031" s="196">
        <v>8</v>
      </c>
      <c r="P1031" s="196">
        <v>1</v>
      </c>
      <c r="Q1031" s="195" t="s">
        <v>398</v>
      </c>
      <c r="R1031" s="194">
        <v>0</v>
      </c>
      <c r="S1031" s="308"/>
      <c r="T1031" s="308"/>
      <c r="U1031" s="229">
        <v>72</v>
      </c>
      <c r="V1031" s="229">
        <v>72</v>
      </c>
      <c r="W1031" s="311"/>
      <c r="X1031" s="311"/>
      <c r="Y1031" s="311"/>
      <c r="Z1031" s="311"/>
      <c r="AA1031" s="311"/>
      <c r="AB1031" s="191"/>
    </row>
    <row r="1032" spans="1:28" ht="21.75" customHeight="1" x14ac:dyDescent="0.2">
      <c r="A1032" s="191" t="s">
        <v>178</v>
      </c>
      <c r="B1032" s="312" t="s">
        <v>212</v>
      </c>
      <c r="C1032" s="312"/>
      <c r="D1032" s="312"/>
      <c r="E1032" s="312"/>
      <c r="F1032" s="312"/>
      <c r="G1032" s="312"/>
      <c r="H1032" s="312"/>
      <c r="I1032" s="312"/>
      <c r="J1032" s="312"/>
      <c r="K1032" s="312"/>
      <c r="L1032" s="312"/>
      <c r="M1032" s="312"/>
      <c r="N1032" s="235">
        <v>983</v>
      </c>
      <c r="O1032" s="196">
        <v>8</v>
      </c>
      <c r="P1032" s="196">
        <v>1</v>
      </c>
      <c r="Q1032" s="195" t="s">
        <v>398</v>
      </c>
      <c r="R1032" s="194" t="s">
        <v>211</v>
      </c>
      <c r="S1032" s="308"/>
      <c r="T1032" s="308"/>
      <c r="U1032" s="229">
        <v>72</v>
      </c>
      <c r="V1032" s="229">
        <v>72</v>
      </c>
      <c r="W1032" s="311"/>
      <c r="X1032" s="311"/>
      <c r="Y1032" s="311"/>
      <c r="Z1032" s="311"/>
      <c r="AA1032" s="311"/>
      <c r="AB1032" s="191"/>
    </row>
    <row r="1033" spans="1:28" ht="12.75" customHeight="1" x14ac:dyDescent="0.2">
      <c r="A1033" s="191" t="s">
        <v>178</v>
      </c>
      <c r="B1033" s="312" t="s">
        <v>371</v>
      </c>
      <c r="C1033" s="312"/>
      <c r="D1033" s="312"/>
      <c r="E1033" s="312"/>
      <c r="F1033" s="312"/>
      <c r="G1033" s="312"/>
      <c r="H1033" s="312"/>
      <c r="I1033" s="312"/>
      <c r="J1033" s="312"/>
      <c r="K1033" s="312"/>
      <c r="L1033" s="312"/>
      <c r="M1033" s="312"/>
      <c r="N1033" s="235">
        <v>983</v>
      </c>
      <c r="O1033" s="196">
        <v>8</v>
      </c>
      <c r="P1033" s="196">
        <v>1</v>
      </c>
      <c r="Q1033" s="195" t="s">
        <v>398</v>
      </c>
      <c r="R1033" s="194" t="s">
        <v>370</v>
      </c>
      <c r="S1033" s="308"/>
      <c r="T1033" s="308"/>
      <c r="U1033" s="229">
        <v>72</v>
      </c>
      <c r="V1033" s="229">
        <v>72</v>
      </c>
      <c r="W1033" s="311"/>
      <c r="X1033" s="311"/>
      <c r="Y1033" s="311"/>
      <c r="Z1033" s="311"/>
      <c r="AA1033" s="311"/>
      <c r="AB1033" s="191"/>
    </row>
    <row r="1034" spans="1:28" ht="42.75" customHeight="1" x14ac:dyDescent="0.2">
      <c r="A1034" s="191" t="s">
        <v>178</v>
      </c>
      <c r="B1034" s="312" t="s">
        <v>369</v>
      </c>
      <c r="C1034" s="312"/>
      <c r="D1034" s="312"/>
      <c r="E1034" s="312"/>
      <c r="F1034" s="312"/>
      <c r="G1034" s="312"/>
      <c r="H1034" s="312"/>
      <c r="I1034" s="312"/>
      <c r="J1034" s="312"/>
      <c r="K1034" s="312"/>
      <c r="L1034" s="312"/>
      <c r="M1034" s="312"/>
      <c r="N1034" s="235">
        <v>983</v>
      </c>
      <c r="O1034" s="196">
        <v>8</v>
      </c>
      <c r="P1034" s="196">
        <v>1</v>
      </c>
      <c r="Q1034" s="195" t="s">
        <v>398</v>
      </c>
      <c r="R1034" s="194" t="s">
        <v>367</v>
      </c>
      <c r="S1034" s="308"/>
      <c r="T1034" s="308"/>
      <c r="U1034" s="229">
        <v>72</v>
      </c>
      <c r="V1034" s="229">
        <v>72</v>
      </c>
      <c r="W1034" s="311"/>
      <c r="X1034" s="311"/>
      <c r="Y1034" s="311"/>
      <c r="Z1034" s="311"/>
      <c r="AA1034" s="311"/>
      <c r="AB1034" s="191"/>
    </row>
    <row r="1035" spans="1:28" ht="21.75" customHeight="1" x14ac:dyDescent="0.2">
      <c r="A1035" s="191" t="s">
        <v>178</v>
      </c>
      <c r="B1035" s="312" t="s">
        <v>363</v>
      </c>
      <c r="C1035" s="312"/>
      <c r="D1035" s="312"/>
      <c r="E1035" s="312"/>
      <c r="F1035" s="312"/>
      <c r="G1035" s="312"/>
      <c r="H1035" s="312"/>
      <c r="I1035" s="312"/>
      <c r="J1035" s="312"/>
      <c r="K1035" s="312"/>
      <c r="L1035" s="312"/>
      <c r="M1035" s="312"/>
      <c r="N1035" s="235">
        <v>983</v>
      </c>
      <c r="O1035" s="196">
        <v>8</v>
      </c>
      <c r="P1035" s="196">
        <v>1</v>
      </c>
      <c r="Q1035" s="195" t="s">
        <v>362</v>
      </c>
      <c r="R1035" s="194">
        <v>0</v>
      </c>
      <c r="S1035" s="308"/>
      <c r="T1035" s="308"/>
      <c r="U1035" s="229">
        <v>21981</v>
      </c>
      <c r="V1035" s="229">
        <v>22008</v>
      </c>
      <c r="W1035" s="311"/>
      <c r="X1035" s="311"/>
      <c r="Y1035" s="311"/>
      <c r="Z1035" s="311"/>
      <c r="AA1035" s="311"/>
      <c r="AB1035" s="191"/>
    </row>
    <row r="1036" spans="1:28" ht="32.25" customHeight="1" x14ac:dyDescent="0.2">
      <c r="A1036" s="191" t="s">
        <v>178</v>
      </c>
      <c r="B1036" s="312" t="s">
        <v>392</v>
      </c>
      <c r="C1036" s="312"/>
      <c r="D1036" s="312"/>
      <c r="E1036" s="312"/>
      <c r="F1036" s="312"/>
      <c r="G1036" s="312"/>
      <c r="H1036" s="312"/>
      <c r="I1036" s="312"/>
      <c r="J1036" s="312"/>
      <c r="K1036" s="312"/>
      <c r="L1036" s="312"/>
      <c r="M1036" s="312"/>
      <c r="N1036" s="235">
        <v>983</v>
      </c>
      <c r="O1036" s="196">
        <v>8</v>
      </c>
      <c r="P1036" s="196">
        <v>1</v>
      </c>
      <c r="Q1036" s="195" t="s">
        <v>391</v>
      </c>
      <c r="R1036" s="194">
        <v>0</v>
      </c>
      <c r="S1036" s="308"/>
      <c r="T1036" s="308"/>
      <c r="U1036" s="229">
        <v>21981</v>
      </c>
      <c r="V1036" s="229">
        <v>22008</v>
      </c>
      <c r="W1036" s="311"/>
      <c r="X1036" s="311"/>
      <c r="Y1036" s="311"/>
      <c r="Z1036" s="311"/>
      <c r="AA1036" s="311"/>
      <c r="AB1036" s="191"/>
    </row>
    <row r="1037" spans="1:28" ht="21.75" customHeight="1" x14ac:dyDescent="0.2">
      <c r="A1037" s="191" t="s">
        <v>178</v>
      </c>
      <c r="B1037" s="312" t="s">
        <v>397</v>
      </c>
      <c r="C1037" s="312"/>
      <c r="D1037" s="312"/>
      <c r="E1037" s="312"/>
      <c r="F1037" s="312"/>
      <c r="G1037" s="312"/>
      <c r="H1037" s="312"/>
      <c r="I1037" s="312"/>
      <c r="J1037" s="312"/>
      <c r="K1037" s="312"/>
      <c r="L1037" s="312"/>
      <c r="M1037" s="312"/>
      <c r="N1037" s="235">
        <v>983</v>
      </c>
      <c r="O1037" s="196">
        <v>8</v>
      </c>
      <c r="P1037" s="196">
        <v>1</v>
      </c>
      <c r="Q1037" s="195" t="s">
        <v>396</v>
      </c>
      <c r="R1037" s="194">
        <v>0</v>
      </c>
      <c r="S1037" s="308"/>
      <c r="T1037" s="308"/>
      <c r="U1037" s="229">
        <v>16024</v>
      </c>
      <c r="V1037" s="229">
        <v>16024</v>
      </c>
      <c r="W1037" s="311"/>
      <c r="X1037" s="311"/>
      <c r="Y1037" s="311"/>
      <c r="Z1037" s="311"/>
      <c r="AA1037" s="311"/>
      <c r="AB1037" s="191"/>
    </row>
    <row r="1038" spans="1:28" ht="21.75" customHeight="1" x14ac:dyDescent="0.2">
      <c r="A1038" s="191" t="s">
        <v>178</v>
      </c>
      <c r="B1038" s="312" t="s">
        <v>212</v>
      </c>
      <c r="C1038" s="312"/>
      <c r="D1038" s="312"/>
      <c r="E1038" s="312"/>
      <c r="F1038" s="312"/>
      <c r="G1038" s="312"/>
      <c r="H1038" s="312"/>
      <c r="I1038" s="312"/>
      <c r="J1038" s="312"/>
      <c r="K1038" s="312"/>
      <c r="L1038" s="312"/>
      <c r="M1038" s="312"/>
      <c r="N1038" s="235">
        <v>983</v>
      </c>
      <c r="O1038" s="196">
        <v>8</v>
      </c>
      <c r="P1038" s="196">
        <v>1</v>
      </c>
      <c r="Q1038" s="195" t="s">
        <v>396</v>
      </c>
      <c r="R1038" s="194" t="s">
        <v>211</v>
      </c>
      <c r="S1038" s="308"/>
      <c r="T1038" s="308"/>
      <c r="U1038" s="229">
        <v>16024</v>
      </c>
      <c r="V1038" s="229">
        <v>16024</v>
      </c>
      <c r="W1038" s="311"/>
      <c r="X1038" s="311"/>
      <c r="Y1038" s="311"/>
      <c r="Z1038" s="311"/>
      <c r="AA1038" s="311"/>
      <c r="AB1038" s="191"/>
    </row>
    <row r="1039" spans="1:28" ht="12.75" customHeight="1" x14ac:dyDescent="0.2">
      <c r="A1039" s="191" t="s">
        <v>178</v>
      </c>
      <c r="B1039" s="312" t="s">
        <v>371</v>
      </c>
      <c r="C1039" s="312"/>
      <c r="D1039" s="312"/>
      <c r="E1039" s="312"/>
      <c r="F1039" s="312"/>
      <c r="G1039" s="312"/>
      <c r="H1039" s="312"/>
      <c r="I1039" s="312"/>
      <c r="J1039" s="312"/>
      <c r="K1039" s="312"/>
      <c r="L1039" s="312"/>
      <c r="M1039" s="312"/>
      <c r="N1039" s="235">
        <v>983</v>
      </c>
      <c r="O1039" s="196">
        <v>8</v>
      </c>
      <c r="P1039" s="196">
        <v>1</v>
      </c>
      <c r="Q1039" s="195" t="s">
        <v>396</v>
      </c>
      <c r="R1039" s="194" t="s">
        <v>370</v>
      </c>
      <c r="S1039" s="308"/>
      <c r="T1039" s="308"/>
      <c r="U1039" s="229">
        <v>16024</v>
      </c>
      <c r="V1039" s="229">
        <v>16024</v>
      </c>
      <c r="W1039" s="311"/>
      <c r="X1039" s="311"/>
      <c r="Y1039" s="311"/>
      <c r="Z1039" s="311"/>
      <c r="AA1039" s="311"/>
      <c r="AB1039" s="191"/>
    </row>
    <row r="1040" spans="1:28" ht="42.75" customHeight="1" x14ac:dyDescent="0.2">
      <c r="A1040" s="191" t="s">
        <v>178</v>
      </c>
      <c r="B1040" s="312" t="s">
        <v>369</v>
      </c>
      <c r="C1040" s="312"/>
      <c r="D1040" s="312"/>
      <c r="E1040" s="312"/>
      <c r="F1040" s="312"/>
      <c r="G1040" s="312"/>
      <c r="H1040" s="312"/>
      <c r="I1040" s="312"/>
      <c r="J1040" s="312"/>
      <c r="K1040" s="312"/>
      <c r="L1040" s="312"/>
      <c r="M1040" s="312"/>
      <c r="N1040" s="235">
        <v>983</v>
      </c>
      <c r="O1040" s="196">
        <v>8</v>
      </c>
      <c r="P1040" s="196">
        <v>1</v>
      </c>
      <c r="Q1040" s="195" t="s">
        <v>396</v>
      </c>
      <c r="R1040" s="194" t="s">
        <v>367</v>
      </c>
      <c r="S1040" s="308"/>
      <c r="T1040" s="308"/>
      <c r="U1040" s="229">
        <v>16024</v>
      </c>
      <c r="V1040" s="229">
        <v>16024</v>
      </c>
      <c r="W1040" s="311"/>
      <c r="X1040" s="311"/>
      <c r="Y1040" s="311"/>
      <c r="Z1040" s="311"/>
      <c r="AA1040" s="311"/>
      <c r="AB1040" s="191"/>
    </row>
    <row r="1041" spans="1:28" ht="21.75" customHeight="1" x14ac:dyDescent="0.2">
      <c r="A1041" s="191" t="s">
        <v>178</v>
      </c>
      <c r="B1041" s="312" t="s">
        <v>742</v>
      </c>
      <c r="C1041" s="312"/>
      <c r="D1041" s="312"/>
      <c r="E1041" s="312"/>
      <c r="F1041" s="312"/>
      <c r="G1041" s="312"/>
      <c r="H1041" s="312"/>
      <c r="I1041" s="312"/>
      <c r="J1041" s="312"/>
      <c r="K1041" s="312"/>
      <c r="L1041" s="312"/>
      <c r="M1041" s="312"/>
      <c r="N1041" s="235">
        <v>983</v>
      </c>
      <c r="O1041" s="196">
        <v>8</v>
      </c>
      <c r="P1041" s="196">
        <v>1</v>
      </c>
      <c r="Q1041" s="195" t="s">
        <v>741</v>
      </c>
      <c r="R1041" s="194">
        <v>0</v>
      </c>
      <c r="S1041" s="308"/>
      <c r="T1041" s="308"/>
      <c r="U1041" s="229">
        <v>2706</v>
      </c>
      <c r="V1041" s="229">
        <v>2733</v>
      </c>
      <c r="W1041" s="311"/>
      <c r="X1041" s="311"/>
      <c r="Y1041" s="311"/>
      <c r="Z1041" s="311"/>
      <c r="AA1041" s="311"/>
      <c r="AB1041" s="191"/>
    </row>
    <row r="1042" spans="1:28" ht="21.75" customHeight="1" x14ac:dyDescent="0.2">
      <c r="A1042" s="191" t="s">
        <v>178</v>
      </c>
      <c r="B1042" s="312" t="s">
        <v>212</v>
      </c>
      <c r="C1042" s="312"/>
      <c r="D1042" s="312"/>
      <c r="E1042" s="312"/>
      <c r="F1042" s="312"/>
      <c r="G1042" s="312"/>
      <c r="H1042" s="312"/>
      <c r="I1042" s="312"/>
      <c r="J1042" s="312"/>
      <c r="K1042" s="312"/>
      <c r="L1042" s="312"/>
      <c r="M1042" s="312"/>
      <c r="N1042" s="235">
        <v>983</v>
      </c>
      <c r="O1042" s="196">
        <v>8</v>
      </c>
      <c r="P1042" s="196">
        <v>1</v>
      </c>
      <c r="Q1042" s="195" t="s">
        <v>741</v>
      </c>
      <c r="R1042" s="194" t="s">
        <v>211</v>
      </c>
      <c r="S1042" s="308"/>
      <c r="T1042" s="308"/>
      <c r="U1042" s="229">
        <v>2706</v>
      </c>
      <c r="V1042" s="229">
        <v>2733</v>
      </c>
      <c r="W1042" s="311"/>
      <c r="X1042" s="311"/>
      <c r="Y1042" s="311"/>
      <c r="Z1042" s="311"/>
      <c r="AA1042" s="311"/>
      <c r="AB1042" s="191"/>
    </row>
    <row r="1043" spans="1:28" ht="12.75" customHeight="1" x14ac:dyDescent="0.2">
      <c r="A1043" s="191" t="s">
        <v>178</v>
      </c>
      <c r="B1043" s="312" t="s">
        <v>371</v>
      </c>
      <c r="C1043" s="312"/>
      <c r="D1043" s="312"/>
      <c r="E1043" s="312"/>
      <c r="F1043" s="312"/>
      <c r="G1043" s="312"/>
      <c r="H1043" s="312"/>
      <c r="I1043" s="312"/>
      <c r="J1043" s="312"/>
      <c r="K1043" s="312"/>
      <c r="L1043" s="312"/>
      <c r="M1043" s="312"/>
      <c r="N1043" s="235">
        <v>983</v>
      </c>
      <c r="O1043" s="196">
        <v>8</v>
      </c>
      <c r="P1043" s="196">
        <v>1</v>
      </c>
      <c r="Q1043" s="195" t="s">
        <v>741</v>
      </c>
      <c r="R1043" s="194" t="s">
        <v>370</v>
      </c>
      <c r="S1043" s="308"/>
      <c r="T1043" s="308"/>
      <c r="U1043" s="229">
        <v>2706</v>
      </c>
      <c r="V1043" s="229">
        <v>2733</v>
      </c>
      <c r="W1043" s="311"/>
      <c r="X1043" s="311"/>
      <c r="Y1043" s="311"/>
      <c r="Z1043" s="311"/>
      <c r="AA1043" s="311"/>
      <c r="AB1043" s="191"/>
    </row>
    <row r="1044" spans="1:28" ht="42.75" customHeight="1" x14ac:dyDescent="0.2">
      <c r="A1044" s="191" t="s">
        <v>178</v>
      </c>
      <c r="B1044" s="312" t="s">
        <v>369</v>
      </c>
      <c r="C1044" s="312"/>
      <c r="D1044" s="312"/>
      <c r="E1044" s="312"/>
      <c r="F1044" s="312"/>
      <c r="G1044" s="312"/>
      <c r="H1044" s="312"/>
      <c r="I1044" s="312"/>
      <c r="J1044" s="312"/>
      <c r="K1044" s="312"/>
      <c r="L1044" s="312"/>
      <c r="M1044" s="312"/>
      <c r="N1044" s="235">
        <v>983</v>
      </c>
      <c r="O1044" s="196">
        <v>8</v>
      </c>
      <c r="P1044" s="196">
        <v>1</v>
      </c>
      <c r="Q1044" s="195" t="s">
        <v>741</v>
      </c>
      <c r="R1044" s="194" t="s">
        <v>367</v>
      </c>
      <c r="S1044" s="308"/>
      <c r="T1044" s="308"/>
      <c r="U1044" s="229">
        <v>2706</v>
      </c>
      <c r="V1044" s="229">
        <v>2733</v>
      </c>
      <c r="W1044" s="311"/>
      <c r="X1044" s="311"/>
      <c r="Y1044" s="311"/>
      <c r="Z1044" s="311"/>
      <c r="AA1044" s="311"/>
      <c r="AB1044" s="191"/>
    </row>
    <row r="1045" spans="1:28" ht="21.75" customHeight="1" x14ac:dyDescent="0.2">
      <c r="A1045" s="191" t="s">
        <v>178</v>
      </c>
      <c r="B1045" s="312" t="s">
        <v>226</v>
      </c>
      <c r="C1045" s="312"/>
      <c r="D1045" s="312"/>
      <c r="E1045" s="312"/>
      <c r="F1045" s="312"/>
      <c r="G1045" s="312"/>
      <c r="H1045" s="312"/>
      <c r="I1045" s="312"/>
      <c r="J1045" s="312"/>
      <c r="K1045" s="312"/>
      <c r="L1045" s="312"/>
      <c r="M1045" s="312"/>
      <c r="N1045" s="235">
        <v>983</v>
      </c>
      <c r="O1045" s="196">
        <v>8</v>
      </c>
      <c r="P1045" s="196">
        <v>1</v>
      </c>
      <c r="Q1045" s="195" t="s">
        <v>395</v>
      </c>
      <c r="R1045" s="194">
        <v>0</v>
      </c>
      <c r="S1045" s="308"/>
      <c r="T1045" s="308"/>
      <c r="U1045" s="229">
        <v>3082</v>
      </c>
      <c r="V1045" s="229">
        <v>3082</v>
      </c>
      <c r="W1045" s="311"/>
      <c r="X1045" s="311"/>
      <c r="Y1045" s="311"/>
      <c r="Z1045" s="311"/>
      <c r="AA1045" s="311"/>
      <c r="AB1045" s="191"/>
    </row>
    <row r="1046" spans="1:28" ht="21.75" customHeight="1" x14ac:dyDescent="0.2">
      <c r="A1046" s="191" t="s">
        <v>178</v>
      </c>
      <c r="B1046" s="312" t="s">
        <v>212</v>
      </c>
      <c r="C1046" s="312"/>
      <c r="D1046" s="312"/>
      <c r="E1046" s="312"/>
      <c r="F1046" s="312"/>
      <c r="G1046" s="312"/>
      <c r="H1046" s="312"/>
      <c r="I1046" s="312"/>
      <c r="J1046" s="312"/>
      <c r="K1046" s="312"/>
      <c r="L1046" s="312"/>
      <c r="M1046" s="312"/>
      <c r="N1046" s="235">
        <v>983</v>
      </c>
      <c r="O1046" s="196">
        <v>8</v>
      </c>
      <c r="P1046" s="196">
        <v>1</v>
      </c>
      <c r="Q1046" s="195" t="s">
        <v>395</v>
      </c>
      <c r="R1046" s="194" t="s">
        <v>211</v>
      </c>
      <c r="S1046" s="308"/>
      <c r="T1046" s="308"/>
      <c r="U1046" s="229">
        <v>3082</v>
      </c>
      <c r="V1046" s="229">
        <v>3082</v>
      </c>
      <c r="W1046" s="311"/>
      <c r="X1046" s="311"/>
      <c r="Y1046" s="311"/>
      <c r="Z1046" s="311"/>
      <c r="AA1046" s="311"/>
      <c r="AB1046" s="191"/>
    </row>
    <row r="1047" spans="1:28" ht="12.75" customHeight="1" x14ac:dyDescent="0.2">
      <c r="A1047" s="191" t="s">
        <v>178</v>
      </c>
      <c r="B1047" s="312" t="s">
        <v>371</v>
      </c>
      <c r="C1047" s="312"/>
      <c r="D1047" s="312"/>
      <c r="E1047" s="312"/>
      <c r="F1047" s="312"/>
      <c r="G1047" s="312"/>
      <c r="H1047" s="312"/>
      <c r="I1047" s="312"/>
      <c r="J1047" s="312"/>
      <c r="K1047" s="312"/>
      <c r="L1047" s="312"/>
      <c r="M1047" s="312"/>
      <c r="N1047" s="235">
        <v>983</v>
      </c>
      <c r="O1047" s="196">
        <v>8</v>
      </c>
      <c r="P1047" s="196">
        <v>1</v>
      </c>
      <c r="Q1047" s="195" t="s">
        <v>395</v>
      </c>
      <c r="R1047" s="194" t="s">
        <v>370</v>
      </c>
      <c r="S1047" s="308"/>
      <c r="T1047" s="308"/>
      <c r="U1047" s="229">
        <v>3082</v>
      </c>
      <c r="V1047" s="229">
        <v>3082</v>
      </c>
      <c r="W1047" s="311"/>
      <c r="X1047" s="311"/>
      <c r="Y1047" s="311"/>
      <c r="Z1047" s="311"/>
      <c r="AA1047" s="311"/>
      <c r="AB1047" s="191"/>
    </row>
    <row r="1048" spans="1:28" ht="42.75" customHeight="1" x14ac:dyDescent="0.2">
      <c r="A1048" s="191" t="s">
        <v>178</v>
      </c>
      <c r="B1048" s="312" t="s">
        <v>369</v>
      </c>
      <c r="C1048" s="312"/>
      <c r="D1048" s="312"/>
      <c r="E1048" s="312"/>
      <c r="F1048" s="312"/>
      <c r="G1048" s="312"/>
      <c r="H1048" s="312"/>
      <c r="I1048" s="312"/>
      <c r="J1048" s="312"/>
      <c r="K1048" s="312"/>
      <c r="L1048" s="312"/>
      <c r="M1048" s="312"/>
      <c r="N1048" s="235">
        <v>983</v>
      </c>
      <c r="O1048" s="196">
        <v>8</v>
      </c>
      <c r="P1048" s="196">
        <v>1</v>
      </c>
      <c r="Q1048" s="195" t="s">
        <v>395</v>
      </c>
      <c r="R1048" s="194" t="s">
        <v>367</v>
      </c>
      <c r="S1048" s="308"/>
      <c r="T1048" s="308"/>
      <c r="U1048" s="229">
        <v>3082</v>
      </c>
      <c r="V1048" s="229">
        <v>3082</v>
      </c>
      <c r="W1048" s="311"/>
      <c r="X1048" s="311"/>
      <c r="Y1048" s="311"/>
      <c r="Z1048" s="311"/>
      <c r="AA1048" s="311"/>
      <c r="AB1048" s="191"/>
    </row>
    <row r="1049" spans="1:28" ht="32.25" customHeight="1" x14ac:dyDescent="0.2">
      <c r="A1049" s="191" t="s">
        <v>178</v>
      </c>
      <c r="B1049" s="312" t="s">
        <v>394</v>
      </c>
      <c r="C1049" s="312"/>
      <c r="D1049" s="312"/>
      <c r="E1049" s="312"/>
      <c r="F1049" s="312"/>
      <c r="G1049" s="312"/>
      <c r="H1049" s="312"/>
      <c r="I1049" s="312"/>
      <c r="J1049" s="312"/>
      <c r="K1049" s="312"/>
      <c r="L1049" s="312"/>
      <c r="M1049" s="312"/>
      <c r="N1049" s="235">
        <v>983</v>
      </c>
      <c r="O1049" s="196">
        <v>8</v>
      </c>
      <c r="P1049" s="196">
        <v>1</v>
      </c>
      <c r="Q1049" s="195" t="s">
        <v>393</v>
      </c>
      <c r="R1049" s="194">
        <v>0</v>
      </c>
      <c r="S1049" s="308"/>
      <c r="T1049" s="308"/>
      <c r="U1049" s="229">
        <v>169</v>
      </c>
      <c r="V1049" s="229">
        <v>169</v>
      </c>
      <c r="W1049" s="311"/>
      <c r="X1049" s="311"/>
      <c r="Y1049" s="311"/>
      <c r="Z1049" s="311"/>
      <c r="AA1049" s="311"/>
      <c r="AB1049" s="191"/>
    </row>
    <row r="1050" spans="1:28" ht="21.75" customHeight="1" x14ac:dyDescent="0.2">
      <c r="A1050" s="191" t="s">
        <v>178</v>
      </c>
      <c r="B1050" s="312" t="s">
        <v>212</v>
      </c>
      <c r="C1050" s="312"/>
      <c r="D1050" s="312"/>
      <c r="E1050" s="312"/>
      <c r="F1050" s="312"/>
      <c r="G1050" s="312"/>
      <c r="H1050" s="312"/>
      <c r="I1050" s="312"/>
      <c r="J1050" s="312"/>
      <c r="K1050" s="312"/>
      <c r="L1050" s="312"/>
      <c r="M1050" s="312"/>
      <c r="N1050" s="235">
        <v>983</v>
      </c>
      <c r="O1050" s="196">
        <v>8</v>
      </c>
      <c r="P1050" s="196">
        <v>1</v>
      </c>
      <c r="Q1050" s="195" t="s">
        <v>393</v>
      </c>
      <c r="R1050" s="194" t="s">
        <v>211</v>
      </c>
      <c r="S1050" s="308"/>
      <c r="T1050" s="308"/>
      <c r="U1050" s="229">
        <v>169</v>
      </c>
      <c r="V1050" s="229">
        <v>169</v>
      </c>
      <c r="W1050" s="311"/>
      <c r="X1050" s="311"/>
      <c r="Y1050" s="311"/>
      <c r="Z1050" s="311"/>
      <c r="AA1050" s="311"/>
      <c r="AB1050" s="191"/>
    </row>
    <row r="1051" spans="1:28" ht="12.75" customHeight="1" x14ac:dyDescent="0.2">
      <c r="A1051" s="191" t="s">
        <v>178</v>
      </c>
      <c r="B1051" s="312" t="s">
        <v>371</v>
      </c>
      <c r="C1051" s="312"/>
      <c r="D1051" s="312"/>
      <c r="E1051" s="312"/>
      <c r="F1051" s="312"/>
      <c r="G1051" s="312"/>
      <c r="H1051" s="312"/>
      <c r="I1051" s="312"/>
      <c r="J1051" s="312"/>
      <c r="K1051" s="312"/>
      <c r="L1051" s="312"/>
      <c r="M1051" s="312"/>
      <c r="N1051" s="235">
        <v>983</v>
      </c>
      <c r="O1051" s="196">
        <v>8</v>
      </c>
      <c r="P1051" s="196">
        <v>1</v>
      </c>
      <c r="Q1051" s="195" t="s">
        <v>393</v>
      </c>
      <c r="R1051" s="194" t="s">
        <v>370</v>
      </c>
      <c r="S1051" s="308"/>
      <c r="T1051" s="308"/>
      <c r="U1051" s="229">
        <v>169</v>
      </c>
      <c r="V1051" s="229">
        <v>169</v>
      </c>
      <c r="W1051" s="311"/>
      <c r="X1051" s="311"/>
      <c r="Y1051" s="311"/>
      <c r="Z1051" s="311"/>
      <c r="AA1051" s="311"/>
      <c r="AB1051" s="191"/>
    </row>
    <row r="1052" spans="1:28" ht="42.75" customHeight="1" x14ac:dyDescent="0.2">
      <c r="A1052" s="191" t="s">
        <v>178</v>
      </c>
      <c r="B1052" s="312" t="s">
        <v>369</v>
      </c>
      <c r="C1052" s="312"/>
      <c r="D1052" s="312"/>
      <c r="E1052" s="312"/>
      <c r="F1052" s="312"/>
      <c r="G1052" s="312"/>
      <c r="H1052" s="312"/>
      <c r="I1052" s="312"/>
      <c r="J1052" s="312"/>
      <c r="K1052" s="312"/>
      <c r="L1052" s="312"/>
      <c r="M1052" s="312"/>
      <c r="N1052" s="235">
        <v>983</v>
      </c>
      <c r="O1052" s="196">
        <v>8</v>
      </c>
      <c r="P1052" s="196">
        <v>1</v>
      </c>
      <c r="Q1052" s="195" t="s">
        <v>393</v>
      </c>
      <c r="R1052" s="194" t="s">
        <v>367</v>
      </c>
      <c r="S1052" s="308"/>
      <c r="T1052" s="308"/>
      <c r="U1052" s="229">
        <v>169</v>
      </c>
      <c r="V1052" s="229">
        <v>169</v>
      </c>
      <c r="W1052" s="311"/>
      <c r="X1052" s="311"/>
      <c r="Y1052" s="311"/>
      <c r="Z1052" s="311"/>
      <c r="AA1052" s="311"/>
      <c r="AB1052" s="191"/>
    </row>
    <row r="1053" spans="1:28" ht="21.75" customHeight="1" x14ac:dyDescent="0.2">
      <c r="A1053" s="191" t="s">
        <v>178</v>
      </c>
      <c r="B1053" s="312" t="s">
        <v>363</v>
      </c>
      <c r="C1053" s="312"/>
      <c r="D1053" s="312"/>
      <c r="E1053" s="312"/>
      <c r="F1053" s="312"/>
      <c r="G1053" s="312"/>
      <c r="H1053" s="312"/>
      <c r="I1053" s="312"/>
      <c r="J1053" s="312"/>
      <c r="K1053" s="312"/>
      <c r="L1053" s="312"/>
      <c r="M1053" s="312"/>
      <c r="N1053" s="235">
        <v>983</v>
      </c>
      <c r="O1053" s="196">
        <v>8</v>
      </c>
      <c r="P1053" s="196">
        <v>1</v>
      </c>
      <c r="Q1053" s="195" t="s">
        <v>362</v>
      </c>
      <c r="R1053" s="194">
        <v>0</v>
      </c>
      <c r="S1053" s="308"/>
      <c r="T1053" s="308"/>
      <c r="U1053" s="229">
        <v>50</v>
      </c>
      <c r="V1053" s="229">
        <v>50</v>
      </c>
      <c r="W1053" s="311"/>
      <c r="X1053" s="311"/>
      <c r="Y1053" s="311"/>
      <c r="Z1053" s="311"/>
      <c r="AA1053" s="311"/>
      <c r="AB1053" s="191"/>
    </row>
    <row r="1054" spans="1:28" ht="32.25" customHeight="1" x14ac:dyDescent="0.2">
      <c r="A1054" s="191" t="s">
        <v>178</v>
      </c>
      <c r="B1054" s="312" t="s">
        <v>392</v>
      </c>
      <c r="C1054" s="312"/>
      <c r="D1054" s="312"/>
      <c r="E1054" s="312"/>
      <c r="F1054" s="312"/>
      <c r="G1054" s="312"/>
      <c r="H1054" s="312"/>
      <c r="I1054" s="312"/>
      <c r="J1054" s="312"/>
      <c r="K1054" s="312"/>
      <c r="L1054" s="312"/>
      <c r="M1054" s="312"/>
      <c r="N1054" s="235">
        <v>983</v>
      </c>
      <c r="O1054" s="196">
        <v>8</v>
      </c>
      <c r="P1054" s="196">
        <v>1</v>
      </c>
      <c r="Q1054" s="195" t="s">
        <v>391</v>
      </c>
      <c r="R1054" s="194">
        <v>0</v>
      </c>
      <c r="S1054" s="308"/>
      <c r="T1054" s="308"/>
      <c r="U1054" s="229">
        <v>50</v>
      </c>
      <c r="V1054" s="229">
        <v>50</v>
      </c>
      <c r="W1054" s="311"/>
      <c r="X1054" s="311"/>
      <c r="Y1054" s="311"/>
      <c r="Z1054" s="311"/>
      <c r="AA1054" s="311"/>
      <c r="AB1054" s="191"/>
    </row>
    <row r="1055" spans="1:28" ht="21.75" customHeight="1" x14ac:dyDescent="0.2">
      <c r="A1055" s="191" t="s">
        <v>178</v>
      </c>
      <c r="B1055" s="312" t="s">
        <v>390</v>
      </c>
      <c r="C1055" s="312"/>
      <c r="D1055" s="312"/>
      <c r="E1055" s="312"/>
      <c r="F1055" s="312"/>
      <c r="G1055" s="312"/>
      <c r="H1055" s="312"/>
      <c r="I1055" s="312"/>
      <c r="J1055" s="312"/>
      <c r="K1055" s="312"/>
      <c r="L1055" s="312"/>
      <c r="M1055" s="312"/>
      <c r="N1055" s="235">
        <v>983</v>
      </c>
      <c r="O1055" s="196">
        <v>8</v>
      </c>
      <c r="P1055" s="196">
        <v>1</v>
      </c>
      <c r="Q1055" s="195" t="s">
        <v>389</v>
      </c>
      <c r="R1055" s="194">
        <v>0</v>
      </c>
      <c r="S1055" s="308"/>
      <c r="T1055" s="308"/>
      <c r="U1055" s="229">
        <v>50</v>
      </c>
      <c r="V1055" s="229">
        <v>50</v>
      </c>
      <c r="W1055" s="311"/>
      <c r="X1055" s="311"/>
      <c r="Y1055" s="311"/>
      <c r="Z1055" s="311"/>
      <c r="AA1055" s="311"/>
      <c r="AB1055" s="191"/>
    </row>
    <row r="1056" spans="1:28" ht="21.75" customHeight="1" x14ac:dyDescent="0.2">
      <c r="A1056" s="191" t="s">
        <v>178</v>
      </c>
      <c r="B1056" s="312" t="s">
        <v>212</v>
      </c>
      <c r="C1056" s="312"/>
      <c r="D1056" s="312"/>
      <c r="E1056" s="312"/>
      <c r="F1056" s="312"/>
      <c r="G1056" s="312"/>
      <c r="H1056" s="312"/>
      <c r="I1056" s="312"/>
      <c r="J1056" s="312"/>
      <c r="K1056" s="312"/>
      <c r="L1056" s="312"/>
      <c r="M1056" s="312"/>
      <c r="N1056" s="235">
        <v>983</v>
      </c>
      <c r="O1056" s="196">
        <v>8</v>
      </c>
      <c r="P1056" s="196">
        <v>1</v>
      </c>
      <c r="Q1056" s="195" t="s">
        <v>389</v>
      </c>
      <c r="R1056" s="194" t="s">
        <v>211</v>
      </c>
      <c r="S1056" s="308"/>
      <c r="T1056" s="308"/>
      <c r="U1056" s="229">
        <v>50</v>
      </c>
      <c r="V1056" s="229">
        <v>50</v>
      </c>
      <c r="W1056" s="311"/>
      <c r="X1056" s="311"/>
      <c r="Y1056" s="311"/>
      <c r="Z1056" s="311"/>
      <c r="AA1056" s="311"/>
      <c r="AB1056" s="191"/>
    </row>
    <row r="1057" spans="1:28" ht="12.75" customHeight="1" x14ac:dyDescent="0.2">
      <c r="A1057" s="191" t="s">
        <v>178</v>
      </c>
      <c r="B1057" s="312" t="s">
        <v>371</v>
      </c>
      <c r="C1057" s="312"/>
      <c r="D1057" s="312"/>
      <c r="E1057" s="312"/>
      <c r="F1057" s="312"/>
      <c r="G1057" s="312"/>
      <c r="H1057" s="312"/>
      <c r="I1057" s="312"/>
      <c r="J1057" s="312"/>
      <c r="K1057" s="312"/>
      <c r="L1057" s="312"/>
      <c r="M1057" s="312"/>
      <c r="N1057" s="235">
        <v>983</v>
      </c>
      <c r="O1057" s="196">
        <v>8</v>
      </c>
      <c r="P1057" s="196">
        <v>1</v>
      </c>
      <c r="Q1057" s="195" t="s">
        <v>389</v>
      </c>
      <c r="R1057" s="194" t="s">
        <v>370</v>
      </c>
      <c r="S1057" s="308"/>
      <c r="T1057" s="308"/>
      <c r="U1057" s="229">
        <v>50</v>
      </c>
      <c r="V1057" s="229">
        <v>50</v>
      </c>
      <c r="W1057" s="311"/>
      <c r="X1057" s="311"/>
      <c r="Y1057" s="311"/>
      <c r="Z1057" s="311"/>
      <c r="AA1057" s="311"/>
      <c r="AB1057" s="191"/>
    </row>
    <row r="1058" spans="1:28" ht="12.75" customHeight="1" x14ac:dyDescent="0.2">
      <c r="A1058" s="191" t="s">
        <v>178</v>
      </c>
      <c r="B1058" s="312" t="s">
        <v>380</v>
      </c>
      <c r="C1058" s="312"/>
      <c r="D1058" s="312"/>
      <c r="E1058" s="312"/>
      <c r="F1058" s="312"/>
      <c r="G1058" s="312"/>
      <c r="H1058" s="312"/>
      <c r="I1058" s="312"/>
      <c r="J1058" s="312"/>
      <c r="K1058" s="312"/>
      <c r="L1058" s="312"/>
      <c r="M1058" s="312"/>
      <c r="N1058" s="235">
        <v>983</v>
      </c>
      <c r="O1058" s="196">
        <v>8</v>
      </c>
      <c r="P1058" s="196">
        <v>1</v>
      </c>
      <c r="Q1058" s="195" t="s">
        <v>389</v>
      </c>
      <c r="R1058" s="194" t="s">
        <v>378</v>
      </c>
      <c r="S1058" s="308"/>
      <c r="T1058" s="308"/>
      <c r="U1058" s="229">
        <v>50</v>
      </c>
      <c r="V1058" s="229">
        <v>50</v>
      </c>
      <c r="W1058" s="311"/>
      <c r="X1058" s="311"/>
      <c r="Y1058" s="311"/>
      <c r="Z1058" s="311"/>
      <c r="AA1058" s="311"/>
      <c r="AB1058" s="191"/>
    </row>
    <row r="1059" spans="1:28" ht="21.75" customHeight="1" x14ac:dyDescent="0.2">
      <c r="A1059" s="191" t="s">
        <v>178</v>
      </c>
      <c r="B1059" s="312" t="s">
        <v>363</v>
      </c>
      <c r="C1059" s="312"/>
      <c r="D1059" s="312"/>
      <c r="E1059" s="312"/>
      <c r="F1059" s="312"/>
      <c r="G1059" s="312"/>
      <c r="H1059" s="312"/>
      <c r="I1059" s="312"/>
      <c r="J1059" s="312"/>
      <c r="K1059" s="312"/>
      <c r="L1059" s="312"/>
      <c r="M1059" s="312"/>
      <c r="N1059" s="235">
        <v>983</v>
      </c>
      <c r="O1059" s="196">
        <v>8</v>
      </c>
      <c r="P1059" s="196">
        <v>1</v>
      </c>
      <c r="Q1059" s="195" t="s">
        <v>362</v>
      </c>
      <c r="R1059" s="194">
        <v>0</v>
      </c>
      <c r="S1059" s="308"/>
      <c r="T1059" s="308"/>
      <c r="U1059" s="229">
        <v>609</v>
      </c>
      <c r="V1059" s="229">
        <v>609</v>
      </c>
      <c r="W1059" s="311"/>
      <c r="X1059" s="311"/>
      <c r="Y1059" s="311"/>
      <c r="Z1059" s="311"/>
      <c r="AA1059" s="311"/>
      <c r="AB1059" s="191"/>
    </row>
    <row r="1060" spans="1:28" ht="21.75" customHeight="1" x14ac:dyDescent="0.2">
      <c r="A1060" s="191" t="s">
        <v>178</v>
      </c>
      <c r="B1060" s="312" t="s">
        <v>383</v>
      </c>
      <c r="C1060" s="312"/>
      <c r="D1060" s="312"/>
      <c r="E1060" s="312"/>
      <c r="F1060" s="312"/>
      <c r="G1060" s="312"/>
      <c r="H1060" s="312"/>
      <c r="I1060" s="312"/>
      <c r="J1060" s="312"/>
      <c r="K1060" s="312"/>
      <c r="L1060" s="312"/>
      <c r="M1060" s="312"/>
      <c r="N1060" s="235">
        <v>983</v>
      </c>
      <c r="O1060" s="196">
        <v>8</v>
      </c>
      <c r="P1060" s="196">
        <v>1</v>
      </c>
      <c r="Q1060" s="195" t="s">
        <v>382</v>
      </c>
      <c r="R1060" s="194">
        <v>0</v>
      </c>
      <c r="S1060" s="308"/>
      <c r="T1060" s="308"/>
      <c r="U1060" s="229">
        <v>609</v>
      </c>
      <c r="V1060" s="229">
        <v>609</v>
      </c>
      <c r="W1060" s="311"/>
      <c r="X1060" s="311"/>
      <c r="Y1060" s="311"/>
      <c r="Z1060" s="311"/>
      <c r="AA1060" s="311"/>
      <c r="AB1060" s="191"/>
    </row>
    <row r="1061" spans="1:28" ht="21.75" customHeight="1" x14ac:dyDescent="0.2">
      <c r="A1061" s="191" t="s">
        <v>178</v>
      </c>
      <c r="B1061" s="312" t="s">
        <v>388</v>
      </c>
      <c r="C1061" s="312"/>
      <c r="D1061" s="312"/>
      <c r="E1061" s="312"/>
      <c r="F1061" s="312"/>
      <c r="G1061" s="312"/>
      <c r="H1061" s="312"/>
      <c r="I1061" s="312"/>
      <c r="J1061" s="312"/>
      <c r="K1061" s="312"/>
      <c r="L1061" s="312"/>
      <c r="M1061" s="312"/>
      <c r="N1061" s="235">
        <v>983</v>
      </c>
      <c r="O1061" s="196">
        <v>8</v>
      </c>
      <c r="P1061" s="196">
        <v>1</v>
      </c>
      <c r="Q1061" s="195" t="s">
        <v>387</v>
      </c>
      <c r="R1061" s="194">
        <v>0</v>
      </c>
      <c r="S1061" s="308"/>
      <c r="T1061" s="308"/>
      <c r="U1061" s="229">
        <v>529</v>
      </c>
      <c r="V1061" s="229">
        <v>529</v>
      </c>
      <c r="W1061" s="311"/>
      <c r="X1061" s="311"/>
      <c r="Y1061" s="311"/>
      <c r="Z1061" s="311"/>
      <c r="AA1061" s="311"/>
      <c r="AB1061" s="191"/>
    </row>
    <row r="1062" spans="1:28" ht="21.75" customHeight="1" x14ac:dyDescent="0.2">
      <c r="A1062" s="191" t="s">
        <v>178</v>
      </c>
      <c r="B1062" s="312" t="s">
        <v>212</v>
      </c>
      <c r="C1062" s="312"/>
      <c r="D1062" s="312"/>
      <c r="E1062" s="312"/>
      <c r="F1062" s="312"/>
      <c r="G1062" s="312"/>
      <c r="H1062" s="312"/>
      <c r="I1062" s="312"/>
      <c r="J1062" s="312"/>
      <c r="K1062" s="312"/>
      <c r="L1062" s="312"/>
      <c r="M1062" s="312"/>
      <c r="N1062" s="235">
        <v>983</v>
      </c>
      <c r="O1062" s="196">
        <v>8</v>
      </c>
      <c r="P1062" s="196">
        <v>1</v>
      </c>
      <c r="Q1062" s="195" t="s">
        <v>387</v>
      </c>
      <c r="R1062" s="194" t="s">
        <v>211</v>
      </c>
      <c r="S1062" s="308"/>
      <c r="T1062" s="308"/>
      <c r="U1062" s="229">
        <v>529</v>
      </c>
      <c r="V1062" s="229">
        <v>529</v>
      </c>
      <c r="W1062" s="311"/>
      <c r="X1062" s="311"/>
      <c r="Y1062" s="311"/>
      <c r="Z1062" s="311"/>
      <c r="AA1062" s="311"/>
      <c r="AB1062" s="191"/>
    </row>
    <row r="1063" spans="1:28" ht="12.75" customHeight="1" x14ac:dyDescent="0.2">
      <c r="A1063" s="191" t="s">
        <v>178</v>
      </c>
      <c r="B1063" s="312" t="s">
        <v>371</v>
      </c>
      <c r="C1063" s="312"/>
      <c r="D1063" s="312"/>
      <c r="E1063" s="312"/>
      <c r="F1063" s="312"/>
      <c r="G1063" s="312"/>
      <c r="H1063" s="312"/>
      <c r="I1063" s="312"/>
      <c r="J1063" s="312"/>
      <c r="K1063" s="312"/>
      <c r="L1063" s="312"/>
      <c r="M1063" s="312"/>
      <c r="N1063" s="235">
        <v>983</v>
      </c>
      <c r="O1063" s="196">
        <v>8</v>
      </c>
      <c r="P1063" s="196">
        <v>1</v>
      </c>
      <c r="Q1063" s="195" t="s">
        <v>387</v>
      </c>
      <c r="R1063" s="194" t="s">
        <v>370</v>
      </c>
      <c r="S1063" s="308"/>
      <c r="T1063" s="308"/>
      <c r="U1063" s="229">
        <v>529</v>
      </c>
      <c r="V1063" s="229">
        <v>529</v>
      </c>
      <c r="W1063" s="311"/>
      <c r="X1063" s="311"/>
      <c r="Y1063" s="311"/>
      <c r="Z1063" s="311"/>
      <c r="AA1063" s="311"/>
      <c r="AB1063" s="191"/>
    </row>
    <row r="1064" spans="1:28" ht="42.75" customHeight="1" x14ac:dyDescent="0.2">
      <c r="A1064" s="191" t="s">
        <v>178</v>
      </c>
      <c r="B1064" s="312" t="s">
        <v>369</v>
      </c>
      <c r="C1064" s="312"/>
      <c r="D1064" s="312"/>
      <c r="E1064" s="312"/>
      <c r="F1064" s="312"/>
      <c r="G1064" s="312"/>
      <c r="H1064" s="312"/>
      <c r="I1064" s="312"/>
      <c r="J1064" s="312"/>
      <c r="K1064" s="312"/>
      <c r="L1064" s="312"/>
      <c r="M1064" s="312"/>
      <c r="N1064" s="235">
        <v>983</v>
      </c>
      <c r="O1064" s="196">
        <v>8</v>
      </c>
      <c r="P1064" s="196">
        <v>1</v>
      </c>
      <c r="Q1064" s="195" t="s">
        <v>387</v>
      </c>
      <c r="R1064" s="194" t="s">
        <v>367</v>
      </c>
      <c r="S1064" s="308"/>
      <c r="T1064" s="308"/>
      <c r="U1064" s="229">
        <v>529</v>
      </c>
      <c r="V1064" s="229">
        <v>529</v>
      </c>
      <c r="W1064" s="311"/>
      <c r="X1064" s="311"/>
      <c r="Y1064" s="311"/>
      <c r="Z1064" s="311"/>
      <c r="AA1064" s="311"/>
      <c r="AB1064" s="191"/>
    </row>
    <row r="1065" spans="1:28" ht="21.75" customHeight="1" x14ac:dyDescent="0.2">
      <c r="A1065" s="191" t="s">
        <v>178</v>
      </c>
      <c r="B1065" s="312" t="s">
        <v>231</v>
      </c>
      <c r="C1065" s="312"/>
      <c r="D1065" s="312"/>
      <c r="E1065" s="312"/>
      <c r="F1065" s="312"/>
      <c r="G1065" s="312"/>
      <c r="H1065" s="312"/>
      <c r="I1065" s="312"/>
      <c r="J1065" s="312"/>
      <c r="K1065" s="312"/>
      <c r="L1065" s="312"/>
      <c r="M1065" s="312"/>
      <c r="N1065" s="235">
        <v>983</v>
      </c>
      <c r="O1065" s="196">
        <v>8</v>
      </c>
      <c r="P1065" s="196">
        <v>1</v>
      </c>
      <c r="Q1065" s="195" t="s">
        <v>740</v>
      </c>
      <c r="R1065" s="194">
        <v>0</v>
      </c>
      <c r="S1065" s="308"/>
      <c r="T1065" s="308"/>
      <c r="U1065" s="229">
        <v>80</v>
      </c>
      <c r="V1065" s="229">
        <v>80</v>
      </c>
      <c r="W1065" s="311"/>
      <c r="X1065" s="311"/>
      <c r="Y1065" s="311"/>
      <c r="Z1065" s="311"/>
      <c r="AA1065" s="311"/>
      <c r="AB1065" s="191"/>
    </row>
    <row r="1066" spans="1:28" ht="21.75" customHeight="1" x14ac:dyDescent="0.2">
      <c r="A1066" s="191" t="s">
        <v>178</v>
      </c>
      <c r="B1066" s="312" t="s">
        <v>212</v>
      </c>
      <c r="C1066" s="312"/>
      <c r="D1066" s="312"/>
      <c r="E1066" s="312"/>
      <c r="F1066" s="312"/>
      <c r="G1066" s="312"/>
      <c r="H1066" s="312"/>
      <c r="I1066" s="312"/>
      <c r="J1066" s="312"/>
      <c r="K1066" s="312"/>
      <c r="L1066" s="312"/>
      <c r="M1066" s="312"/>
      <c r="N1066" s="235">
        <v>983</v>
      </c>
      <c r="O1066" s="196">
        <v>8</v>
      </c>
      <c r="P1066" s="196">
        <v>1</v>
      </c>
      <c r="Q1066" s="195" t="s">
        <v>740</v>
      </c>
      <c r="R1066" s="194" t="s">
        <v>211</v>
      </c>
      <c r="S1066" s="308"/>
      <c r="T1066" s="308"/>
      <c r="U1066" s="229">
        <v>80</v>
      </c>
      <c r="V1066" s="229">
        <v>80</v>
      </c>
      <c r="W1066" s="311"/>
      <c r="X1066" s="311"/>
      <c r="Y1066" s="311"/>
      <c r="Z1066" s="311"/>
      <c r="AA1066" s="311"/>
      <c r="AB1066" s="191"/>
    </row>
    <row r="1067" spans="1:28" ht="12.75" customHeight="1" x14ac:dyDescent="0.2">
      <c r="A1067" s="191" t="s">
        <v>178</v>
      </c>
      <c r="B1067" s="312" t="s">
        <v>371</v>
      </c>
      <c r="C1067" s="312"/>
      <c r="D1067" s="312"/>
      <c r="E1067" s="312"/>
      <c r="F1067" s="312"/>
      <c r="G1067" s="312"/>
      <c r="H1067" s="312"/>
      <c r="I1067" s="312"/>
      <c r="J1067" s="312"/>
      <c r="K1067" s="312"/>
      <c r="L1067" s="312"/>
      <c r="M1067" s="312"/>
      <c r="N1067" s="235">
        <v>983</v>
      </c>
      <c r="O1067" s="196">
        <v>8</v>
      </c>
      <c r="P1067" s="196">
        <v>1</v>
      </c>
      <c r="Q1067" s="195" t="s">
        <v>740</v>
      </c>
      <c r="R1067" s="194" t="s">
        <v>370</v>
      </c>
      <c r="S1067" s="308"/>
      <c r="T1067" s="308"/>
      <c r="U1067" s="229">
        <v>80</v>
      </c>
      <c r="V1067" s="229">
        <v>80</v>
      </c>
      <c r="W1067" s="311"/>
      <c r="X1067" s="311"/>
      <c r="Y1067" s="311"/>
      <c r="Z1067" s="311"/>
      <c r="AA1067" s="311"/>
      <c r="AB1067" s="191"/>
    </row>
    <row r="1068" spans="1:28" ht="42.75" customHeight="1" x14ac:dyDescent="0.2">
      <c r="A1068" s="191" t="s">
        <v>178</v>
      </c>
      <c r="B1068" s="312" t="s">
        <v>369</v>
      </c>
      <c r="C1068" s="312"/>
      <c r="D1068" s="312"/>
      <c r="E1068" s="312"/>
      <c r="F1068" s="312"/>
      <c r="G1068" s="312"/>
      <c r="H1068" s="312"/>
      <c r="I1068" s="312"/>
      <c r="J1068" s="312"/>
      <c r="K1068" s="312"/>
      <c r="L1068" s="312"/>
      <c r="M1068" s="312"/>
      <c r="N1068" s="235">
        <v>983</v>
      </c>
      <c r="O1068" s="196">
        <v>8</v>
      </c>
      <c r="P1068" s="196">
        <v>1</v>
      </c>
      <c r="Q1068" s="195" t="s">
        <v>740</v>
      </c>
      <c r="R1068" s="194" t="s">
        <v>367</v>
      </c>
      <c r="S1068" s="308"/>
      <c r="T1068" s="308"/>
      <c r="U1068" s="229">
        <v>80</v>
      </c>
      <c r="V1068" s="229">
        <v>80</v>
      </c>
      <c r="W1068" s="311"/>
      <c r="X1068" s="311"/>
      <c r="Y1068" s="311"/>
      <c r="Z1068" s="311"/>
      <c r="AA1068" s="311"/>
      <c r="AB1068" s="191"/>
    </row>
    <row r="1069" spans="1:28" ht="21.75" customHeight="1" x14ac:dyDescent="0.2">
      <c r="A1069" s="191" t="s">
        <v>178</v>
      </c>
      <c r="B1069" s="312" t="s">
        <v>363</v>
      </c>
      <c r="C1069" s="312"/>
      <c r="D1069" s="312"/>
      <c r="E1069" s="312"/>
      <c r="F1069" s="312"/>
      <c r="G1069" s="312"/>
      <c r="H1069" s="312"/>
      <c r="I1069" s="312"/>
      <c r="J1069" s="312"/>
      <c r="K1069" s="312"/>
      <c r="L1069" s="312"/>
      <c r="M1069" s="312"/>
      <c r="N1069" s="235">
        <v>983</v>
      </c>
      <c r="O1069" s="196">
        <v>8</v>
      </c>
      <c r="P1069" s="196">
        <v>1</v>
      </c>
      <c r="Q1069" s="195" t="s">
        <v>362</v>
      </c>
      <c r="R1069" s="194">
        <v>0</v>
      </c>
      <c r="S1069" s="308"/>
      <c r="T1069" s="308"/>
      <c r="U1069" s="229">
        <v>13507</v>
      </c>
      <c r="V1069" s="229">
        <v>13507</v>
      </c>
      <c r="W1069" s="311"/>
      <c r="X1069" s="311"/>
      <c r="Y1069" s="311"/>
      <c r="Z1069" s="311"/>
      <c r="AA1069" s="311"/>
      <c r="AB1069" s="191"/>
    </row>
    <row r="1070" spans="1:28" ht="21.75" customHeight="1" x14ac:dyDescent="0.2">
      <c r="A1070" s="191" t="s">
        <v>178</v>
      </c>
      <c r="B1070" s="312" t="s">
        <v>383</v>
      </c>
      <c r="C1070" s="312"/>
      <c r="D1070" s="312"/>
      <c r="E1070" s="312"/>
      <c r="F1070" s="312"/>
      <c r="G1070" s="312"/>
      <c r="H1070" s="312"/>
      <c r="I1070" s="312"/>
      <c r="J1070" s="312"/>
      <c r="K1070" s="312"/>
      <c r="L1070" s="312"/>
      <c r="M1070" s="312"/>
      <c r="N1070" s="235">
        <v>983</v>
      </c>
      <c r="O1070" s="196">
        <v>8</v>
      </c>
      <c r="P1070" s="196">
        <v>1</v>
      </c>
      <c r="Q1070" s="195" t="s">
        <v>382</v>
      </c>
      <c r="R1070" s="194">
        <v>0</v>
      </c>
      <c r="S1070" s="308"/>
      <c r="T1070" s="308"/>
      <c r="U1070" s="229">
        <v>13507</v>
      </c>
      <c r="V1070" s="229">
        <v>13507</v>
      </c>
      <c r="W1070" s="311"/>
      <c r="X1070" s="311"/>
      <c r="Y1070" s="311"/>
      <c r="Z1070" s="311"/>
      <c r="AA1070" s="311"/>
      <c r="AB1070" s="191"/>
    </row>
    <row r="1071" spans="1:28" ht="21.75" customHeight="1" x14ac:dyDescent="0.2">
      <c r="A1071" s="191" t="s">
        <v>178</v>
      </c>
      <c r="B1071" s="312" t="s">
        <v>359</v>
      </c>
      <c r="C1071" s="312"/>
      <c r="D1071" s="312"/>
      <c r="E1071" s="312"/>
      <c r="F1071" s="312"/>
      <c r="G1071" s="312"/>
      <c r="H1071" s="312"/>
      <c r="I1071" s="312"/>
      <c r="J1071" s="312"/>
      <c r="K1071" s="312"/>
      <c r="L1071" s="312"/>
      <c r="M1071" s="312"/>
      <c r="N1071" s="235">
        <v>983</v>
      </c>
      <c r="O1071" s="196">
        <v>8</v>
      </c>
      <c r="P1071" s="196">
        <v>1</v>
      </c>
      <c r="Q1071" s="195" t="s">
        <v>386</v>
      </c>
      <c r="R1071" s="194">
        <v>0</v>
      </c>
      <c r="S1071" s="308"/>
      <c r="T1071" s="308"/>
      <c r="U1071" s="229">
        <v>13089</v>
      </c>
      <c r="V1071" s="229">
        <v>13089</v>
      </c>
      <c r="W1071" s="311"/>
      <c r="X1071" s="311"/>
      <c r="Y1071" s="311"/>
      <c r="Z1071" s="311"/>
      <c r="AA1071" s="311"/>
      <c r="AB1071" s="191"/>
    </row>
    <row r="1072" spans="1:28" ht="21.75" customHeight="1" x14ac:dyDescent="0.2">
      <c r="A1072" s="191" t="s">
        <v>178</v>
      </c>
      <c r="B1072" s="312" t="s">
        <v>212</v>
      </c>
      <c r="C1072" s="312"/>
      <c r="D1072" s="312"/>
      <c r="E1072" s="312"/>
      <c r="F1072" s="312"/>
      <c r="G1072" s="312"/>
      <c r="H1072" s="312"/>
      <c r="I1072" s="312"/>
      <c r="J1072" s="312"/>
      <c r="K1072" s="312"/>
      <c r="L1072" s="312"/>
      <c r="M1072" s="312"/>
      <c r="N1072" s="235">
        <v>983</v>
      </c>
      <c r="O1072" s="196">
        <v>8</v>
      </c>
      <c r="P1072" s="196">
        <v>1</v>
      </c>
      <c r="Q1072" s="195" t="s">
        <v>386</v>
      </c>
      <c r="R1072" s="194" t="s">
        <v>211</v>
      </c>
      <c r="S1072" s="308"/>
      <c r="T1072" s="308"/>
      <c r="U1072" s="229">
        <v>13089</v>
      </c>
      <c r="V1072" s="229">
        <v>13089</v>
      </c>
      <c r="W1072" s="311"/>
      <c r="X1072" s="311"/>
      <c r="Y1072" s="311"/>
      <c r="Z1072" s="311"/>
      <c r="AA1072" s="311"/>
      <c r="AB1072" s="191"/>
    </row>
    <row r="1073" spans="1:28" ht="12.75" customHeight="1" x14ac:dyDescent="0.2">
      <c r="A1073" s="191" t="s">
        <v>178</v>
      </c>
      <c r="B1073" s="312" t="s">
        <v>371</v>
      </c>
      <c r="C1073" s="312"/>
      <c r="D1073" s="312"/>
      <c r="E1073" s="312"/>
      <c r="F1073" s="312"/>
      <c r="G1073" s="312"/>
      <c r="H1073" s="312"/>
      <c r="I1073" s="312"/>
      <c r="J1073" s="312"/>
      <c r="K1073" s="312"/>
      <c r="L1073" s="312"/>
      <c r="M1073" s="312"/>
      <c r="N1073" s="235">
        <v>983</v>
      </c>
      <c r="O1073" s="196">
        <v>8</v>
      </c>
      <c r="P1073" s="196">
        <v>1</v>
      </c>
      <c r="Q1073" s="195" t="s">
        <v>386</v>
      </c>
      <c r="R1073" s="194" t="s">
        <v>370</v>
      </c>
      <c r="S1073" s="308"/>
      <c r="T1073" s="308"/>
      <c r="U1073" s="229">
        <v>13089</v>
      </c>
      <c r="V1073" s="229">
        <v>13089</v>
      </c>
      <c r="W1073" s="311"/>
      <c r="X1073" s="311"/>
      <c r="Y1073" s="311"/>
      <c r="Z1073" s="311"/>
      <c r="AA1073" s="311"/>
      <c r="AB1073" s="191"/>
    </row>
    <row r="1074" spans="1:28" ht="42.75" customHeight="1" x14ac:dyDescent="0.2">
      <c r="A1074" s="191" t="s">
        <v>178</v>
      </c>
      <c r="B1074" s="312" t="s">
        <v>369</v>
      </c>
      <c r="C1074" s="312"/>
      <c r="D1074" s="312"/>
      <c r="E1074" s="312"/>
      <c r="F1074" s="312"/>
      <c r="G1074" s="312"/>
      <c r="H1074" s="312"/>
      <c r="I1074" s="312"/>
      <c r="J1074" s="312"/>
      <c r="K1074" s="312"/>
      <c r="L1074" s="312"/>
      <c r="M1074" s="312"/>
      <c r="N1074" s="235">
        <v>983</v>
      </c>
      <c r="O1074" s="196">
        <v>8</v>
      </c>
      <c r="P1074" s="196">
        <v>1</v>
      </c>
      <c r="Q1074" s="195" t="s">
        <v>386</v>
      </c>
      <c r="R1074" s="194" t="s">
        <v>367</v>
      </c>
      <c r="S1074" s="308"/>
      <c r="T1074" s="308"/>
      <c r="U1074" s="229">
        <v>13089</v>
      </c>
      <c r="V1074" s="229">
        <v>13089</v>
      </c>
      <c r="W1074" s="311"/>
      <c r="X1074" s="311"/>
      <c r="Y1074" s="311"/>
      <c r="Z1074" s="311"/>
      <c r="AA1074" s="311"/>
      <c r="AB1074" s="191"/>
    </row>
    <row r="1075" spans="1:28" ht="21.75" customHeight="1" x14ac:dyDescent="0.2">
      <c r="A1075" s="191" t="s">
        <v>178</v>
      </c>
      <c r="B1075" s="312" t="s">
        <v>385</v>
      </c>
      <c r="C1075" s="312"/>
      <c r="D1075" s="312"/>
      <c r="E1075" s="312"/>
      <c r="F1075" s="312"/>
      <c r="G1075" s="312"/>
      <c r="H1075" s="312"/>
      <c r="I1075" s="312"/>
      <c r="J1075" s="312"/>
      <c r="K1075" s="312"/>
      <c r="L1075" s="312"/>
      <c r="M1075" s="312"/>
      <c r="N1075" s="235">
        <v>983</v>
      </c>
      <c r="O1075" s="196">
        <v>8</v>
      </c>
      <c r="P1075" s="196">
        <v>1</v>
      </c>
      <c r="Q1075" s="195" t="s">
        <v>384</v>
      </c>
      <c r="R1075" s="194">
        <v>0</v>
      </c>
      <c r="S1075" s="308"/>
      <c r="T1075" s="308"/>
      <c r="U1075" s="229">
        <v>418</v>
      </c>
      <c r="V1075" s="229">
        <v>418</v>
      </c>
      <c r="W1075" s="311"/>
      <c r="X1075" s="311"/>
      <c r="Y1075" s="311"/>
      <c r="Z1075" s="311"/>
      <c r="AA1075" s="311"/>
      <c r="AB1075" s="191"/>
    </row>
    <row r="1076" spans="1:28" ht="21.75" customHeight="1" x14ac:dyDescent="0.2">
      <c r="A1076" s="191" t="s">
        <v>178</v>
      </c>
      <c r="B1076" s="312" t="s">
        <v>212</v>
      </c>
      <c r="C1076" s="312"/>
      <c r="D1076" s="312"/>
      <c r="E1076" s="312"/>
      <c r="F1076" s="312"/>
      <c r="G1076" s="312"/>
      <c r="H1076" s="312"/>
      <c r="I1076" s="312"/>
      <c r="J1076" s="312"/>
      <c r="K1076" s="312"/>
      <c r="L1076" s="312"/>
      <c r="M1076" s="312"/>
      <c r="N1076" s="235">
        <v>983</v>
      </c>
      <c r="O1076" s="196">
        <v>8</v>
      </c>
      <c r="P1076" s="196">
        <v>1</v>
      </c>
      <c r="Q1076" s="195" t="s">
        <v>384</v>
      </c>
      <c r="R1076" s="194" t="s">
        <v>211</v>
      </c>
      <c r="S1076" s="308"/>
      <c r="T1076" s="308"/>
      <c r="U1076" s="229">
        <v>418</v>
      </c>
      <c r="V1076" s="229">
        <v>418</v>
      </c>
      <c r="W1076" s="311"/>
      <c r="X1076" s="311"/>
      <c r="Y1076" s="311"/>
      <c r="Z1076" s="311"/>
      <c r="AA1076" s="311"/>
      <c r="AB1076" s="191"/>
    </row>
    <row r="1077" spans="1:28" ht="12.75" customHeight="1" x14ac:dyDescent="0.2">
      <c r="A1077" s="191" t="s">
        <v>178</v>
      </c>
      <c r="B1077" s="312" t="s">
        <v>371</v>
      </c>
      <c r="C1077" s="312"/>
      <c r="D1077" s="312"/>
      <c r="E1077" s="312"/>
      <c r="F1077" s="312"/>
      <c r="G1077" s="312"/>
      <c r="H1077" s="312"/>
      <c r="I1077" s="312"/>
      <c r="J1077" s="312"/>
      <c r="K1077" s="312"/>
      <c r="L1077" s="312"/>
      <c r="M1077" s="312"/>
      <c r="N1077" s="235">
        <v>983</v>
      </c>
      <c r="O1077" s="196">
        <v>8</v>
      </c>
      <c r="P1077" s="196">
        <v>1</v>
      </c>
      <c r="Q1077" s="195" t="s">
        <v>384</v>
      </c>
      <c r="R1077" s="194" t="s">
        <v>370</v>
      </c>
      <c r="S1077" s="308"/>
      <c r="T1077" s="308"/>
      <c r="U1077" s="229">
        <v>418</v>
      </c>
      <c r="V1077" s="229">
        <v>418</v>
      </c>
      <c r="W1077" s="311"/>
      <c r="X1077" s="311"/>
      <c r="Y1077" s="311"/>
      <c r="Z1077" s="311"/>
      <c r="AA1077" s="311"/>
      <c r="AB1077" s="191"/>
    </row>
    <row r="1078" spans="1:28" ht="42.75" customHeight="1" x14ac:dyDescent="0.2">
      <c r="A1078" s="191" t="s">
        <v>178</v>
      </c>
      <c r="B1078" s="312" t="s">
        <v>369</v>
      </c>
      <c r="C1078" s="312"/>
      <c r="D1078" s="312"/>
      <c r="E1078" s="312"/>
      <c r="F1078" s="312"/>
      <c r="G1078" s="312"/>
      <c r="H1078" s="312"/>
      <c r="I1078" s="312"/>
      <c r="J1078" s="312"/>
      <c r="K1078" s="312"/>
      <c r="L1078" s="312"/>
      <c r="M1078" s="312"/>
      <c r="N1078" s="235">
        <v>983</v>
      </c>
      <c r="O1078" s="196">
        <v>8</v>
      </c>
      <c r="P1078" s="196">
        <v>1</v>
      </c>
      <c r="Q1078" s="195" t="s">
        <v>384</v>
      </c>
      <c r="R1078" s="194" t="s">
        <v>367</v>
      </c>
      <c r="S1078" s="308"/>
      <c r="T1078" s="308"/>
      <c r="U1078" s="229">
        <v>418</v>
      </c>
      <c r="V1078" s="229">
        <v>418</v>
      </c>
      <c r="W1078" s="311"/>
      <c r="X1078" s="311"/>
      <c r="Y1078" s="311"/>
      <c r="Z1078" s="311"/>
      <c r="AA1078" s="311"/>
      <c r="AB1078" s="191"/>
    </row>
    <row r="1079" spans="1:28" ht="21.75" customHeight="1" x14ac:dyDescent="0.2">
      <c r="A1079" s="191" t="s">
        <v>178</v>
      </c>
      <c r="B1079" s="312" t="s">
        <v>363</v>
      </c>
      <c r="C1079" s="312"/>
      <c r="D1079" s="312"/>
      <c r="E1079" s="312"/>
      <c r="F1079" s="312"/>
      <c r="G1079" s="312"/>
      <c r="H1079" s="312"/>
      <c r="I1079" s="312"/>
      <c r="J1079" s="312"/>
      <c r="K1079" s="312"/>
      <c r="L1079" s="312"/>
      <c r="M1079" s="312"/>
      <c r="N1079" s="235">
        <v>983</v>
      </c>
      <c r="O1079" s="196">
        <v>8</v>
      </c>
      <c r="P1079" s="196">
        <v>1</v>
      </c>
      <c r="Q1079" s="195" t="s">
        <v>362</v>
      </c>
      <c r="R1079" s="194">
        <v>0</v>
      </c>
      <c r="S1079" s="308"/>
      <c r="T1079" s="308"/>
      <c r="U1079" s="229">
        <v>50</v>
      </c>
      <c r="V1079" s="229">
        <v>50</v>
      </c>
      <c r="W1079" s="311"/>
      <c r="X1079" s="311"/>
      <c r="Y1079" s="311"/>
      <c r="Z1079" s="311"/>
      <c r="AA1079" s="311"/>
      <c r="AB1079" s="191"/>
    </row>
    <row r="1080" spans="1:28" ht="21.75" customHeight="1" x14ac:dyDescent="0.2">
      <c r="A1080" s="191" t="s">
        <v>178</v>
      </c>
      <c r="B1080" s="312" t="s">
        <v>383</v>
      </c>
      <c r="C1080" s="312"/>
      <c r="D1080" s="312"/>
      <c r="E1080" s="312"/>
      <c r="F1080" s="312"/>
      <c r="G1080" s="312"/>
      <c r="H1080" s="312"/>
      <c r="I1080" s="312"/>
      <c r="J1080" s="312"/>
      <c r="K1080" s="312"/>
      <c r="L1080" s="312"/>
      <c r="M1080" s="312"/>
      <c r="N1080" s="235">
        <v>983</v>
      </c>
      <c r="O1080" s="196">
        <v>8</v>
      </c>
      <c r="P1080" s="196">
        <v>1</v>
      </c>
      <c r="Q1080" s="195" t="s">
        <v>382</v>
      </c>
      <c r="R1080" s="194">
        <v>0</v>
      </c>
      <c r="S1080" s="308"/>
      <c r="T1080" s="308"/>
      <c r="U1080" s="229">
        <v>50</v>
      </c>
      <c r="V1080" s="229">
        <v>50</v>
      </c>
      <c r="W1080" s="311"/>
      <c r="X1080" s="311"/>
      <c r="Y1080" s="311"/>
      <c r="Z1080" s="311"/>
      <c r="AA1080" s="311"/>
      <c r="AB1080" s="191"/>
    </row>
    <row r="1081" spans="1:28" ht="12.75" customHeight="1" x14ac:dyDescent="0.2">
      <c r="A1081" s="191" t="s">
        <v>178</v>
      </c>
      <c r="B1081" s="312" t="s">
        <v>381</v>
      </c>
      <c r="C1081" s="312"/>
      <c r="D1081" s="312"/>
      <c r="E1081" s="312"/>
      <c r="F1081" s="312"/>
      <c r="G1081" s="312"/>
      <c r="H1081" s="312"/>
      <c r="I1081" s="312"/>
      <c r="J1081" s="312"/>
      <c r="K1081" s="312"/>
      <c r="L1081" s="312"/>
      <c r="M1081" s="312"/>
      <c r="N1081" s="235">
        <v>983</v>
      </c>
      <c r="O1081" s="196">
        <v>8</v>
      </c>
      <c r="P1081" s="196">
        <v>1</v>
      </c>
      <c r="Q1081" s="195" t="s">
        <v>379</v>
      </c>
      <c r="R1081" s="194">
        <v>0</v>
      </c>
      <c r="S1081" s="308"/>
      <c r="T1081" s="308"/>
      <c r="U1081" s="229">
        <v>50</v>
      </c>
      <c r="V1081" s="229">
        <v>50</v>
      </c>
      <c r="W1081" s="311"/>
      <c r="X1081" s="311"/>
      <c r="Y1081" s="311"/>
      <c r="Z1081" s="311"/>
      <c r="AA1081" s="311"/>
      <c r="AB1081" s="191"/>
    </row>
    <row r="1082" spans="1:28" ht="21.75" customHeight="1" x14ac:dyDescent="0.2">
      <c r="A1082" s="191" t="s">
        <v>178</v>
      </c>
      <c r="B1082" s="312" t="s">
        <v>212</v>
      </c>
      <c r="C1082" s="312"/>
      <c r="D1082" s="312"/>
      <c r="E1082" s="312"/>
      <c r="F1082" s="312"/>
      <c r="G1082" s="312"/>
      <c r="H1082" s="312"/>
      <c r="I1082" s="312"/>
      <c r="J1082" s="312"/>
      <c r="K1082" s="312"/>
      <c r="L1082" s="312"/>
      <c r="M1082" s="312"/>
      <c r="N1082" s="235">
        <v>983</v>
      </c>
      <c r="O1082" s="196">
        <v>8</v>
      </c>
      <c r="P1082" s="196">
        <v>1</v>
      </c>
      <c r="Q1082" s="195" t="s">
        <v>379</v>
      </c>
      <c r="R1082" s="194" t="s">
        <v>211</v>
      </c>
      <c r="S1082" s="308"/>
      <c r="T1082" s="308"/>
      <c r="U1082" s="229">
        <v>50</v>
      </c>
      <c r="V1082" s="229">
        <v>50</v>
      </c>
      <c r="W1082" s="311"/>
      <c r="X1082" s="311"/>
      <c r="Y1082" s="311"/>
      <c r="Z1082" s="311"/>
      <c r="AA1082" s="311"/>
      <c r="AB1082" s="191"/>
    </row>
    <row r="1083" spans="1:28" ht="12.75" customHeight="1" x14ac:dyDescent="0.2">
      <c r="A1083" s="191" t="s">
        <v>178</v>
      </c>
      <c r="B1083" s="312" t="s">
        <v>371</v>
      </c>
      <c r="C1083" s="312"/>
      <c r="D1083" s="312"/>
      <c r="E1083" s="312"/>
      <c r="F1083" s="312"/>
      <c r="G1083" s="312"/>
      <c r="H1083" s="312"/>
      <c r="I1083" s="312"/>
      <c r="J1083" s="312"/>
      <c r="K1083" s="312"/>
      <c r="L1083" s="312"/>
      <c r="M1083" s="312"/>
      <c r="N1083" s="235">
        <v>983</v>
      </c>
      <c r="O1083" s="196">
        <v>8</v>
      </c>
      <c r="P1083" s="196">
        <v>1</v>
      </c>
      <c r="Q1083" s="195" t="s">
        <v>379</v>
      </c>
      <c r="R1083" s="194" t="s">
        <v>370</v>
      </c>
      <c r="S1083" s="308"/>
      <c r="T1083" s="308"/>
      <c r="U1083" s="229">
        <v>50</v>
      </c>
      <c r="V1083" s="229">
        <v>50</v>
      </c>
      <c r="W1083" s="311"/>
      <c r="X1083" s="311"/>
      <c r="Y1083" s="311"/>
      <c r="Z1083" s="311"/>
      <c r="AA1083" s="311"/>
      <c r="AB1083" s="191"/>
    </row>
    <row r="1084" spans="1:28" ht="12.75" customHeight="1" x14ac:dyDescent="0.2">
      <c r="A1084" s="191" t="s">
        <v>178</v>
      </c>
      <c r="B1084" s="312" t="s">
        <v>380</v>
      </c>
      <c r="C1084" s="312"/>
      <c r="D1084" s="312"/>
      <c r="E1084" s="312"/>
      <c r="F1084" s="312"/>
      <c r="G1084" s="312"/>
      <c r="H1084" s="312"/>
      <c r="I1084" s="312"/>
      <c r="J1084" s="312"/>
      <c r="K1084" s="312"/>
      <c r="L1084" s="312"/>
      <c r="M1084" s="312"/>
      <c r="N1084" s="235">
        <v>983</v>
      </c>
      <c r="O1084" s="196">
        <v>8</v>
      </c>
      <c r="P1084" s="196">
        <v>1</v>
      </c>
      <c r="Q1084" s="195" t="s">
        <v>379</v>
      </c>
      <c r="R1084" s="194" t="s">
        <v>378</v>
      </c>
      <c r="S1084" s="308"/>
      <c r="T1084" s="308"/>
      <c r="U1084" s="229">
        <v>50</v>
      </c>
      <c r="V1084" s="229">
        <v>50</v>
      </c>
      <c r="W1084" s="311"/>
      <c r="X1084" s="311"/>
      <c r="Y1084" s="311"/>
      <c r="Z1084" s="311"/>
      <c r="AA1084" s="311"/>
      <c r="AB1084" s="191"/>
    </row>
    <row r="1085" spans="1:28" ht="21.75" customHeight="1" x14ac:dyDescent="0.2">
      <c r="A1085" s="191" t="s">
        <v>178</v>
      </c>
      <c r="B1085" s="312" t="s">
        <v>250</v>
      </c>
      <c r="C1085" s="312"/>
      <c r="D1085" s="312"/>
      <c r="E1085" s="312"/>
      <c r="F1085" s="312"/>
      <c r="G1085" s="312"/>
      <c r="H1085" s="312"/>
      <c r="I1085" s="312"/>
      <c r="J1085" s="312"/>
      <c r="K1085" s="312"/>
      <c r="L1085" s="312"/>
      <c r="M1085" s="312"/>
      <c r="N1085" s="235">
        <v>983</v>
      </c>
      <c r="O1085" s="196">
        <v>8</v>
      </c>
      <c r="P1085" s="196">
        <v>1</v>
      </c>
      <c r="Q1085" s="195" t="s">
        <v>249</v>
      </c>
      <c r="R1085" s="194">
        <v>0</v>
      </c>
      <c r="S1085" s="308"/>
      <c r="T1085" s="308"/>
      <c r="U1085" s="229">
        <v>100</v>
      </c>
      <c r="V1085" s="229">
        <v>100</v>
      </c>
      <c r="W1085" s="311"/>
      <c r="X1085" s="311"/>
      <c r="Y1085" s="311"/>
      <c r="Z1085" s="311"/>
      <c r="AA1085" s="311"/>
      <c r="AB1085" s="191"/>
    </row>
    <row r="1086" spans="1:28" ht="21.75" customHeight="1" x14ac:dyDescent="0.2">
      <c r="A1086" s="191" t="s">
        <v>178</v>
      </c>
      <c r="B1086" s="312" t="s">
        <v>697</v>
      </c>
      <c r="C1086" s="312"/>
      <c r="D1086" s="312"/>
      <c r="E1086" s="312"/>
      <c r="F1086" s="312"/>
      <c r="G1086" s="312"/>
      <c r="H1086" s="312"/>
      <c r="I1086" s="312"/>
      <c r="J1086" s="312"/>
      <c r="K1086" s="312"/>
      <c r="L1086" s="312"/>
      <c r="M1086" s="312"/>
      <c r="N1086" s="235">
        <v>983</v>
      </c>
      <c r="O1086" s="196">
        <v>8</v>
      </c>
      <c r="P1086" s="196">
        <v>1</v>
      </c>
      <c r="Q1086" s="195" t="s">
        <v>248</v>
      </c>
      <c r="R1086" s="194">
        <v>0</v>
      </c>
      <c r="S1086" s="308"/>
      <c r="T1086" s="308"/>
      <c r="U1086" s="229">
        <v>100</v>
      </c>
      <c r="V1086" s="229">
        <v>100</v>
      </c>
      <c r="W1086" s="311"/>
      <c r="X1086" s="311"/>
      <c r="Y1086" s="311"/>
      <c r="Z1086" s="311"/>
      <c r="AA1086" s="311"/>
      <c r="AB1086" s="191"/>
    </row>
    <row r="1087" spans="1:28" ht="21.75" customHeight="1" x14ac:dyDescent="0.2">
      <c r="A1087" s="191" t="s">
        <v>178</v>
      </c>
      <c r="B1087" s="312" t="s">
        <v>212</v>
      </c>
      <c r="C1087" s="312"/>
      <c r="D1087" s="312"/>
      <c r="E1087" s="312"/>
      <c r="F1087" s="312"/>
      <c r="G1087" s="312"/>
      <c r="H1087" s="312"/>
      <c r="I1087" s="312"/>
      <c r="J1087" s="312"/>
      <c r="K1087" s="312"/>
      <c r="L1087" s="312"/>
      <c r="M1087" s="312"/>
      <c r="N1087" s="235">
        <v>983</v>
      </c>
      <c r="O1087" s="196">
        <v>8</v>
      </c>
      <c r="P1087" s="196">
        <v>1</v>
      </c>
      <c r="Q1087" s="195" t="s">
        <v>248</v>
      </c>
      <c r="R1087" s="194" t="s">
        <v>211</v>
      </c>
      <c r="S1087" s="308"/>
      <c r="T1087" s="308"/>
      <c r="U1087" s="229">
        <v>100</v>
      </c>
      <c r="V1087" s="229">
        <v>100</v>
      </c>
      <c r="W1087" s="311"/>
      <c r="X1087" s="311"/>
      <c r="Y1087" s="311"/>
      <c r="Z1087" s="311"/>
      <c r="AA1087" s="311"/>
      <c r="AB1087" s="191"/>
    </row>
    <row r="1088" spans="1:28" ht="12.75" customHeight="1" x14ac:dyDescent="0.2">
      <c r="A1088" s="191" t="s">
        <v>178</v>
      </c>
      <c r="B1088" s="312" t="s">
        <v>371</v>
      </c>
      <c r="C1088" s="312"/>
      <c r="D1088" s="312"/>
      <c r="E1088" s="312"/>
      <c r="F1088" s="312"/>
      <c r="G1088" s="312"/>
      <c r="H1088" s="312"/>
      <c r="I1088" s="312"/>
      <c r="J1088" s="312"/>
      <c r="K1088" s="312"/>
      <c r="L1088" s="312"/>
      <c r="M1088" s="312"/>
      <c r="N1088" s="235">
        <v>983</v>
      </c>
      <c r="O1088" s="196">
        <v>8</v>
      </c>
      <c r="P1088" s="196">
        <v>1</v>
      </c>
      <c r="Q1088" s="195" t="s">
        <v>248</v>
      </c>
      <c r="R1088" s="194" t="s">
        <v>370</v>
      </c>
      <c r="S1088" s="308"/>
      <c r="T1088" s="308"/>
      <c r="U1088" s="229">
        <v>100</v>
      </c>
      <c r="V1088" s="229">
        <v>100</v>
      </c>
      <c r="W1088" s="311"/>
      <c r="X1088" s="311"/>
      <c r="Y1088" s="311"/>
      <c r="Z1088" s="311"/>
      <c r="AA1088" s="311"/>
      <c r="AB1088" s="191"/>
    </row>
    <row r="1089" spans="1:28" ht="42.75" customHeight="1" x14ac:dyDescent="0.2">
      <c r="A1089" s="191" t="s">
        <v>178</v>
      </c>
      <c r="B1089" s="312" t="s">
        <v>369</v>
      </c>
      <c r="C1089" s="312"/>
      <c r="D1089" s="312"/>
      <c r="E1089" s="312"/>
      <c r="F1089" s="312"/>
      <c r="G1089" s="312"/>
      <c r="H1089" s="312"/>
      <c r="I1089" s="312"/>
      <c r="J1089" s="312"/>
      <c r="K1089" s="312"/>
      <c r="L1089" s="312"/>
      <c r="M1089" s="312"/>
      <c r="N1089" s="235">
        <v>983</v>
      </c>
      <c r="O1089" s="196">
        <v>8</v>
      </c>
      <c r="P1089" s="196">
        <v>1</v>
      </c>
      <c r="Q1089" s="195" t="s">
        <v>248</v>
      </c>
      <c r="R1089" s="194" t="s">
        <v>367</v>
      </c>
      <c r="S1089" s="308"/>
      <c r="T1089" s="308"/>
      <c r="U1089" s="229">
        <v>100</v>
      </c>
      <c r="V1089" s="229">
        <v>100</v>
      </c>
      <c r="W1089" s="311"/>
      <c r="X1089" s="311"/>
      <c r="Y1089" s="311"/>
      <c r="Z1089" s="311"/>
      <c r="AA1089" s="311"/>
      <c r="AB1089" s="191"/>
    </row>
    <row r="1090" spans="1:28" ht="21.75" customHeight="1" x14ac:dyDescent="0.2">
      <c r="A1090" s="191" t="s">
        <v>178</v>
      </c>
      <c r="B1090" s="312" t="s">
        <v>739</v>
      </c>
      <c r="C1090" s="312"/>
      <c r="D1090" s="312"/>
      <c r="E1090" s="312"/>
      <c r="F1090" s="312"/>
      <c r="G1090" s="312"/>
      <c r="H1090" s="312"/>
      <c r="I1090" s="312"/>
      <c r="J1090" s="312"/>
      <c r="K1090" s="312"/>
      <c r="L1090" s="312"/>
      <c r="M1090" s="312"/>
      <c r="N1090" s="235">
        <v>983</v>
      </c>
      <c r="O1090" s="196">
        <v>8</v>
      </c>
      <c r="P1090" s="196">
        <v>1</v>
      </c>
      <c r="Q1090" s="195" t="s">
        <v>738</v>
      </c>
      <c r="R1090" s="194">
        <v>0</v>
      </c>
      <c r="S1090" s="308"/>
      <c r="T1090" s="308"/>
      <c r="U1090" s="229">
        <v>100</v>
      </c>
      <c r="V1090" s="229">
        <v>100</v>
      </c>
      <c r="W1090" s="311"/>
      <c r="X1090" s="311"/>
      <c r="Y1090" s="311"/>
      <c r="Z1090" s="311"/>
      <c r="AA1090" s="311"/>
      <c r="AB1090" s="191"/>
    </row>
    <row r="1091" spans="1:28" ht="21.75" customHeight="1" x14ac:dyDescent="0.2">
      <c r="A1091" s="191" t="s">
        <v>178</v>
      </c>
      <c r="B1091" s="312" t="s">
        <v>737</v>
      </c>
      <c r="C1091" s="312"/>
      <c r="D1091" s="312"/>
      <c r="E1091" s="312"/>
      <c r="F1091" s="312"/>
      <c r="G1091" s="312"/>
      <c r="H1091" s="312"/>
      <c r="I1091" s="312"/>
      <c r="J1091" s="312"/>
      <c r="K1091" s="312"/>
      <c r="L1091" s="312"/>
      <c r="M1091" s="312"/>
      <c r="N1091" s="235">
        <v>983</v>
      </c>
      <c r="O1091" s="196">
        <v>8</v>
      </c>
      <c r="P1091" s="196">
        <v>1</v>
      </c>
      <c r="Q1091" s="195" t="s">
        <v>736</v>
      </c>
      <c r="R1091" s="194">
        <v>0</v>
      </c>
      <c r="S1091" s="308"/>
      <c r="T1091" s="308"/>
      <c r="U1091" s="229">
        <v>100</v>
      </c>
      <c r="V1091" s="229">
        <v>100</v>
      </c>
      <c r="W1091" s="311"/>
      <c r="X1091" s="311"/>
      <c r="Y1091" s="311"/>
      <c r="Z1091" s="311"/>
      <c r="AA1091" s="311"/>
      <c r="AB1091" s="191"/>
    </row>
    <row r="1092" spans="1:28" ht="21.75" customHeight="1" x14ac:dyDescent="0.2">
      <c r="A1092" s="191" t="s">
        <v>178</v>
      </c>
      <c r="B1092" s="312" t="s">
        <v>212</v>
      </c>
      <c r="C1092" s="312"/>
      <c r="D1092" s="312"/>
      <c r="E1092" s="312"/>
      <c r="F1092" s="312"/>
      <c r="G1092" s="312"/>
      <c r="H1092" s="312"/>
      <c r="I1092" s="312"/>
      <c r="J1092" s="312"/>
      <c r="K1092" s="312"/>
      <c r="L1092" s="312"/>
      <c r="M1092" s="312"/>
      <c r="N1092" s="235">
        <v>983</v>
      </c>
      <c r="O1092" s="196">
        <v>8</v>
      </c>
      <c r="P1092" s="196">
        <v>1</v>
      </c>
      <c r="Q1092" s="195" t="s">
        <v>736</v>
      </c>
      <c r="R1092" s="194" t="s">
        <v>211</v>
      </c>
      <c r="S1092" s="308"/>
      <c r="T1092" s="308"/>
      <c r="U1092" s="229">
        <v>100</v>
      </c>
      <c r="V1092" s="229">
        <v>100</v>
      </c>
      <c r="W1092" s="311"/>
      <c r="X1092" s="311"/>
      <c r="Y1092" s="311"/>
      <c r="Z1092" s="311"/>
      <c r="AA1092" s="311"/>
      <c r="AB1092" s="191"/>
    </row>
    <row r="1093" spans="1:28" ht="12.75" customHeight="1" x14ac:dyDescent="0.2">
      <c r="A1093" s="191" t="s">
        <v>178</v>
      </c>
      <c r="B1093" s="312" t="s">
        <v>371</v>
      </c>
      <c r="C1093" s="312"/>
      <c r="D1093" s="312"/>
      <c r="E1093" s="312"/>
      <c r="F1093" s="312"/>
      <c r="G1093" s="312"/>
      <c r="H1093" s="312"/>
      <c r="I1093" s="312"/>
      <c r="J1093" s="312"/>
      <c r="K1093" s="312"/>
      <c r="L1093" s="312"/>
      <c r="M1093" s="312"/>
      <c r="N1093" s="235">
        <v>983</v>
      </c>
      <c r="O1093" s="196">
        <v>8</v>
      </c>
      <c r="P1093" s="196">
        <v>1</v>
      </c>
      <c r="Q1093" s="195" t="s">
        <v>736</v>
      </c>
      <c r="R1093" s="194" t="s">
        <v>370</v>
      </c>
      <c r="S1093" s="308"/>
      <c r="T1093" s="308"/>
      <c r="U1093" s="229">
        <v>100</v>
      </c>
      <c r="V1093" s="229">
        <v>100</v>
      </c>
      <c r="W1093" s="311"/>
      <c r="X1093" s="311"/>
      <c r="Y1093" s="311"/>
      <c r="Z1093" s="311"/>
      <c r="AA1093" s="311"/>
      <c r="AB1093" s="191"/>
    </row>
    <row r="1094" spans="1:28" ht="42.75" customHeight="1" x14ac:dyDescent="0.2">
      <c r="A1094" s="191" t="s">
        <v>178</v>
      </c>
      <c r="B1094" s="312" t="s">
        <v>369</v>
      </c>
      <c r="C1094" s="312"/>
      <c r="D1094" s="312"/>
      <c r="E1094" s="312"/>
      <c r="F1094" s="312"/>
      <c r="G1094" s="312"/>
      <c r="H1094" s="312"/>
      <c r="I1094" s="312"/>
      <c r="J1094" s="312"/>
      <c r="K1094" s="312"/>
      <c r="L1094" s="312"/>
      <c r="M1094" s="312"/>
      <c r="N1094" s="235">
        <v>983</v>
      </c>
      <c r="O1094" s="196">
        <v>8</v>
      </c>
      <c r="P1094" s="196">
        <v>1</v>
      </c>
      <c r="Q1094" s="195" t="s">
        <v>736</v>
      </c>
      <c r="R1094" s="194" t="s">
        <v>367</v>
      </c>
      <c r="S1094" s="308"/>
      <c r="T1094" s="308"/>
      <c r="U1094" s="229">
        <v>100</v>
      </c>
      <c r="V1094" s="229">
        <v>100</v>
      </c>
      <c r="W1094" s="311"/>
      <c r="X1094" s="311"/>
      <c r="Y1094" s="311"/>
      <c r="Z1094" s="311"/>
      <c r="AA1094" s="311"/>
      <c r="AB1094" s="191"/>
    </row>
    <row r="1095" spans="1:28" ht="12.75" customHeight="1" x14ac:dyDescent="0.2">
      <c r="A1095" s="191" t="s">
        <v>178</v>
      </c>
      <c r="B1095" s="312" t="s">
        <v>366</v>
      </c>
      <c r="C1095" s="312"/>
      <c r="D1095" s="312"/>
      <c r="E1095" s="312"/>
      <c r="F1095" s="312"/>
      <c r="G1095" s="312"/>
      <c r="H1095" s="312"/>
      <c r="I1095" s="312"/>
      <c r="J1095" s="312"/>
      <c r="K1095" s="312"/>
      <c r="L1095" s="312"/>
      <c r="M1095" s="312"/>
      <c r="N1095" s="235">
        <v>983</v>
      </c>
      <c r="O1095" s="196">
        <v>8</v>
      </c>
      <c r="P1095" s="196">
        <v>4</v>
      </c>
      <c r="Q1095" s="195">
        <v>0</v>
      </c>
      <c r="R1095" s="194">
        <v>0</v>
      </c>
      <c r="S1095" s="308"/>
      <c r="T1095" s="308"/>
      <c r="U1095" s="229">
        <v>23780</v>
      </c>
      <c r="V1095" s="229">
        <v>12751</v>
      </c>
      <c r="W1095" s="311"/>
      <c r="X1095" s="311"/>
      <c r="Y1095" s="311"/>
      <c r="Z1095" s="311"/>
      <c r="AA1095" s="311"/>
      <c r="AB1095" s="191"/>
    </row>
    <row r="1096" spans="1:28" ht="21.75" customHeight="1" x14ac:dyDescent="0.2">
      <c r="A1096" s="191" t="s">
        <v>178</v>
      </c>
      <c r="B1096" s="312" t="s">
        <v>363</v>
      </c>
      <c r="C1096" s="312"/>
      <c r="D1096" s="312"/>
      <c r="E1096" s="312"/>
      <c r="F1096" s="312"/>
      <c r="G1096" s="312"/>
      <c r="H1096" s="312"/>
      <c r="I1096" s="312"/>
      <c r="J1096" s="312"/>
      <c r="K1096" s="312"/>
      <c r="L1096" s="312"/>
      <c r="M1096" s="312"/>
      <c r="N1096" s="235">
        <v>983</v>
      </c>
      <c r="O1096" s="196">
        <v>8</v>
      </c>
      <c r="P1096" s="196">
        <v>4</v>
      </c>
      <c r="Q1096" s="195" t="s">
        <v>362</v>
      </c>
      <c r="R1096" s="194">
        <v>0</v>
      </c>
      <c r="S1096" s="308"/>
      <c r="T1096" s="308"/>
      <c r="U1096" s="229">
        <v>396</v>
      </c>
      <c r="V1096" s="229">
        <v>396</v>
      </c>
      <c r="W1096" s="311"/>
      <c r="X1096" s="311"/>
      <c r="Y1096" s="311"/>
      <c r="Z1096" s="311"/>
      <c r="AA1096" s="311"/>
      <c r="AB1096" s="191"/>
    </row>
    <row r="1097" spans="1:28" ht="21.75" customHeight="1" x14ac:dyDescent="0.2">
      <c r="A1097" s="191" t="s">
        <v>178</v>
      </c>
      <c r="B1097" s="312" t="s">
        <v>361</v>
      </c>
      <c r="C1097" s="312"/>
      <c r="D1097" s="312"/>
      <c r="E1097" s="312"/>
      <c r="F1097" s="312"/>
      <c r="G1097" s="312"/>
      <c r="H1097" s="312"/>
      <c r="I1097" s="312"/>
      <c r="J1097" s="312"/>
      <c r="K1097" s="312"/>
      <c r="L1097" s="312"/>
      <c r="M1097" s="312"/>
      <c r="N1097" s="235">
        <v>983</v>
      </c>
      <c r="O1097" s="196">
        <v>8</v>
      </c>
      <c r="P1097" s="196">
        <v>4</v>
      </c>
      <c r="Q1097" s="195" t="s">
        <v>360</v>
      </c>
      <c r="R1097" s="194">
        <v>0</v>
      </c>
      <c r="S1097" s="308"/>
      <c r="T1097" s="308"/>
      <c r="U1097" s="229">
        <v>396</v>
      </c>
      <c r="V1097" s="229">
        <v>396</v>
      </c>
      <c r="W1097" s="311"/>
      <c r="X1097" s="311"/>
      <c r="Y1097" s="311"/>
      <c r="Z1097" s="311"/>
      <c r="AA1097" s="311"/>
      <c r="AB1097" s="191"/>
    </row>
    <row r="1098" spans="1:28" ht="21.75" customHeight="1" x14ac:dyDescent="0.2">
      <c r="A1098" s="191" t="s">
        <v>178</v>
      </c>
      <c r="B1098" s="312" t="s">
        <v>365</v>
      </c>
      <c r="C1098" s="312"/>
      <c r="D1098" s="312"/>
      <c r="E1098" s="312"/>
      <c r="F1098" s="312"/>
      <c r="G1098" s="312"/>
      <c r="H1098" s="312"/>
      <c r="I1098" s="312"/>
      <c r="J1098" s="312"/>
      <c r="K1098" s="312"/>
      <c r="L1098" s="312"/>
      <c r="M1098" s="312"/>
      <c r="N1098" s="235">
        <v>983</v>
      </c>
      <c r="O1098" s="196">
        <v>8</v>
      </c>
      <c r="P1098" s="196">
        <v>4</v>
      </c>
      <c r="Q1098" s="195" t="s">
        <v>364</v>
      </c>
      <c r="R1098" s="194">
        <v>0</v>
      </c>
      <c r="S1098" s="308"/>
      <c r="T1098" s="308"/>
      <c r="U1098" s="229">
        <v>396</v>
      </c>
      <c r="V1098" s="229">
        <v>396</v>
      </c>
      <c r="W1098" s="311"/>
      <c r="X1098" s="311"/>
      <c r="Y1098" s="311"/>
      <c r="Z1098" s="311"/>
      <c r="AA1098" s="311"/>
      <c r="AB1098" s="191"/>
    </row>
    <row r="1099" spans="1:28" ht="21.75" customHeight="1" x14ac:dyDescent="0.2">
      <c r="A1099" s="191" t="s">
        <v>178</v>
      </c>
      <c r="B1099" s="312" t="s">
        <v>223</v>
      </c>
      <c r="C1099" s="312"/>
      <c r="D1099" s="312"/>
      <c r="E1099" s="312"/>
      <c r="F1099" s="312"/>
      <c r="G1099" s="312"/>
      <c r="H1099" s="312"/>
      <c r="I1099" s="312"/>
      <c r="J1099" s="312"/>
      <c r="K1099" s="312"/>
      <c r="L1099" s="312"/>
      <c r="M1099" s="312"/>
      <c r="N1099" s="235">
        <v>983</v>
      </c>
      <c r="O1099" s="196">
        <v>8</v>
      </c>
      <c r="P1099" s="196">
        <v>4</v>
      </c>
      <c r="Q1099" s="195" t="s">
        <v>364</v>
      </c>
      <c r="R1099" s="194" t="s">
        <v>222</v>
      </c>
      <c r="S1099" s="308"/>
      <c r="T1099" s="308"/>
      <c r="U1099" s="229">
        <v>130</v>
      </c>
      <c r="V1099" s="229">
        <v>130</v>
      </c>
      <c r="W1099" s="311"/>
      <c r="X1099" s="311"/>
      <c r="Y1099" s="311"/>
      <c r="Z1099" s="311"/>
      <c r="AA1099" s="311"/>
      <c r="AB1099" s="191"/>
    </row>
    <row r="1100" spans="1:28" ht="21.75" customHeight="1" x14ac:dyDescent="0.2">
      <c r="A1100" s="191" t="s">
        <v>178</v>
      </c>
      <c r="B1100" s="312" t="s">
        <v>221</v>
      </c>
      <c r="C1100" s="312"/>
      <c r="D1100" s="312"/>
      <c r="E1100" s="312"/>
      <c r="F1100" s="312"/>
      <c r="G1100" s="312"/>
      <c r="H1100" s="312"/>
      <c r="I1100" s="312"/>
      <c r="J1100" s="312"/>
      <c r="K1100" s="312"/>
      <c r="L1100" s="312"/>
      <c r="M1100" s="312"/>
      <c r="N1100" s="235">
        <v>983</v>
      </c>
      <c r="O1100" s="196">
        <v>8</v>
      </c>
      <c r="P1100" s="196">
        <v>4</v>
      </c>
      <c r="Q1100" s="195" t="s">
        <v>364</v>
      </c>
      <c r="R1100" s="194" t="s">
        <v>220</v>
      </c>
      <c r="S1100" s="308"/>
      <c r="T1100" s="308"/>
      <c r="U1100" s="229">
        <v>130</v>
      </c>
      <c r="V1100" s="229">
        <v>130</v>
      </c>
      <c r="W1100" s="311"/>
      <c r="X1100" s="311"/>
      <c r="Y1100" s="311"/>
      <c r="Z1100" s="311"/>
      <c r="AA1100" s="311"/>
      <c r="AB1100" s="191"/>
    </row>
    <row r="1101" spans="1:28" ht="21.75" customHeight="1" x14ac:dyDescent="0.2">
      <c r="A1101" s="191" t="s">
        <v>178</v>
      </c>
      <c r="B1101" s="312" t="s">
        <v>253</v>
      </c>
      <c r="C1101" s="312"/>
      <c r="D1101" s="312"/>
      <c r="E1101" s="312"/>
      <c r="F1101" s="312"/>
      <c r="G1101" s="312"/>
      <c r="H1101" s="312"/>
      <c r="I1101" s="312"/>
      <c r="J1101" s="312"/>
      <c r="K1101" s="312"/>
      <c r="L1101" s="312"/>
      <c r="M1101" s="312"/>
      <c r="N1101" s="235">
        <v>983</v>
      </c>
      <c r="O1101" s="196">
        <v>8</v>
      </c>
      <c r="P1101" s="196">
        <v>4</v>
      </c>
      <c r="Q1101" s="195" t="s">
        <v>364</v>
      </c>
      <c r="R1101" s="194" t="s">
        <v>252</v>
      </c>
      <c r="S1101" s="308"/>
      <c r="T1101" s="308"/>
      <c r="U1101" s="229">
        <v>67</v>
      </c>
      <c r="V1101" s="229">
        <v>67</v>
      </c>
      <c r="W1101" s="311"/>
      <c r="X1101" s="311"/>
      <c r="Y1101" s="311"/>
      <c r="Z1101" s="311"/>
      <c r="AA1101" s="311"/>
      <c r="AB1101" s="191"/>
    </row>
    <row r="1102" spans="1:28" ht="12.75" customHeight="1" x14ac:dyDescent="0.2">
      <c r="A1102" s="191" t="s">
        <v>178</v>
      </c>
      <c r="B1102" s="312" t="s">
        <v>219</v>
      </c>
      <c r="C1102" s="312"/>
      <c r="D1102" s="312"/>
      <c r="E1102" s="312"/>
      <c r="F1102" s="312"/>
      <c r="G1102" s="312"/>
      <c r="H1102" s="312"/>
      <c r="I1102" s="312"/>
      <c r="J1102" s="312"/>
      <c r="K1102" s="312"/>
      <c r="L1102" s="312"/>
      <c r="M1102" s="312"/>
      <c r="N1102" s="235">
        <v>983</v>
      </c>
      <c r="O1102" s="196">
        <v>8</v>
      </c>
      <c r="P1102" s="196">
        <v>4</v>
      </c>
      <c r="Q1102" s="195" t="s">
        <v>364</v>
      </c>
      <c r="R1102" s="194" t="s">
        <v>218</v>
      </c>
      <c r="S1102" s="308"/>
      <c r="T1102" s="308"/>
      <c r="U1102" s="229">
        <v>63</v>
      </c>
      <c r="V1102" s="229">
        <v>63</v>
      </c>
      <c r="W1102" s="311"/>
      <c r="X1102" s="311"/>
      <c r="Y1102" s="311"/>
      <c r="Z1102" s="311"/>
      <c r="AA1102" s="311"/>
      <c r="AB1102" s="191"/>
    </row>
    <row r="1103" spans="1:28" ht="12.75" customHeight="1" x14ac:dyDescent="0.2">
      <c r="A1103" s="191" t="s">
        <v>178</v>
      </c>
      <c r="B1103" s="312" t="s">
        <v>277</v>
      </c>
      <c r="C1103" s="312"/>
      <c r="D1103" s="312"/>
      <c r="E1103" s="312"/>
      <c r="F1103" s="312"/>
      <c r="G1103" s="312"/>
      <c r="H1103" s="312"/>
      <c r="I1103" s="312"/>
      <c r="J1103" s="312"/>
      <c r="K1103" s="312"/>
      <c r="L1103" s="312"/>
      <c r="M1103" s="312"/>
      <c r="N1103" s="235">
        <v>983</v>
      </c>
      <c r="O1103" s="196">
        <v>8</v>
      </c>
      <c r="P1103" s="196">
        <v>4</v>
      </c>
      <c r="Q1103" s="195" t="s">
        <v>364</v>
      </c>
      <c r="R1103" s="194" t="s">
        <v>276</v>
      </c>
      <c r="S1103" s="308"/>
      <c r="T1103" s="308"/>
      <c r="U1103" s="229">
        <v>266</v>
      </c>
      <c r="V1103" s="229">
        <v>266</v>
      </c>
      <c r="W1103" s="311"/>
      <c r="X1103" s="311"/>
      <c r="Y1103" s="311"/>
      <c r="Z1103" s="311"/>
      <c r="AA1103" s="311"/>
      <c r="AB1103" s="191"/>
    </row>
    <row r="1104" spans="1:28" ht="12.75" customHeight="1" x14ac:dyDescent="0.2">
      <c r="A1104" s="191" t="s">
        <v>178</v>
      </c>
      <c r="B1104" s="312" t="s">
        <v>275</v>
      </c>
      <c r="C1104" s="312"/>
      <c r="D1104" s="312"/>
      <c r="E1104" s="312"/>
      <c r="F1104" s="312"/>
      <c r="G1104" s="312"/>
      <c r="H1104" s="312"/>
      <c r="I1104" s="312"/>
      <c r="J1104" s="312"/>
      <c r="K1104" s="312"/>
      <c r="L1104" s="312"/>
      <c r="M1104" s="312"/>
      <c r="N1104" s="235">
        <v>983</v>
      </c>
      <c r="O1104" s="196">
        <v>8</v>
      </c>
      <c r="P1104" s="196">
        <v>4</v>
      </c>
      <c r="Q1104" s="195" t="s">
        <v>364</v>
      </c>
      <c r="R1104" s="194" t="s">
        <v>274</v>
      </c>
      <c r="S1104" s="308"/>
      <c r="T1104" s="308"/>
      <c r="U1104" s="229">
        <v>266</v>
      </c>
      <c r="V1104" s="229">
        <v>266</v>
      </c>
      <c r="W1104" s="311"/>
      <c r="X1104" s="311"/>
      <c r="Y1104" s="311"/>
      <c r="Z1104" s="311"/>
      <c r="AA1104" s="311"/>
      <c r="AB1104" s="191"/>
    </row>
    <row r="1105" spans="1:28" ht="12.75" customHeight="1" x14ac:dyDescent="0.2">
      <c r="A1105" s="191" t="s">
        <v>178</v>
      </c>
      <c r="B1105" s="312" t="s">
        <v>415</v>
      </c>
      <c r="C1105" s="312"/>
      <c r="D1105" s="312"/>
      <c r="E1105" s="312"/>
      <c r="F1105" s="312"/>
      <c r="G1105" s="312"/>
      <c r="H1105" s="312"/>
      <c r="I1105" s="312"/>
      <c r="J1105" s="312"/>
      <c r="K1105" s="312"/>
      <c r="L1105" s="312"/>
      <c r="M1105" s="312"/>
      <c r="N1105" s="235">
        <v>983</v>
      </c>
      <c r="O1105" s="196">
        <v>8</v>
      </c>
      <c r="P1105" s="196">
        <v>4</v>
      </c>
      <c r="Q1105" s="195" t="s">
        <v>364</v>
      </c>
      <c r="R1105" s="194" t="s">
        <v>414</v>
      </c>
      <c r="S1105" s="308"/>
      <c r="T1105" s="308"/>
      <c r="U1105" s="229">
        <v>256</v>
      </c>
      <c r="V1105" s="229">
        <v>256</v>
      </c>
      <c r="W1105" s="311"/>
      <c r="X1105" s="311"/>
      <c r="Y1105" s="311"/>
      <c r="Z1105" s="311"/>
      <c r="AA1105" s="311"/>
      <c r="AB1105" s="191"/>
    </row>
    <row r="1106" spans="1:28" ht="12.75" customHeight="1" x14ac:dyDescent="0.2">
      <c r="A1106" s="191" t="s">
        <v>178</v>
      </c>
      <c r="B1106" s="312" t="s">
        <v>273</v>
      </c>
      <c r="C1106" s="312"/>
      <c r="D1106" s="312"/>
      <c r="E1106" s="312"/>
      <c r="F1106" s="312"/>
      <c r="G1106" s="312"/>
      <c r="H1106" s="312"/>
      <c r="I1106" s="312"/>
      <c r="J1106" s="312"/>
      <c r="K1106" s="312"/>
      <c r="L1106" s="312"/>
      <c r="M1106" s="312"/>
      <c r="N1106" s="235">
        <v>983</v>
      </c>
      <c r="O1106" s="196">
        <v>8</v>
      </c>
      <c r="P1106" s="196">
        <v>4</v>
      </c>
      <c r="Q1106" s="195" t="s">
        <v>364</v>
      </c>
      <c r="R1106" s="194" t="s">
        <v>272</v>
      </c>
      <c r="S1106" s="308"/>
      <c r="T1106" s="308"/>
      <c r="U1106" s="229">
        <v>10</v>
      </c>
      <c r="V1106" s="229">
        <v>10</v>
      </c>
      <c r="W1106" s="311"/>
      <c r="X1106" s="311"/>
      <c r="Y1106" s="311"/>
      <c r="Z1106" s="311"/>
      <c r="AA1106" s="311"/>
      <c r="AB1106" s="191"/>
    </row>
    <row r="1107" spans="1:28" ht="21.75" customHeight="1" x14ac:dyDescent="0.2">
      <c r="A1107" s="191" t="s">
        <v>178</v>
      </c>
      <c r="B1107" s="312" t="s">
        <v>363</v>
      </c>
      <c r="C1107" s="312"/>
      <c r="D1107" s="312"/>
      <c r="E1107" s="312"/>
      <c r="F1107" s="312"/>
      <c r="G1107" s="312"/>
      <c r="H1107" s="312"/>
      <c r="I1107" s="312"/>
      <c r="J1107" s="312"/>
      <c r="K1107" s="312"/>
      <c r="L1107" s="312"/>
      <c r="M1107" s="312"/>
      <c r="N1107" s="235">
        <v>983</v>
      </c>
      <c r="O1107" s="196">
        <v>8</v>
      </c>
      <c r="P1107" s="196">
        <v>4</v>
      </c>
      <c r="Q1107" s="195" t="s">
        <v>362</v>
      </c>
      <c r="R1107" s="194">
        <v>0</v>
      </c>
      <c r="S1107" s="308"/>
      <c r="T1107" s="308"/>
      <c r="U1107" s="229">
        <v>23384</v>
      </c>
      <c r="V1107" s="229">
        <v>12355</v>
      </c>
      <c r="W1107" s="311"/>
      <c r="X1107" s="311"/>
      <c r="Y1107" s="311"/>
      <c r="Z1107" s="311"/>
      <c r="AA1107" s="311"/>
      <c r="AB1107" s="191"/>
    </row>
    <row r="1108" spans="1:28" ht="21.75" customHeight="1" x14ac:dyDescent="0.2">
      <c r="A1108" s="191" t="s">
        <v>178</v>
      </c>
      <c r="B1108" s="312" t="s">
        <v>361</v>
      </c>
      <c r="C1108" s="312"/>
      <c r="D1108" s="312"/>
      <c r="E1108" s="312"/>
      <c r="F1108" s="312"/>
      <c r="G1108" s="312"/>
      <c r="H1108" s="312"/>
      <c r="I1108" s="312"/>
      <c r="J1108" s="312"/>
      <c r="K1108" s="312"/>
      <c r="L1108" s="312"/>
      <c r="M1108" s="312"/>
      <c r="N1108" s="235">
        <v>983</v>
      </c>
      <c r="O1108" s="196">
        <v>8</v>
      </c>
      <c r="P1108" s="196">
        <v>4</v>
      </c>
      <c r="Q1108" s="195" t="s">
        <v>360</v>
      </c>
      <c r="R1108" s="194">
        <v>0</v>
      </c>
      <c r="S1108" s="308"/>
      <c r="T1108" s="308"/>
      <c r="U1108" s="229">
        <v>23384</v>
      </c>
      <c r="V1108" s="229">
        <v>12355</v>
      </c>
      <c r="W1108" s="311"/>
      <c r="X1108" s="311"/>
      <c r="Y1108" s="311"/>
      <c r="Z1108" s="311"/>
      <c r="AA1108" s="311"/>
      <c r="AB1108" s="191"/>
    </row>
    <row r="1109" spans="1:28" ht="21.75" customHeight="1" x14ac:dyDescent="0.2">
      <c r="A1109" s="191" t="s">
        <v>178</v>
      </c>
      <c r="B1109" s="312" t="s">
        <v>359</v>
      </c>
      <c r="C1109" s="312"/>
      <c r="D1109" s="312"/>
      <c r="E1109" s="312"/>
      <c r="F1109" s="312"/>
      <c r="G1109" s="312"/>
      <c r="H1109" s="312"/>
      <c r="I1109" s="312"/>
      <c r="J1109" s="312"/>
      <c r="K1109" s="312"/>
      <c r="L1109" s="312"/>
      <c r="M1109" s="312"/>
      <c r="N1109" s="235">
        <v>983</v>
      </c>
      <c r="O1109" s="196">
        <v>8</v>
      </c>
      <c r="P1109" s="196">
        <v>4</v>
      </c>
      <c r="Q1109" s="195" t="s">
        <v>358</v>
      </c>
      <c r="R1109" s="194">
        <v>0</v>
      </c>
      <c r="S1109" s="308"/>
      <c r="T1109" s="308"/>
      <c r="U1109" s="229">
        <v>23384</v>
      </c>
      <c r="V1109" s="229">
        <v>12355</v>
      </c>
      <c r="W1109" s="311"/>
      <c r="X1109" s="311"/>
      <c r="Y1109" s="311"/>
      <c r="Z1109" s="311"/>
      <c r="AA1109" s="311"/>
      <c r="AB1109" s="191"/>
    </row>
    <row r="1110" spans="1:28" ht="42.75" customHeight="1" x14ac:dyDescent="0.2">
      <c r="A1110" s="191" t="s">
        <v>178</v>
      </c>
      <c r="B1110" s="312" t="s">
        <v>263</v>
      </c>
      <c r="C1110" s="312"/>
      <c r="D1110" s="312"/>
      <c r="E1110" s="312"/>
      <c r="F1110" s="312"/>
      <c r="G1110" s="312"/>
      <c r="H1110" s="312"/>
      <c r="I1110" s="312"/>
      <c r="J1110" s="312"/>
      <c r="K1110" s="312"/>
      <c r="L1110" s="312"/>
      <c r="M1110" s="312"/>
      <c r="N1110" s="235">
        <v>983</v>
      </c>
      <c r="O1110" s="196">
        <v>8</v>
      </c>
      <c r="P1110" s="196">
        <v>4</v>
      </c>
      <c r="Q1110" s="195" t="s">
        <v>358</v>
      </c>
      <c r="R1110" s="194" t="s">
        <v>262</v>
      </c>
      <c r="S1110" s="308"/>
      <c r="T1110" s="308"/>
      <c r="U1110" s="229">
        <v>23384</v>
      </c>
      <c r="V1110" s="229">
        <v>12355</v>
      </c>
      <c r="W1110" s="311"/>
      <c r="X1110" s="311"/>
      <c r="Y1110" s="311"/>
      <c r="Z1110" s="311"/>
      <c r="AA1110" s="311"/>
      <c r="AB1110" s="191"/>
    </row>
    <row r="1111" spans="1:28" ht="12.75" customHeight="1" x14ac:dyDescent="0.2">
      <c r="A1111" s="191" t="s">
        <v>178</v>
      </c>
      <c r="B1111" s="312" t="s">
        <v>336</v>
      </c>
      <c r="C1111" s="312"/>
      <c r="D1111" s="312"/>
      <c r="E1111" s="312"/>
      <c r="F1111" s="312"/>
      <c r="G1111" s="312"/>
      <c r="H1111" s="312"/>
      <c r="I1111" s="312"/>
      <c r="J1111" s="312"/>
      <c r="K1111" s="312"/>
      <c r="L1111" s="312"/>
      <c r="M1111" s="312"/>
      <c r="N1111" s="235">
        <v>983</v>
      </c>
      <c r="O1111" s="196">
        <v>8</v>
      </c>
      <c r="P1111" s="196">
        <v>4</v>
      </c>
      <c r="Q1111" s="195" t="s">
        <v>358</v>
      </c>
      <c r="R1111" s="194" t="s">
        <v>335</v>
      </c>
      <c r="S1111" s="308"/>
      <c r="T1111" s="308"/>
      <c r="U1111" s="229">
        <v>22565</v>
      </c>
      <c r="V1111" s="229">
        <v>11536</v>
      </c>
      <c r="W1111" s="311"/>
      <c r="X1111" s="311"/>
      <c r="Y1111" s="311"/>
      <c r="Z1111" s="311"/>
      <c r="AA1111" s="311"/>
      <c r="AB1111" s="191"/>
    </row>
    <row r="1112" spans="1:28" ht="12.75" customHeight="1" x14ac:dyDescent="0.2">
      <c r="A1112" s="191" t="s">
        <v>178</v>
      </c>
      <c r="B1112" s="312" t="s">
        <v>334</v>
      </c>
      <c r="C1112" s="312"/>
      <c r="D1112" s="312"/>
      <c r="E1112" s="312"/>
      <c r="F1112" s="312"/>
      <c r="G1112" s="312"/>
      <c r="H1112" s="312"/>
      <c r="I1112" s="312"/>
      <c r="J1112" s="312"/>
      <c r="K1112" s="312"/>
      <c r="L1112" s="312"/>
      <c r="M1112" s="312"/>
      <c r="N1112" s="235">
        <v>983</v>
      </c>
      <c r="O1112" s="196">
        <v>8</v>
      </c>
      <c r="P1112" s="196">
        <v>4</v>
      </c>
      <c r="Q1112" s="195" t="s">
        <v>358</v>
      </c>
      <c r="R1112" s="194" t="s">
        <v>333</v>
      </c>
      <c r="S1112" s="308"/>
      <c r="T1112" s="308"/>
      <c r="U1112" s="229">
        <v>17112</v>
      </c>
      <c r="V1112" s="229">
        <v>6083</v>
      </c>
      <c r="W1112" s="311"/>
      <c r="X1112" s="311"/>
      <c r="Y1112" s="311"/>
      <c r="Z1112" s="311"/>
      <c r="AA1112" s="311"/>
      <c r="AB1112" s="191"/>
    </row>
    <row r="1113" spans="1:28" ht="32.25" customHeight="1" x14ac:dyDescent="0.2">
      <c r="A1113" s="191" t="s">
        <v>178</v>
      </c>
      <c r="B1113" s="312" t="s">
        <v>332</v>
      </c>
      <c r="C1113" s="312"/>
      <c r="D1113" s="312"/>
      <c r="E1113" s="312"/>
      <c r="F1113" s="312"/>
      <c r="G1113" s="312"/>
      <c r="H1113" s="312"/>
      <c r="I1113" s="312"/>
      <c r="J1113" s="312"/>
      <c r="K1113" s="312"/>
      <c r="L1113" s="312"/>
      <c r="M1113" s="312"/>
      <c r="N1113" s="235">
        <v>983</v>
      </c>
      <c r="O1113" s="196">
        <v>8</v>
      </c>
      <c r="P1113" s="196">
        <v>4</v>
      </c>
      <c r="Q1113" s="195" t="s">
        <v>358</v>
      </c>
      <c r="R1113" s="194" t="s">
        <v>330</v>
      </c>
      <c r="S1113" s="308"/>
      <c r="T1113" s="308"/>
      <c r="U1113" s="229">
        <v>5453</v>
      </c>
      <c r="V1113" s="229">
        <v>5453</v>
      </c>
      <c r="W1113" s="311"/>
      <c r="X1113" s="311"/>
      <c r="Y1113" s="311"/>
      <c r="Z1113" s="311"/>
      <c r="AA1113" s="311"/>
      <c r="AB1113" s="191"/>
    </row>
    <row r="1114" spans="1:28" ht="21.75" customHeight="1" x14ac:dyDescent="0.2">
      <c r="A1114" s="191" t="s">
        <v>178</v>
      </c>
      <c r="B1114" s="312" t="s">
        <v>261</v>
      </c>
      <c r="C1114" s="312"/>
      <c r="D1114" s="312"/>
      <c r="E1114" s="312"/>
      <c r="F1114" s="312"/>
      <c r="G1114" s="312"/>
      <c r="H1114" s="312"/>
      <c r="I1114" s="312"/>
      <c r="J1114" s="312"/>
      <c r="K1114" s="312"/>
      <c r="L1114" s="312"/>
      <c r="M1114" s="312"/>
      <c r="N1114" s="235">
        <v>983</v>
      </c>
      <c r="O1114" s="196">
        <v>8</v>
      </c>
      <c r="P1114" s="196">
        <v>4</v>
      </c>
      <c r="Q1114" s="195" t="s">
        <v>358</v>
      </c>
      <c r="R1114" s="194" t="s">
        <v>260</v>
      </c>
      <c r="S1114" s="308"/>
      <c r="T1114" s="308"/>
      <c r="U1114" s="229">
        <v>819</v>
      </c>
      <c r="V1114" s="229">
        <v>819</v>
      </c>
      <c r="W1114" s="311"/>
      <c r="X1114" s="311"/>
      <c r="Y1114" s="311"/>
      <c r="Z1114" s="311"/>
      <c r="AA1114" s="311"/>
      <c r="AB1114" s="191"/>
    </row>
    <row r="1115" spans="1:28" ht="32.25" customHeight="1" x14ac:dyDescent="0.2">
      <c r="A1115" s="191" t="s">
        <v>178</v>
      </c>
      <c r="B1115" s="312" t="s">
        <v>259</v>
      </c>
      <c r="C1115" s="312"/>
      <c r="D1115" s="312"/>
      <c r="E1115" s="312"/>
      <c r="F1115" s="312"/>
      <c r="G1115" s="312"/>
      <c r="H1115" s="312"/>
      <c r="I1115" s="312"/>
      <c r="J1115" s="312"/>
      <c r="K1115" s="312"/>
      <c r="L1115" s="312"/>
      <c r="M1115" s="312"/>
      <c r="N1115" s="235">
        <v>983</v>
      </c>
      <c r="O1115" s="196">
        <v>8</v>
      </c>
      <c r="P1115" s="196">
        <v>4</v>
      </c>
      <c r="Q1115" s="195" t="s">
        <v>358</v>
      </c>
      <c r="R1115" s="194" t="s">
        <v>258</v>
      </c>
      <c r="S1115" s="308"/>
      <c r="T1115" s="308"/>
      <c r="U1115" s="229">
        <v>629</v>
      </c>
      <c r="V1115" s="229">
        <v>629</v>
      </c>
      <c r="W1115" s="311"/>
      <c r="X1115" s="311"/>
      <c r="Y1115" s="311"/>
      <c r="Z1115" s="311"/>
      <c r="AA1115" s="311"/>
      <c r="AB1115" s="191"/>
    </row>
    <row r="1116" spans="1:28" ht="32.25" customHeight="1" x14ac:dyDescent="0.2">
      <c r="A1116" s="191" t="s">
        <v>178</v>
      </c>
      <c r="B1116" s="312" t="s">
        <v>257</v>
      </c>
      <c r="C1116" s="312"/>
      <c r="D1116" s="312"/>
      <c r="E1116" s="312"/>
      <c r="F1116" s="312"/>
      <c r="G1116" s="312"/>
      <c r="H1116" s="312"/>
      <c r="I1116" s="312"/>
      <c r="J1116" s="312"/>
      <c r="K1116" s="312"/>
      <c r="L1116" s="312"/>
      <c r="M1116" s="312"/>
      <c r="N1116" s="235">
        <v>983</v>
      </c>
      <c r="O1116" s="196">
        <v>8</v>
      </c>
      <c r="P1116" s="196">
        <v>4</v>
      </c>
      <c r="Q1116" s="195" t="s">
        <v>358</v>
      </c>
      <c r="R1116" s="194" t="s">
        <v>255</v>
      </c>
      <c r="S1116" s="308"/>
      <c r="T1116" s="308"/>
      <c r="U1116" s="229">
        <v>190</v>
      </c>
      <c r="V1116" s="229">
        <v>190</v>
      </c>
      <c r="W1116" s="311"/>
      <c r="X1116" s="311"/>
      <c r="Y1116" s="311"/>
      <c r="Z1116" s="311"/>
      <c r="AA1116" s="311"/>
      <c r="AB1116" s="191"/>
    </row>
    <row r="1117" spans="1:28" ht="12.75" customHeight="1" x14ac:dyDescent="0.2">
      <c r="A1117" s="191" t="s">
        <v>178</v>
      </c>
      <c r="B1117" s="312" t="s">
        <v>235</v>
      </c>
      <c r="C1117" s="312"/>
      <c r="D1117" s="312"/>
      <c r="E1117" s="312"/>
      <c r="F1117" s="312"/>
      <c r="G1117" s="312"/>
      <c r="H1117" s="312"/>
      <c r="I1117" s="312"/>
      <c r="J1117" s="312"/>
      <c r="K1117" s="312"/>
      <c r="L1117" s="312"/>
      <c r="M1117" s="312"/>
      <c r="N1117" s="235">
        <v>983</v>
      </c>
      <c r="O1117" s="196">
        <v>11</v>
      </c>
      <c r="P1117" s="196">
        <v>0</v>
      </c>
      <c r="Q1117" s="195">
        <v>0</v>
      </c>
      <c r="R1117" s="194">
        <v>0</v>
      </c>
      <c r="S1117" s="308"/>
      <c r="T1117" s="308"/>
      <c r="U1117" s="229">
        <v>680</v>
      </c>
      <c r="V1117" s="229">
        <v>680</v>
      </c>
      <c r="W1117" s="311"/>
      <c r="X1117" s="311"/>
      <c r="Y1117" s="311"/>
      <c r="Z1117" s="311"/>
      <c r="AA1117" s="311"/>
      <c r="AB1117" s="191"/>
    </row>
    <row r="1118" spans="1:28" ht="12.75" customHeight="1" x14ac:dyDescent="0.2">
      <c r="A1118" s="191" t="s">
        <v>178</v>
      </c>
      <c r="B1118" s="312" t="s">
        <v>234</v>
      </c>
      <c r="C1118" s="312"/>
      <c r="D1118" s="312"/>
      <c r="E1118" s="312"/>
      <c r="F1118" s="312"/>
      <c r="G1118" s="312"/>
      <c r="H1118" s="312"/>
      <c r="I1118" s="312"/>
      <c r="J1118" s="312"/>
      <c r="K1118" s="312"/>
      <c r="L1118" s="312"/>
      <c r="M1118" s="312"/>
      <c r="N1118" s="235">
        <v>983</v>
      </c>
      <c r="O1118" s="196">
        <v>11</v>
      </c>
      <c r="P1118" s="196">
        <v>1</v>
      </c>
      <c r="Q1118" s="195">
        <v>0</v>
      </c>
      <c r="R1118" s="194">
        <v>0</v>
      </c>
      <c r="S1118" s="308"/>
      <c r="T1118" s="308"/>
      <c r="U1118" s="229">
        <v>680</v>
      </c>
      <c r="V1118" s="229">
        <v>680</v>
      </c>
      <c r="W1118" s="311"/>
      <c r="X1118" s="311"/>
      <c r="Y1118" s="311"/>
      <c r="Z1118" s="311"/>
      <c r="AA1118" s="311"/>
      <c r="AB1118" s="191"/>
    </row>
    <row r="1119" spans="1:28" ht="32.25" customHeight="1" x14ac:dyDescent="0.2">
      <c r="A1119" s="191" t="s">
        <v>178</v>
      </c>
      <c r="B1119" s="312" t="s">
        <v>229</v>
      </c>
      <c r="C1119" s="312"/>
      <c r="D1119" s="312"/>
      <c r="E1119" s="312"/>
      <c r="F1119" s="312"/>
      <c r="G1119" s="312"/>
      <c r="H1119" s="312"/>
      <c r="I1119" s="312"/>
      <c r="J1119" s="312"/>
      <c r="K1119" s="312"/>
      <c r="L1119" s="312"/>
      <c r="M1119" s="312"/>
      <c r="N1119" s="235">
        <v>983</v>
      </c>
      <c r="O1119" s="196">
        <v>11</v>
      </c>
      <c r="P1119" s="196">
        <v>1</v>
      </c>
      <c r="Q1119" s="195" t="s">
        <v>228</v>
      </c>
      <c r="R1119" s="194">
        <v>0</v>
      </c>
      <c r="S1119" s="308"/>
      <c r="T1119" s="308"/>
      <c r="U1119" s="229">
        <v>680</v>
      </c>
      <c r="V1119" s="229">
        <v>680</v>
      </c>
      <c r="W1119" s="311"/>
      <c r="X1119" s="311"/>
      <c r="Y1119" s="311"/>
      <c r="Z1119" s="311"/>
      <c r="AA1119" s="311"/>
      <c r="AB1119" s="191"/>
    </row>
    <row r="1120" spans="1:28" ht="32.25" customHeight="1" x14ac:dyDescent="0.2">
      <c r="A1120" s="191" t="s">
        <v>178</v>
      </c>
      <c r="B1120" s="312" t="s">
        <v>224</v>
      </c>
      <c r="C1120" s="312"/>
      <c r="D1120" s="312"/>
      <c r="E1120" s="312"/>
      <c r="F1120" s="312"/>
      <c r="G1120" s="312"/>
      <c r="H1120" s="312"/>
      <c r="I1120" s="312"/>
      <c r="J1120" s="312"/>
      <c r="K1120" s="312"/>
      <c r="L1120" s="312"/>
      <c r="M1120" s="312"/>
      <c r="N1120" s="235">
        <v>983</v>
      </c>
      <c r="O1120" s="196">
        <v>11</v>
      </c>
      <c r="P1120" s="196">
        <v>1</v>
      </c>
      <c r="Q1120" s="195" t="s">
        <v>227</v>
      </c>
      <c r="R1120" s="194">
        <v>0</v>
      </c>
      <c r="S1120" s="308"/>
      <c r="T1120" s="308"/>
      <c r="U1120" s="229">
        <v>680</v>
      </c>
      <c r="V1120" s="229">
        <v>680</v>
      </c>
      <c r="W1120" s="311"/>
      <c r="X1120" s="311"/>
      <c r="Y1120" s="311"/>
      <c r="Z1120" s="311"/>
      <c r="AA1120" s="311"/>
      <c r="AB1120" s="191"/>
    </row>
    <row r="1121" spans="1:28" ht="21.75" customHeight="1" x14ac:dyDescent="0.2">
      <c r="A1121" s="191" t="s">
        <v>178</v>
      </c>
      <c r="B1121" s="312" t="s">
        <v>231</v>
      </c>
      <c r="C1121" s="312"/>
      <c r="D1121" s="312"/>
      <c r="E1121" s="312"/>
      <c r="F1121" s="312"/>
      <c r="G1121" s="312"/>
      <c r="H1121" s="312"/>
      <c r="I1121" s="312"/>
      <c r="J1121" s="312"/>
      <c r="K1121" s="312"/>
      <c r="L1121" s="312"/>
      <c r="M1121" s="312"/>
      <c r="N1121" s="235">
        <v>983</v>
      </c>
      <c r="O1121" s="196">
        <v>11</v>
      </c>
      <c r="P1121" s="196">
        <v>1</v>
      </c>
      <c r="Q1121" s="195" t="s">
        <v>230</v>
      </c>
      <c r="R1121" s="194">
        <v>0</v>
      </c>
      <c r="S1121" s="308"/>
      <c r="T1121" s="308"/>
      <c r="U1121" s="229">
        <v>680</v>
      </c>
      <c r="V1121" s="229">
        <v>680</v>
      </c>
      <c r="W1121" s="311"/>
      <c r="X1121" s="311"/>
      <c r="Y1121" s="311"/>
      <c r="Z1121" s="311"/>
      <c r="AA1121" s="311"/>
      <c r="AB1121" s="191"/>
    </row>
    <row r="1122" spans="1:28" ht="21.75" customHeight="1" x14ac:dyDescent="0.2">
      <c r="A1122" s="191" t="s">
        <v>178</v>
      </c>
      <c r="B1122" s="312" t="s">
        <v>212</v>
      </c>
      <c r="C1122" s="312"/>
      <c r="D1122" s="312"/>
      <c r="E1122" s="312"/>
      <c r="F1122" s="312"/>
      <c r="G1122" s="312"/>
      <c r="H1122" s="312"/>
      <c r="I1122" s="312"/>
      <c r="J1122" s="312"/>
      <c r="K1122" s="312"/>
      <c r="L1122" s="312"/>
      <c r="M1122" s="312"/>
      <c r="N1122" s="235">
        <v>983</v>
      </c>
      <c r="O1122" s="196">
        <v>11</v>
      </c>
      <c r="P1122" s="196">
        <v>1</v>
      </c>
      <c r="Q1122" s="195" t="s">
        <v>230</v>
      </c>
      <c r="R1122" s="194" t="s">
        <v>211</v>
      </c>
      <c r="S1122" s="308"/>
      <c r="T1122" s="308"/>
      <c r="U1122" s="229">
        <v>680</v>
      </c>
      <c r="V1122" s="229">
        <v>680</v>
      </c>
      <c r="W1122" s="311"/>
      <c r="X1122" s="311"/>
      <c r="Y1122" s="311"/>
      <c r="Z1122" s="311"/>
      <c r="AA1122" s="311"/>
      <c r="AB1122" s="191"/>
    </row>
    <row r="1123" spans="1:28" ht="12.75" customHeight="1" x14ac:dyDescent="0.2">
      <c r="A1123" s="191" t="s">
        <v>178</v>
      </c>
      <c r="B1123" s="312" t="s">
        <v>210</v>
      </c>
      <c r="C1123" s="312"/>
      <c r="D1123" s="312"/>
      <c r="E1123" s="312"/>
      <c r="F1123" s="312"/>
      <c r="G1123" s="312"/>
      <c r="H1123" s="312"/>
      <c r="I1123" s="312"/>
      <c r="J1123" s="312"/>
      <c r="K1123" s="312"/>
      <c r="L1123" s="312"/>
      <c r="M1123" s="312"/>
      <c r="N1123" s="235">
        <v>983</v>
      </c>
      <c r="O1123" s="196">
        <v>11</v>
      </c>
      <c r="P1123" s="196">
        <v>1</v>
      </c>
      <c r="Q1123" s="195" t="s">
        <v>230</v>
      </c>
      <c r="R1123" s="194" t="s">
        <v>209</v>
      </c>
      <c r="S1123" s="308"/>
      <c r="T1123" s="308"/>
      <c r="U1123" s="229">
        <v>680</v>
      </c>
      <c r="V1123" s="229">
        <v>680</v>
      </c>
      <c r="W1123" s="311"/>
      <c r="X1123" s="311"/>
      <c r="Y1123" s="311"/>
      <c r="Z1123" s="311"/>
      <c r="AA1123" s="311"/>
      <c r="AB1123" s="191"/>
    </row>
    <row r="1124" spans="1:28" ht="42.75" customHeight="1" x14ac:dyDescent="0.2">
      <c r="A1124" s="191" t="s">
        <v>178</v>
      </c>
      <c r="B1124" s="312" t="s">
        <v>208</v>
      </c>
      <c r="C1124" s="312"/>
      <c r="D1124" s="312"/>
      <c r="E1124" s="312"/>
      <c r="F1124" s="312"/>
      <c r="G1124" s="312"/>
      <c r="H1124" s="312"/>
      <c r="I1124" s="312"/>
      <c r="J1124" s="312"/>
      <c r="K1124" s="312"/>
      <c r="L1124" s="312"/>
      <c r="M1124" s="312"/>
      <c r="N1124" s="235">
        <v>983</v>
      </c>
      <c r="O1124" s="196">
        <v>11</v>
      </c>
      <c r="P1124" s="196">
        <v>1</v>
      </c>
      <c r="Q1124" s="195" t="s">
        <v>230</v>
      </c>
      <c r="R1124" s="194" t="s">
        <v>206</v>
      </c>
      <c r="S1124" s="308"/>
      <c r="T1124" s="308"/>
      <c r="U1124" s="229">
        <v>680</v>
      </c>
      <c r="V1124" s="229">
        <v>680</v>
      </c>
      <c r="W1124" s="311"/>
      <c r="X1124" s="311"/>
      <c r="Y1124" s="311"/>
      <c r="Z1124" s="311"/>
      <c r="AA1124" s="311"/>
      <c r="AB1124" s="191"/>
    </row>
    <row r="1125" spans="1:28" ht="12.75" customHeight="1" x14ac:dyDescent="0.2">
      <c r="A1125" s="191" t="s">
        <v>178</v>
      </c>
      <c r="B1125" s="312" t="s">
        <v>671</v>
      </c>
      <c r="C1125" s="312"/>
      <c r="D1125" s="312"/>
      <c r="E1125" s="312"/>
      <c r="F1125" s="312"/>
      <c r="G1125" s="312"/>
      <c r="H1125" s="312"/>
      <c r="I1125" s="312"/>
      <c r="J1125" s="312"/>
      <c r="K1125" s="312"/>
      <c r="L1125" s="312"/>
      <c r="M1125" s="312"/>
      <c r="N1125" s="235">
        <v>984</v>
      </c>
      <c r="O1125" s="196">
        <v>0</v>
      </c>
      <c r="P1125" s="196">
        <v>0</v>
      </c>
      <c r="Q1125" s="195">
        <v>0</v>
      </c>
      <c r="R1125" s="194">
        <v>0</v>
      </c>
      <c r="S1125" s="308"/>
      <c r="T1125" s="308"/>
      <c r="U1125" s="229">
        <v>5777</v>
      </c>
      <c r="V1125" s="229">
        <v>5777</v>
      </c>
      <c r="W1125" s="311"/>
      <c r="X1125" s="311"/>
      <c r="Y1125" s="311"/>
      <c r="Z1125" s="311"/>
      <c r="AA1125" s="311"/>
      <c r="AB1125" s="191"/>
    </row>
    <row r="1126" spans="1:28" ht="12.75" customHeight="1" x14ac:dyDescent="0.2">
      <c r="A1126" s="191" t="s">
        <v>178</v>
      </c>
      <c r="B1126" s="312" t="s">
        <v>347</v>
      </c>
      <c r="C1126" s="312"/>
      <c r="D1126" s="312"/>
      <c r="E1126" s="312"/>
      <c r="F1126" s="312"/>
      <c r="G1126" s="312"/>
      <c r="H1126" s="312"/>
      <c r="I1126" s="312"/>
      <c r="J1126" s="312"/>
      <c r="K1126" s="312"/>
      <c r="L1126" s="312"/>
      <c r="M1126" s="312"/>
      <c r="N1126" s="235">
        <v>984</v>
      </c>
      <c r="O1126" s="196">
        <v>10</v>
      </c>
      <c r="P1126" s="196">
        <v>0</v>
      </c>
      <c r="Q1126" s="195">
        <v>0</v>
      </c>
      <c r="R1126" s="194">
        <v>0</v>
      </c>
      <c r="S1126" s="308"/>
      <c r="T1126" s="308"/>
      <c r="U1126" s="229">
        <v>5777</v>
      </c>
      <c r="V1126" s="229">
        <v>5777</v>
      </c>
      <c r="W1126" s="311"/>
      <c r="X1126" s="311"/>
      <c r="Y1126" s="311"/>
      <c r="Z1126" s="311"/>
      <c r="AA1126" s="311"/>
      <c r="AB1126" s="191"/>
    </row>
    <row r="1127" spans="1:28" ht="12.75" customHeight="1" x14ac:dyDescent="0.2">
      <c r="A1127" s="191" t="s">
        <v>178</v>
      </c>
      <c r="B1127" s="312" t="s">
        <v>341</v>
      </c>
      <c r="C1127" s="312"/>
      <c r="D1127" s="312"/>
      <c r="E1127" s="312"/>
      <c r="F1127" s="312"/>
      <c r="G1127" s="312"/>
      <c r="H1127" s="312"/>
      <c r="I1127" s="312"/>
      <c r="J1127" s="312"/>
      <c r="K1127" s="312"/>
      <c r="L1127" s="312"/>
      <c r="M1127" s="312"/>
      <c r="N1127" s="235">
        <v>984</v>
      </c>
      <c r="O1127" s="196">
        <v>10</v>
      </c>
      <c r="P1127" s="196">
        <v>2</v>
      </c>
      <c r="Q1127" s="195">
        <v>0</v>
      </c>
      <c r="R1127" s="194">
        <v>0</v>
      </c>
      <c r="S1127" s="308"/>
      <c r="T1127" s="308"/>
      <c r="U1127" s="229">
        <v>5771</v>
      </c>
      <c r="V1127" s="229">
        <v>5771</v>
      </c>
      <c r="W1127" s="311"/>
      <c r="X1127" s="311"/>
      <c r="Y1127" s="311"/>
      <c r="Z1127" s="311"/>
      <c r="AA1127" s="311"/>
      <c r="AB1127" s="191"/>
    </row>
    <row r="1128" spans="1:28" ht="21.75" customHeight="1" x14ac:dyDescent="0.2">
      <c r="A1128" s="191" t="s">
        <v>178</v>
      </c>
      <c r="B1128" s="312" t="s">
        <v>250</v>
      </c>
      <c r="C1128" s="312"/>
      <c r="D1128" s="312"/>
      <c r="E1128" s="312"/>
      <c r="F1128" s="312"/>
      <c r="G1128" s="312"/>
      <c r="H1128" s="312"/>
      <c r="I1128" s="312"/>
      <c r="J1128" s="312"/>
      <c r="K1128" s="312"/>
      <c r="L1128" s="312"/>
      <c r="M1128" s="312"/>
      <c r="N1128" s="235">
        <v>984</v>
      </c>
      <c r="O1128" s="196">
        <v>10</v>
      </c>
      <c r="P1128" s="196">
        <v>2</v>
      </c>
      <c r="Q1128" s="195" t="s">
        <v>249</v>
      </c>
      <c r="R1128" s="194">
        <v>0</v>
      </c>
      <c r="S1128" s="308"/>
      <c r="T1128" s="308"/>
      <c r="U1128" s="229">
        <v>17</v>
      </c>
      <c r="V1128" s="229">
        <v>17</v>
      </c>
      <c r="W1128" s="311"/>
      <c r="X1128" s="311"/>
      <c r="Y1128" s="311"/>
      <c r="Z1128" s="311"/>
      <c r="AA1128" s="311"/>
      <c r="AB1128" s="191"/>
    </row>
    <row r="1129" spans="1:28" ht="21.75" customHeight="1" x14ac:dyDescent="0.2">
      <c r="A1129" s="191" t="s">
        <v>178</v>
      </c>
      <c r="B1129" s="312" t="s">
        <v>697</v>
      </c>
      <c r="C1129" s="312"/>
      <c r="D1129" s="312"/>
      <c r="E1129" s="312"/>
      <c r="F1129" s="312"/>
      <c r="G1129" s="312"/>
      <c r="H1129" s="312"/>
      <c r="I1129" s="312"/>
      <c r="J1129" s="312"/>
      <c r="K1129" s="312"/>
      <c r="L1129" s="312"/>
      <c r="M1129" s="312"/>
      <c r="N1129" s="235">
        <v>984</v>
      </c>
      <c r="O1129" s="196">
        <v>10</v>
      </c>
      <c r="P1129" s="196">
        <v>2</v>
      </c>
      <c r="Q1129" s="195" t="s">
        <v>248</v>
      </c>
      <c r="R1129" s="194">
        <v>0</v>
      </c>
      <c r="S1129" s="308"/>
      <c r="T1129" s="308"/>
      <c r="U1129" s="229">
        <v>17</v>
      </c>
      <c r="V1129" s="229">
        <v>17</v>
      </c>
      <c r="W1129" s="311"/>
      <c r="X1129" s="311"/>
      <c r="Y1129" s="311"/>
      <c r="Z1129" s="311"/>
      <c r="AA1129" s="311"/>
      <c r="AB1129" s="191"/>
    </row>
    <row r="1130" spans="1:28" ht="21.75" customHeight="1" x14ac:dyDescent="0.2">
      <c r="A1130" s="191" t="s">
        <v>178</v>
      </c>
      <c r="B1130" s="312" t="s">
        <v>223</v>
      </c>
      <c r="C1130" s="312"/>
      <c r="D1130" s="312"/>
      <c r="E1130" s="312"/>
      <c r="F1130" s="312"/>
      <c r="G1130" s="312"/>
      <c r="H1130" s="312"/>
      <c r="I1130" s="312"/>
      <c r="J1130" s="312"/>
      <c r="K1130" s="312"/>
      <c r="L1130" s="312"/>
      <c r="M1130" s="312"/>
      <c r="N1130" s="235">
        <v>984</v>
      </c>
      <c r="O1130" s="196">
        <v>10</v>
      </c>
      <c r="P1130" s="196">
        <v>2</v>
      </c>
      <c r="Q1130" s="195" t="s">
        <v>248</v>
      </c>
      <c r="R1130" s="194" t="s">
        <v>222</v>
      </c>
      <c r="S1130" s="308"/>
      <c r="T1130" s="308"/>
      <c r="U1130" s="229">
        <v>17</v>
      </c>
      <c r="V1130" s="229">
        <v>17</v>
      </c>
      <c r="W1130" s="311"/>
      <c r="X1130" s="311"/>
      <c r="Y1130" s="311"/>
      <c r="Z1130" s="311"/>
      <c r="AA1130" s="311"/>
      <c r="AB1130" s="191"/>
    </row>
    <row r="1131" spans="1:28" ht="21.75" customHeight="1" x14ac:dyDescent="0.2">
      <c r="A1131" s="191" t="s">
        <v>178</v>
      </c>
      <c r="B1131" s="312" t="s">
        <v>221</v>
      </c>
      <c r="C1131" s="312"/>
      <c r="D1131" s="312"/>
      <c r="E1131" s="312"/>
      <c r="F1131" s="312"/>
      <c r="G1131" s="312"/>
      <c r="H1131" s="312"/>
      <c r="I1131" s="312"/>
      <c r="J1131" s="312"/>
      <c r="K1131" s="312"/>
      <c r="L1131" s="312"/>
      <c r="M1131" s="312"/>
      <c r="N1131" s="235">
        <v>984</v>
      </c>
      <c r="O1131" s="196">
        <v>10</v>
      </c>
      <c r="P1131" s="196">
        <v>2</v>
      </c>
      <c r="Q1131" s="195" t="s">
        <v>248</v>
      </c>
      <c r="R1131" s="194" t="s">
        <v>220</v>
      </c>
      <c r="S1131" s="308"/>
      <c r="T1131" s="308"/>
      <c r="U1131" s="229">
        <v>17</v>
      </c>
      <c r="V1131" s="229">
        <v>17</v>
      </c>
      <c r="W1131" s="311"/>
      <c r="X1131" s="311"/>
      <c r="Y1131" s="311"/>
      <c r="Z1131" s="311"/>
      <c r="AA1131" s="311"/>
      <c r="AB1131" s="191"/>
    </row>
    <row r="1132" spans="1:28" ht="12.75" customHeight="1" x14ac:dyDescent="0.2">
      <c r="A1132" s="191" t="s">
        <v>178</v>
      </c>
      <c r="B1132" s="312" t="s">
        <v>219</v>
      </c>
      <c r="C1132" s="312"/>
      <c r="D1132" s="312"/>
      <c r="E1132" s="312"/>
      <c r="F1132" s="312"/>
      <c r="G1132" s="312"/>
      <c r="H1132" s="312"/>
      <c r="I1132" s="312"/>
      <c r="J1132" s="312"/>
      <c r="K1132" s="312"/>
      <c r="L1132" s="312"/>
      <c r="M1132" s="312"/>
      <c r="N1132" s="235">
        <v>984</v>
      </c>
      <c r="O1132" s="196">
        <v>10</v>
      </c>
      <c r="P1132" s="196">
        <v>2</v>
      </c>
      <c r="Q1132" s="195" t="s">
        <v>248</v>
      </c>
      <c r="R1132" s="194" t="s">
        <v>218</v>
      </c>
      <c r="S1132" s="308"/>
      <c r="T1132" s="308"/>
      <c r="U1132" s="229">
        <v>17</v>
      </c>
      <c r="V1132" s="229">
        <v>17</v>
      </c>
      <c r="W1132" s="311"/>
      <c r="X1132" s="311"/>
      <c r="Y1132" s="311"/>
      <c r="Z1132" s="311"/>
      <c r="AA1132" s="311"/>
      <c r="AB1132" s="191"/>
    </row>
    <row r="1133" spans="1:28" ht="21.75" customHeight="1" x14ac:dyDescent="0.2">
      <c r="A1133" s="191" t="s">
        <v>178</v>
      </c>
      <c r="B1133" s="312" t="s">
        <v>338</v>
      </c>
      <c r="C1133" s="312"/>
      <c r="D1133" s="312"/>
      <c r="E1133" s="312"/>
      <c r="F1133" s="312"/>
      <c r="G1133" s="312"/>
      <c r="H1133" s="312"/>
      <c r="I1133" s="312"/>
      <c r="J1133" s="312"/>
      <c r="K1133" s="312"/>
      <c r="L1133" s="312"/>
      <c r="M1133" s="312"/>
      <c r="N1133" s="235">
        <v>984</v>
      </c>
      <c r="O1133" s="196">
        <v>10</v>
      </c>
      <c r="P1133" s="196">
        <v>2</v>
      </c>
      <c r="Q1133" s="195" t="s">
        <v>337</v>
      </c>
      <c r="R1133" s="194">
        <v>0</v>
      </c>
      <c r="S1133" s="308"/>
      <c r="T1133" s="308"/>
      <c r="U1133" s="229">
        <v>326</v>
      </c>
      <c r="V1133" s="229">
        <v>326</v>
      </c>
      <c r="W1133" s="311"/>
      <c r="X1133" s="311"/>
      <c r="Y1133" s="311"/>
      <c r="Z1133" s="311"/>
      <c r="AA1133" s="311"/>
      <c r="AB1133" s="191"/>
    </row>
    <row r="1134" spans="1:28" ht="12.75" customHeight="1" x14ac:dyDescent="0.2">
      <c r="A1134" s="191" t="s">
        <v>178</v>
      </c>
      <c r="B1134" s="312" t="s">
        <v>329</v>
      </c>
      <c r="C1134" s="312"/>
      <c r="D1134" s="312"/>
      <c r="E1134" s="312"/>
      <c r="F1134" s="312"/>
      <c r="G1134" s="312"/>
      <c r="H1134" s="312"/>
      <c r="I1134" s="312"/>
      <c r="J1134" s="312"/>
      <c r="K1134" s="312"/>
      <c r="L1134" s="312"/>
      <c r="M1134" s="312"/>
      <c r="N1134" s="235">
        <v>984</v>
      </c>
      <c r="O1134" s="196">
        <v>10</v>
      </c>
      <c r="P1134" s="196">
        <v>2</v>
      </c>
      <c r="Q1134" s="195" t="s">
        <v>340</v>
      </c>
      <c r="R1134" s="194">
        <v>0</v>
      </c>
      <c r="S1134" s="308"/>
      <c r="T1134" s="308"/>
      <c r="U1134" s="229">
        <v>300</v>
      </c>
      <c r="V1134" s="229">
        <v>300</v>
      </c>
      <c r="W1134" s="311"/>
      <c r="X1134" s="311"/>
      <c r="Y1134" s="311"/>
      <c r="Z1134" s="311"/>
      <c r="AA1134" s="311"/>
      <c r="AB1134" s="191"/>
    </row>
    <row r="1135" spans="1:28" ht="21.75" customHeight="1" x14ac:dyDescent="0.2">
      <c r="A1135" s="191" t="s">
        <v>178</v>
      </c>
      <c r="B1135" s="312" t="s">
        <v>223</v>
      </c>
      <c r="C1135" s="312"/>
      <c r="D1135" s="312"/>
      <c r="E1135" s="312"/>
      <c r="F1135" s="312"/>
      <c r="G1135" s="312"/>
      <c r="H1135" s="312"/>
      <c r="I1135" s="312"/>
      <c r="J1135" s="312"/>
      <c r="K1135" s="312"/>
      <c r="L1135" s="312"/>
      <c r="M1135" s="312"/>
      <c r="N1135" s="235">
        <v>984</v>
      </c>
      <c r="O1135" s="196">
        <v>10</v>
      </c>
      <c r="P1135" s="196">
        <v>2</v>
      </c>
      <c r="Q1135" s="195" t="s">
        <v>340</v>
      </c>
      <c r="R1135" s="194" t="s">
        <v>222</v>
      </c>
      <c r="S1135" s="308"/>
      <c r="T1135" s="308"/>
      <c r="U1135" s="229">
        <v>300</v>
      </c>
      <c r="V1135" s="229">
        <v>300</v>
      </c>
      <c r="W1135" s="311"/>
      <c r="X1135" s="311"/>
      <c r="Y1135" s="311"/>
      <c r="Z1135" s="311"/>
      <c r="AA1135" s="311"/>
      <c r="AB1135" s="191"/>
    </row>
    <row r="1136" spans="1:28" ht="21.75" customHeight="1" x14ac:dyDescent="0.2">
      <c r="A1136" s="191" t="s">
        <v>178</v>
      </c>
      <c r="B1136" s="312" t="s">
        <v>221</v>
      </c>
      <c r="C1136" s="312"/>
      <c r="D1136" s="312"/>
      <c r="E1136" s="312"/>
      <c r="F1136" s="312"/>
      <c r="G1136" s="312"/>
      <c r="H1136" s="312"/>
      <c r="I1136" s="312"/>
      <c r="J1136" s="312"/>
      <c r="K1136" s="312"/>
      <c r="L1136" s="312"/>
      <c r="M1136" s="312"/>
      <c r="N1136" s="235">
        <v>984</v>
      </c>
      <c r="O1136" s="196">
        <v>10</v>
      </c>
      <c r="P1136" s="196">
        <v>2</v>
      </c>
      <c r="Q1136" s="195" t="s">
        <v>340</v>
      </c>
      <c r="R1136" s="194" t="s">
        <v>220</v>
      </c>
      <c r="S1136" s="308"/>
      <c r="T1136" s="308"/>
      <c r="U1136" s="229">
        <v>300</v>
      </c>
      <c r="V1136" s="229">
        <v>300</v>
      </c>
      <c r="W1136" s="311"/>
      <c r="X1136" s="311"/>
      <c r="Y1136" s="311"/>
      <c r="Z1136" s="311"/>
      <c r="AA1136" s="311"/>
      <c r="AB1136" s="191"/>
    </row>
    <row r="1137" spans="1:28" ht="21.75" customHeight="1" x14ac:dyDescent="0.2">
      <c r="A1137" s="191" t="s">
        <v>178</v>
      </c>
      <c r="B1137" s="312" t="s">
        <v>253</v>
      </c>
      <c r="C1137" s="312"/>
      <c r="D1137" s="312"/>
      <c r="E1137" s="312"/>
      <c r="F1137" s="312"/>
      <c r="G1137" s="312"/>
      <c r="H1137" s="312"/>
      <c r="I1137" s="312"/>
      <c r="J1137" s="312"/>
      <c r="K1137" s="312"/>
      <c r="L1137" s="312"/>
      <c r="M1137" s="312"/>
      <c r="N1137" s="235">
        <v>984</v>
      </c>
      <c r="O1137" s="196">
        <v>10</v>
      </c>
      <c r="P1137" s="196">
        <v>2</v>
      </c>
      <c r="Q1137" s="195" t="s">
        <v>340</v>
      </c>
      <c r="R1137" s="194" t="s">
        <v>252</v>
      </c>
      <c r="S1137" s="308"/>
      <c r="T1137" s="308"/>
      <c r="U1137" s="229">
        <v>113</v>
      </c>
      <c r="V1137" s="229">
        <v>113</v>
      </c>
      <c r="W1137" s="311"/>
      <c r="X1137" s="311"/>
      <c r="Y1137" s="311"/>
      <c r="Z1137" s="311"/>
      <c r="AA1137" s="311"/>
      <c r="AB1137" s="191"/>
    </row>
    <row r="1138" spans="1:28" ht="12.75" customHeight="1" x14ac:dyDescent="0.2">
      <c r="A1138" s="191" t="s">
        <v>178</v>
      </c>
      <c r="B1138" s="312" t="s">
        <v>219</v>
      </c>
      <c r="C1138" s="312"/>
      <c r="D1138" s="312"/>
      <c r="E1138" s="312"/>
      <c r="F1138" s="312"/>
      <c r="G1138" s="312"/>
      <c r="H1138" s="312"/>
      <c r="I1138" s="312"/>
      <c r="J1138" s="312"/>
      <c r="K1138" s="312"/>
      <c r="L1138" s="312"/>
      <c r="M1138" s="312"/>
      <c r="N1138" s="235">
        <v>984</v>
      </c>
      <c r="O1138" s="196">
        <v>10</v>
      </c>
      <c r="P1138" s="196">
        <v>2</v>
      </c>
      <c r="Q1138" s="195" t="s">
        <v>340</v>
      </c>
      <c r="R1138" s="194" t="s">
        <v>218</v>
      </c>
      <c r="S1138" s="308"/>
      <c r="T1138" s="308"/>
      <c r="U1138" s="229">
        <v>187</v>
      </c>
      <c r="V1138" s="229">
        <v>187</v>
      </c>
      <c r="W1138" s="311"/>
      <c r="X1138" s="311"/>
      <c r="Y1138" s="311"/>
      <c r="Z1138" s="311"/>
      <c r="AA1138" s="311"/>
      <c r="AB1138" s="191"/>
    </row>
    <row r="1139" spans="1:28" ht="12.75" customHeight="1" x14ac:dyDescent="0.2">
      <c r="A1139" s="191" t="s">
        <v>178</v>
      </c>
      <c r="B1139" s="312" t="s">
        <v>329</v>
      </c>
      <c r="C1139" s="312"/>
      <c r="D1139" s="312"/>
      <c r="E1139" s="312"/>
      <c r="F1139" s="312"/>
      <c r="G1139" s="312"/>
      <c r="H1139" s="312"/>
      <c r="I1139" s="312"/>
      <c r="J1139" s="312"/>
      <c r="K1139" s="312"/>
      <c r="L1139" s="312"/>
      <c r="M1139" s="312"/>
      <c r="N1139" s="235">
        <v>984</v>
      </c>
      <c r="O1139" s="196">
        <v>10</v>
      </c>
      <c r="P1139" s="196">
        <v>2</v>
      </c>
      <c r="Q1139" s="195" t="s">
        <v>339</v>
      </c>
      <c r="R1139" s="194">
        <v>0</v>
      </c>
      <c r="S1139" s="308"/>
      <c r="T1139" s="308"/>
      <c r="U1139" s="229">
        <v>26</v>
      </c>
      <c r="V1139" s="229">
        <v>26</v>
      </c>
      <c r="W1139" s="311"/>
      <c r="X1139" s="311"/>
      <c r="Y1139" s="311"/>
      <c r="Z1139" s="311"/>
      <c r="AA1139" s="311"/>
      <c r="AB1139" s="191"/>
    </row>
    <row r="1140" spans="1:28" ht="21.75" customHeight="1" x14ac:dyDescent="0.2">
      <c r="A1140" s="191" t="s">
        <v>178</v>
      </c>
      <c r="B1140" s="312" t="s">
        <v>223</v>
      </c>
      <c r="C1140" s="312"/>
      <c r="D1140" s="312"/>
      <c r="E1140" s="312"/>
      <c r="F1140" s="312"/>
      <c r="G1140" s="312"/>
      <c r="H1140" s="312"/>
      <c r="I1140" s="312"/>
      <c r="J1140" s="312"/>
      <c r="K1140" s="312"/>
      <c r="L1140" s="312"/>
      <c r="M1140" s="312"/>
      <c r="N1140" s="235">
        <v>984</v>
      </c>
      <c r="O1140" s="196">
        <v>10</v>
      </c>
      <c r="P1140" s="196">
        <v>2</v>
      </c>
      <c r="Q1140" s="195" t="s">
        <v>339</v>
      </c>
      <c r="R1140" s="194" t="s">
        <v>222</v>
      </c>
      <c r="S1140" s="308"/>
      <c r="T1140" s="308"/>
      <c r="U1140" s="229">
        <v>26</v>
      </c>
      <c r="V1140" s="229">
        <v>26</v>
      </c>
      <c r="W1140" s="311"/>
      <c r="X1140" s="311"/>
      <c r="Y1140" s="311"/>
      <c r="Z1140" s="311"/>
      <c r="AA1140" s="311"/>
      <c r="AB1140" s="191"/>
    </row>
    <row r="1141" spans="1:28" ht="21.75" customHeight="1" x14ac:dyDescent="0.2">
      <c r="A1141" s="191" t="s">
        <v>178</v>
      </c>
      <c r="B1141" s="312" t="s">
        <v>221</v>
      </c>
      <c r="C1141" s="312"/>
      <c r="D1141" s="312"/>
      <c r="E1141" s="312"/>
      <c r="F1141" s="312"/>
      <c r="G1141" s="312"/>
      <c r="H1141" s="312"/>
      <c r="I1141" s="312"/>
      <c r="J1141" s="312"/>
      <c r="K1141" s="312"/>
      <c r="L1141" s="312"/>
      <c r="M1141" s="312"/>
      <c r="N1141" s="235">
        <v>984</v>
      </c>
      <c r="O1141" s="196">
        <v>10</v>
      </c>
      <c r="P1141" s="196">
        <v>2</v>
      </c>
      <c r="Q1141" s="195" t="s">
        <v>339</v>
      </c>
      <c r="R1141" s="194" t="s">
        <v>220</v>
      </c>
      <c r="S1141" s="308"/>
      <c r="T1141" s="308"/>
      <c r="U1141" s="229">
        <v>26</v>
      </c>
      <c r="V1141" s="229">
        <v>26</v>
      </c>
      <c r="W1141" s="311"/>
      <c r="X1141" s="311"/>
      <c r="Y1141" s="311"/>
      <c r="Z1141" s="311"/>
      <c r="AA1141" s="311"/>
      <c r="AB1141" s="191"/>
    </row>
    <row r="1142" spans="1:28" ht="12.75" customHeight="1" x14ac:dyDescent="0.2">
      <c r="A1142" s="191" t="s">
        <v>178</v>
      </c>
      <c r="B1142" s="312" t="s">
        <v>731</v>
      </c>
      <c r="C1142" s="312"/>
      <c r="D1142" s="312"/>
      <c r="E1142" s="312"/>
      <c r="F1142" s="312"/>
      <c r="G1142" s="312"/>
      <c r="H1142" s="312"/>
      <c r="I1142" s="312"/>
      <c r="J1142" s="312"/>
      <c r="K1142" s="312"/>
      <c r="L1142" s="312"/>
      <c r="M1142" s="312"/>
      <c r="N1142" s="235">
        <v>984</v>
      </c>
      <c r="O1142" s="196">
        <v>10</v>
      </c>
      <c r="P1142" s="196">
        <v>2</v>
      </c>
      <c r="Q1142" s="195" t="s">
        <v>339</v>
      </c>
      <c r="R1142" s="194" t="s">
        <v>730</v>
      </c>
      <c r="S1142" s="308"/>
      <c r="T1142" s="308"/>
      <c r="U1142" s="229">
        <v>26</v>
      </c>
      <c r="V1142" s="229">
        <v>26</v>
      </c>
      <c r="W1142" s="311"/>
      <c r="X1142" s="311"/>
      <c r="Y1142" s="311"/>
      <c r="Z1142" s="311"/>
      <c r="AA1142" s="311"/>
      <c r="AB1142" s="191"/>
    </row>
    <row r="1143" spans="1:28" ht="21.75" customHeight="1" x14ac:dyDescent="0.2">
      <c r="A1143" s="191" t="s">
        <v>178</v>
      </c>
      <c r="B1143" s="312" t="s">
        <v>338</v>
      </c>
      <c r="C1143" s="312"/>
      <c r="D1143" s="312"/>
      <c r="E1143" s="312"/>
      <c r="F1143" s="312"/>
      <c r="G1143" s="312"/>
      <c r="H1143" s="312"/>
      <c r="I1143" s="312"/>
      <c r="J1143" s="312"/>
      <c r="K1143" s="312"/>
      <c r="L1143" s="312"/>
      <c r="M1143" s="312"/>
      <c r="N1143" s="235">
        <v>984</v>
      </c>
      <c r="O1143" s="196">
        <v>10</v>
      </c>
      <c r="P1143" s="196">
        <v>2</v>
      </c>
      <c r="Q1143" s="195" t="s">
        <v>337</v>
      </c>
      <c r="R1143" s="194">
        <v>0</v>
      </c>
      <c r="S1143" s="308"/>
      <c r="T1143" s="308"/>
      <c r="U1143" s="229">
        <v>5428</v>
      </c>
      <c r="V1143" s="229">
        <v>5428</v>
      </c>
      <c r="W1143" s="311"/>
      <c r="X1143" s="311"/>
      <c r="Y1143" s="311"/>
      <c r="Z1143" s="311"/>
      <c r="AA1143" s="311"/>
      <c r="AB1143" s="191"/>
    </row>
    <row r="1144" spans="1:28" ht="12.75" customHeight="1" x14ac:dyDescent="0.2">
      <c r="A1144" s="191" t="s">
        <v>178</v>
      </c>
      <c r="B1144" s="312" t="s">
        <v>329</v>
      </c>
      <c r="C1144" s="312"/>
      <c r="D1144" s="312"/>
      <c r="E1144" s="312"/>
      <c r="F1144" s="312"/>
      <c r="G1144" s="312"/>
      <c r="H1144" s="312"/>
      <c r="I1144" s="312"/>
      <c r="J1144" s="312"/>
      <c r="K1144" s="312"/>
      <c r="L1144" s="312"/>
      <c r="M1144" s="312"/>
      <c r="N1144" s="235">
        <v>984</v>
      </c>
      <c r="O1144" s="196">
        <v>10</v>
      </c>
      <c r="P1144" s="196">
        <v>2</v>
      </c>
      <c r="Q1144" s="195" t="s">
        <v>331</v>
      </c>
      <c r="R1144" s="194">
        <v>0</v>
      </c>
      <c r="S1144" s="308"/>
      <c r="T1144" s="308"/>
      <c r="U1144" s="229">
        <v>5349</v>
      </c>
      <c r="V1144" s="229">
        <v>5349</v>
      </c>
      <c r="W1144" s="311"/>
      <c r="X1144" s="311"/>
      <c r="Y1144" s="311"/>
      <c r="Z1144" s="311"/>
      <c r="AA1144" s="311"/>
      <c r="AB1144" s="191"/>
    </row>
    <row r="1145" spans="1:28" ht="42.75" customHeight="1" x14ac:dyDescent="0.2">
      <c r="A1145" s="191" t="s">
        <v>178</v>
      </c>
      <c r="B1145" s="312" t="s">
        <v>263</v>
      </c>
      <c r="C1145" s="312"/>
      <c r="D1145" s="312"/>
      <c r="E1145" s="312"/>
      <c r="F1145" s="312"/>
      <c r="G1145" s="312"/>
      <c r="H1145" s="312"/>
      <c r="I1145" s="312"/>
      <c r="J1145" s="312"/>
      <c r="K1145" s="312"/>
      <c r="L1145" s="312"/>
      <c r="M1145" s="312"/>
      <c r="N1145" s="235">
        <v>984</v>
      </c>
      <c r="O1145" s="196">
        <v>10</v>
      </c>
      <c r="P1145" s="196">
        <v>2</v>
      </c>
      <c r="Q1145" s="195" t="s">
        <v>331</v>
      </c>
      <c r="R1145" s="194" t="s">
        <v>262</v>
      </c>
      <c r="S1145" s="308"/>
      <c r="T1145" s="308"/>
      <c r="U1145" s="229">
        <v>5349</v>
      </c>
      <c r="V1145" s="229">
        <v>5349</v>
      </c>
      <c r="W1145" s="311"/>
      <c r="X1145" s="311"/>
      <c r="Y1145" s="311"/>
      <c r="Z1145" s="311"/>
      <c r="AA1145" s="311"/>
      <c r="AB1145" s="191"/>
    </row>
    <row r="1146" spans="1:28" ht="12.75" customHeight="1" x14ac:dyDescent="0.2">
      <c r="A1146" s="191" t="s">
        <v>178</v>
      </c>
      <c r="B1146" s="312" t="s">
        <v>336</v>
      </c>
      <c r="C1146" s="312"/>
      <c r="D1146" s="312"/>
      <c r="E1146" s="312"/>
      <c r="F1146" s="312"/>
      <c r="G1146" s="312"/>
      <c r="H1146" s="312"/>
      <c r="I1146" s="312"/>
      <c r="J1146" s="312"/>
      <c r="K1146" s="312"/>
      <c r="L1146" s="312"/>
      <c r="M1146" s="312"/>
      <c r="N1146" s="235">
        <v>984</v>
      </c>
      <c r="O1146" s="196">
        <v>10</v>
      </c>
      <c r="P1146" s="196">
        <v>2</v>
      </c>
      <c r="Q1146" s="195" t="s">
        <v>331</v>
      </c>
      <c r="R1146" s="194" t="s">
        <v>335</v>
      </c>
      <c r="S1146" s="308"/>
      <c r="T1146" s="308"/>
      <c r="U1146" s="229">
        <v>5349</v>
      </c>
      <c r="V1146" s="229">
        <v>5349</v>
      </c>
      <c r="W1146" s="311"/>
      <c r="X1146" s="311"/>
      <c r="Y1146" s="311"/>
      <c r="Z1146" s="311"/>
      <c r="AA1146" s="311"/>
      <c r="AB1146" s="191"/>
    </row>
    <row r="1147" spans="1:28" ht="12.75" customHeight="1" x14ac:dyDescent="0.2">
      <c r="A1147" s="191" t="s">
        <v>178</v>
      </c>
      <c r="B1147" s="312" t="s">
        <v>334</v>
      </c>
      <c r="C1147" s="312"/>
      <c r="D1147" s="312"/>
      <c r="E1147" s="312"/>
      <c r="F1147" s="312"/>
      <c r="G1147" s="312"/>
      <c r="H1147" s="312"/>
      <c r="I1147" s="312"/>
      <c r="J1147" s="312"/>
      <c r="K1147" s="312"/>
      <c r="L1147" s="312"/>
      <c r="M1147" s="312"/>
      <c r="N1147" s="235">
        <v>984</v>
      </c>
      <c r="O1147" s="196">
        <v>10</v>
      </c>
      <c r="P1147" s="196">
        <v>2</v>
      </c>
      <c r="Q1147" s="195" t="s">
        <v>331</v>
      </c>
      <c r="R1147" s="194" t="s">
        <v>333</v>
      </c>
      <c r="S1147" s="308"/>
      <c r="T1147" s="308"/>
      <c r="U1147" s="229">
        <v>4108</v>
      </c>
      <c r="V1147" s="229">
        <v>4108</v>
      </c>
      <c r="W1147" s="311"/>
      <c r="X1147" s="311"/>
      <c r="Y1147" s="311"/>
      <c r="Z1147" s="311"/>
      <c r="AA1147" s="311"/>
      <c r="AB1147" s="191"/>
    </row>
    <row r="1148" spans="1:28" ht="32.25" customHeight="1" x14ac:dyDescent="0.2">
      <c r="A1148" s="191" t="s">
        <v>178</v>
      </c>
      <c r="B1148" s="312" t="s">
        <v>332</v>
      </c>
      <c r="C1148" s="312"/>
      <c r="D1148" s="312"/>
      <c r="E1148" s="312"/>
      <c r="F1148" s="312"/>
      <c r="G1148" s="312"/>
      <c r="H1148" s="312"/>
      <c r="I1148" s="312"/>
      <c r="J1148" s="312"/>
      <c r="K1148" s="312"/>
      <c r="L1148" s="312"/>
      <c r="M1148" s="312"/>
      <c r="N1148" s="235">
        <v>984</v>
      </c>
      <c r="O1148" s="196">
        <v>10</v>
      </c>
      <c r="P1148" s="196">
        <v>2</v>
      </c>
      <c r="Q1148" s="195" t="s">
        <v>331</v>
      </c>
      <c r="R1148" s="194" t="s">
        <v>330</v>
      </c>
      <c r="S1148" s="308"/>
      <c r="T1148" s="308"/>
      <c r="U1148" s="229">
        <v>1241</v>
      </c>
      <c r="V1148" s="229">
        <v>1241</v>
      </c>
      <c r="W1148" s="311"/>
      <c r="X1148" s="311"/>
      <c r="Y1148" s="311"/>
      <c r="Z1148" s="311"/>
      <c r="AA1148" s="311"/>
      <c r="AB1148" s="191"/>
    </row>
    <row r="1149" spans="1:28" ht="12.75" customHeight="1" x14ac:dyDescent="0.2">
      <c r="A1149" s="191" t="s">
        <v>178</v>
      </c>
      <c r="B1149" s="312" t="s">
        <v>329</v>
      </c>
      <c r="C1149" s="312"/>
      <c r="D1149" s="312"/>
      <c r="E1149" s="312"/>
      <c r="F1149" s="312"/>
      <c r="G1149" s="312"/>
      <c r="H1149" s="312"/>
      <c r="I1149" s="312"/>
      <c r="J1149" s="312"/>
      <c r="K1149" s="312"/>
      <c r="L1149" s="312"/>
      <c r="M1149" s="312"/>
      <c r="N1149" s="235">
        <v>984</v>
      </c>
      <c r="O1149" s="196">
        <v>10</v>
      </c>
      <c r="P1149" s="196">
        <v>2</v>
      </c>
      <c r="Q1149" s="195" t="s">
        <v>328</v>
      </c>
      <c r="R1149" s="194">
        <v>0</v>
      </c>
      <c r="S1149" s="308"/>
      <c r="T1149" s="308"/>
      <c r="U1149" s="229">
        <v>79</v>
      </c>
      <c r="V1149" s="229">
        <v>79</v>
      </c>
      <c r="W1149" s="311"/>
      <c r="X1149" s="311"/>
      <c r="Y1149" s="311"/>
      <c r="Z1149" s="311"/>
      <c r="AA1149" s="311"/>
      <c r="AB1149" s="191"/>
    </row>
    <row r="1150" spans="1:28" ht="21.75" customHeight="1" x14ac:dyDescent="0.2">
      <c r="A1150" s="191" t="s">
        <v>178</v>
      </c>
      <c r="B1150" s="312" t="s">
        <v>223</v>
      </c>
      <c r="C1150" s="312"/>
      <c r="D1150" s="312"/>
      <c r="E1150" s="312"/>
      <c r="F1150" s="312"/>
      <c r="G1150" s="312"/>
      <c r="H1150" s="312"/>
      <c r="I1150" s="312"/>
      <c r="J1150" s="312"/>
      <c r="K1150" s="312"/>
      <c r="L1150" s="312"/>
      <c r="M1150" s="312"/>
      <c r="N1150" s="235">
        <v>984</v>
      </c>
      <c r="O1150" s="196">
        <v>10</v>
      </c>
      <c r="P1150" s="196">
        <v>2</v>
      </c>
      <c r="Q1150" s="195" t="s">
        <v>328</v>
      </c>
      <c r="R1150" s="194" t="s">
        <v>222</v>
      </c>
      <c r="S1150" s="308"/>
      <c r="T1150" s="308"/>
      <c r="U1150" s="229">
        <v>79</v>
      </c>
      <c r="V1150" s="229">
        <v>79</v>
      </c>
      <c r="W1150" s="311"/>
      <c r="X1150" s="311"/>
      <c r="Y1150" s="311"/>
      <c r="Z1150" s="311"/>
      <c r="AA1150" s="311"/>
      <c r="AB1150" s="191"/>
    </row>
    <row r="1151" spans="1:28" ht="21.75" customHeight="1" x14ac:dyDescent="0.2">
      <c r="A1151" s="191" t="s">
        <v>178</v>
      </c>
      <c r="B1151" s="312" t="s">
        <v>221</v>
      </c>
      <c r="C1151" s="312"/>
      <c r="D1151" s="312"/>
      <c r="E1151" s="312"/>
      <c r="F1151" s="312"/>
      <c r="G1151" s="312"/>
      <c r="H1151" s="312"/>
      <c r="I1151" s="312"/>
      <c r="J1151" s="312"/>
      <c r="K1151" s="312"/>
      <c r="L1151" s="312"/>
      <c r="M1151" s="312"/>
      <c r="N1151" s="235">
        <v>984</v>
      </c>
      <c r="O1151" s="196">
        <v>10</v>
      </c>
      <c r="P1151" s="196">
        <v>2</v>
      </c>
      <c r="Q1151" s="195" t="s">
        <v>328</v>
      </c>
      <c r="R1151" s="194" t="s">
        <v>220</v>
      </c>
      <c r="S1151" s="308"/>
      <c r="T1151" s="308"/>
      <c r="U1151" s="229">
        <v>79</v>
      </c>
      <c r="V1151" s="229">
        <v>79</v>
      </c>
      <c r="W1151" s="311"/>
      <c r="X1151" s="311"/>
      <c r="Y1151" s="311"/>
      <c r="Z1151" s="311"/>
      <c r="AA1151" s="311"/>
      <c r="AB1151" s="191"/>
    </row>
    <row r="1152" spans="1:28" ht="12.75" customHeight="1" x14ac:dyDescent="0.2">
      <c r="A1152" s="191" t="s">
        <v>178</v>
      </c>
      <c r="B1152" s="312" t="s">
        <v>219</v>
      </c>
      <c r="C1152" s="312"/>
      <c r="D1152" s="312"/>
      <c r="E1152" s="312"/>
      <c r="F1152" s="312"/>
      <c r="G1152" s="312"/>
      <c r="H1152" s="312"/>
      <c r="I1152" s="312"/>
      <c r="J1152" s="312"/>
      <c r="K1152" s="312"/>
      <c r="L1152" s="312"/>
      <c r="M1152" s="312"/>
      <c r="N1152" s="235">
        <v>984</v>
      </c>
      <c r="O1152" s="196">
        <v>10</v>
      </c>
      <c r="P1152" s="196">
        <v>2</v>
      </c>
      <c r="Q1152" s="195" t="s">
        <v>328</v>
      </c>
      <c r="R1152" s="194" t="s">
        <v>218</v>
      </c>
      <c r="S1152" s="308"/>
      <c r="T1152" s="308"/>
      <c r="U1152" s="229">
        <v>13</v>
      </c>
      <c r="V1152" s="229">
        <v>13</v>
      </c>
      <c r="W1152" s="311"/>
      <c r="X1152" s="311"/>
      <c r="Y1152" s="311"/>
      <c r="Z1152" s="311"/>
      <c r="AA1152" s="311"/>
      <c r="AB1152" s="191"/>
    </row>
    <row r="1153" spans="1:28" ht="12.75" customHeight="1" x14ac:dyDescent="0.2">
      <c r="A1153" s="191" t="s">
        <v>178</v>
      </c>
      <c r="B1153" s="312" t="s">
        <v>731</v>
      </c>
      <c r="C1153" s="312"/>
      <c r="D1153" s="312"/>
      <c r="E1153" s="312"/>
      <c r="F1153" s="312"/>
      <c r="G1153" s="312"/>
      <c r="H1153" s="312"/>
      <c r="I1153" s="312"/>
      <c r="J1153" s="312"/>
      <c r="K1153" s="312"/>
      <c r="L1153" s="312"/>
      <c r="M1153" s="312"/>
      <c r="N1153" s="235">
        <v>984</v>
      </c>
      <c r="O1153" s="196">
        <v>10</v>
      </c>
      <c r="P1153" s="196">
        <v>2</v>
      </c>
      <c r="Q1153" s="195" t="s">
        <v>328</v>
      </c>
      <c r="R1153" s="194" t="s">
        <v>730</v>
      </c>
      <c r="S1153" s="308"/>
      <c r="T1153" s="308"/>
      <c r="U1153" s="229">
        <v>66</v>
      </c>
      <c r="V1153" s="229">
        <v>66</v>
      </c>
      <c r="W1153" s="311"/>
      <c r="X1153" s="311"/>
      <c r="Y1153" s="311"/>
      <c r="Z1153" s="311"/>
      <c r="AA1153" s="311"/>
      <c r="AB1153" s="191"/>
    </row>
    <row r="1154" spans="1:28" ht="12.75" customHeight="1" x14ac:dyDescent="0.2">
      <c r="A1154" s="191" t="s">
        <v>178</v>
      </c>
      <c r="B1154" s="312" t="s">
        <v>307</v>
      </c>
      <c r="C1154" s="312"/>
      <c r="D1154" s="312"/>
      <c r="E1154" s="312"/>
      <c r="F1154" s="312"/>
      <c r="G1154" s="312"/>
      <c r="H1154" s="312"/>
      <c r="I1154" s="312"/>
      <c r="J1154" s="312"/>
      <c r="K1154" s="312"/>
      <c r="L1154" s="312"/>
      <c r="M1154" s="312"/>
      <c r="N1154" s="235">
        <v>984</v>
      </c>
      <c r="O1154" s="196">
        <v>10</v>
      </c>
      <c r="P1154" s="196">
        <v>4</v>
      </c>
      <c r="Q1154" s="195">
        <v>0</v>
      </c>
      <c r="R1154" s="194">
        <v>0</v>
      </c>
      <c r="S1154" s="308"/>
      <c r="T1154" s="308"/>
      <c r="U1154" s="229">
        <v>6</v>
      </c>
      <c r="V1154" s="229">
        <v>6</v>
      </c>
      <c r="W1154" s="311"/>
      <c r="X1154" s="311"/>
      <c r="Y1154" s="311"/>
      <c r="Z1154" s="311"/>
      <c r="AA1154" s="311"/>
      <c r="AB1154" s="191"/>
    </row>
    <row r="1155" spans="1:28" ht="21.75" customHeight="1" x14ac:dyDescent="0.2">
      <c r="A1155" s="191" t="s">
        <v>178</v>
      </c>
      <c r="B1155" s="312" t="s">
        <v>338</v>
      </c>
      <c r="C1155" s="312"/>
      <c r="D1155" s="312"/>
      <c r="E1155" s="312"/>
      <c r="F1155" s="312"/>
      <c r="G1155" s="312"/>
      <c r="H1155" s="312"/>
      <c r="I1155" s="312"/>
      <c r="J1155" s="312"/>
      <c r="K1155" s="312"/>
      <c r="L1155" s="312"/>
      <c r="M1155" s="312"/>
      <c r="N1155" s="235">
        <v>984</v>
      </c>
      <c r="O1155" s="196">
        <v>10</v>
      </c>
      <c r="P1155" s="196">
        <v>4</v>
      </c>
      <c r="Q1155" s="195" t="s">
        <v>337</v>
      </c>
      <c r="R1155" s="194">
        <v>0</v>
      </c>
      <c r="S1155" s="308"/>
      <c r="T1155" s="308"/>
      <c r="U1155" s="229">
        <v>6</v>
      </c>
      <c r="V1155" s="229">
        <v>6</v>
      </c>
      <c r="W1155" s="311"/>
      <c r="X1155" s="311"/>
      <c r="Y1155" s="311"/>
      <c r="Z1155" s="311"/>
      <c r="AA1155" s="311"/>
      <c r="AB1155" s="191"/>
    </row>
    <row r="1156" spans="1:28" ht="12.75" customHeight="1" x14ac:dyDescent="0.2">
      <c r="A1156" s="191" t="s">
        <v>178</v>
      </c>
      <c r="B1156" s="312" t="s">
        <v>329</v>
      </c>
      <c r="C1156" s="312"/>
      <c r="D1156" s="312"/>
      <c r="E1156" s="312"/>
      <c r="F1156" s="312"/>
      <c r="G1156" s="312"/>
      <c r="H1156" s="312"/>
      <c r="I1156" s="312"/>
      <c r="J1156" s="312"/>
      <c r="K1156" s="312"/>
      <c r="L1156" s="312"/>
      <c r="M1156" s="312"/>
      <c r="N1156" s="235">
        <v>984</v>
      </c>
      <c r="O1156" s="196">
        <v>10</v>
      </c>
      <c r="P1156" s="196">
        <v>4</v>
      </c>
      <c r="Q1156" s="195" t="s">
        <v>339</v>
      </c>
      <c r="R1156" s="194">
        <v>0</v>
      </c>
      <c r="S1156" s="308"/>
      <c r="T1156" s="308"/>
      <c r="U1156" s="229">
        <v>6</v>
      </c>
      <c r="V1156" s="229">
        <v>6</v>
      </c>
      <c r="W1156" s="311"/>
      <c r="X1156" s="311"/>
      <c r="Y1156" s="311"/>
      <c r="Z1156" s="311"/>
      <c r="AA1156" s="311"/>
      <c r="AB1156" s="191"/>
    </row>
    <row r="1157" spans="1:28" ht="21.75" customHeight="1" x14ac:dyDescent="0.2">
      <c r="A1157" s="191" t="s">
        <v>178</v>
      </c>
      <c r="B1157" s="312" t="s">
        <v>223</v>
      </c>
      <c r="C1157" s="312"/>
      <c r="D1157" s="312"/>
      <c r="E1157" s="312"/>
      <c r="F1157" s="312"/>
      <c r="G1157" s="312"/>
      <c r="H1157" s="312"/>
      <c r="I1157" s="312"/>
      <c r="J1157" s="312"/>
      <c r="K1157" s="312"/>
      <c r="L1157" s="312"/>
      <c r="M1157" s="312"/>
      <c r="N1157" s="235">
        <v>984</v>
      </c>
      <c r="O1157" s="196">
        <v>10</v>
      </c>
      <c r="P1157" s="196">
        <v>4</v>
      </c>
      <c r="Q1157" s="195" t="s">
        <v>339</v>
      </c>
      <c r="R1157" s="194" t="s">
        <v>222</v>
      </c>
      <c r="S1157" s="308"/>
      <c r="T1157" s="308"/>
      <c r="U1157" s="229">
        <v>6</v>
      </c>
      <c r="V1157" s="229">
        <v>6</v>
      </c>
      <c r="W1157" s="311"/>
      <c r="X1157" s="311"/>
      <c r="Y1157" s="311"/>
      <c r="Z1157" s="311"/>
      <c r="AA1157" s="311"/>
      <c r="AB1157" s="191"/>
    </row>
    <row r="1158" spans="1:28" ht="21.75" customHeight="1" x14ac:dyDescent="0.2">
      <c r="A1158" s="191" t="s">
        <v>178</v>
      </c>
      <c r="B1158" s="312" t="s">
        <v>221</v>
      </c>
      <c r="C1158" s="312"/>
      <c r="D1158" s="312"/>
      <c r="E1158" s="312"/>
      <c r="F1158" s="312"/>
      <c r="G1158" s="312"/>
      <c r="H1158" s="312"/>
      <c r="I1158" s="312"/>
      <c r="J1158" s="312"/>
      <c r="K1158" s="312"/>
      <c r="L1158" s="312"/>
      <c r="M1158" s="312"/>
      <c r="N1158" s="235">
        <v>984</v>
      </c>
      <c r="O1158" s="196">
        <v>10</v>
      </c>
      <c r="P1158" s="196">
        <v>4</v>
      </c>
      <c r="Q1158" s="195" t="s">
        <v>339</v>
      </c>
      <c r="R1158" s="194" t="s">
        <v>220</v>
      </c>
      <c r="S1158" s="308"/>
      <c r="T1158" s="308"/>
      <c r="U1158" s="229">
        <v>6</v>
      </c>
      <c r="V1158" s="229">
        <v>6</v>
      </c>
      <c r="W1158" s="311"/>
      <c r="X1158" s="311"/>
      <c r="Y1158" s="311"/>
      <c r="Z1158" s="311"/>
      <c r="AA1158" s="311"/>
      <c r="AB1158" s="191"/>
    </row>
    <row r="1159" spans="1:28" ht="12.75" customHeight="1" x14ac:dyDescent="0.2">
      <c r="A1159" s="191" t="s">
        <v>178</v>
      </c>
      <c r="B1159" s="312" t="s">
        <v>219</v>
      </c>
      <c r="C1159" s="312"/>
      <c r="D1159" s="312"/>
      <c r="E1159" s="312"/>
      <c r="F1159" s="312"/>
      <c r="G1159" s="312"/>
      <c r="H1159" s="312"/>
      <c r="I1159" s="312"/>
      <c r="J1159" s="312"/>
      <c r="K1159" s="312"/>
      <c r="L1159" s="312"/>
      <c r="M1159" s="312"/>
      <c r="N1159" s="235">
        <v>984</v>
      </c>
      <c r="O1159" s="196">
        <v>10</v>
      </c>
      <c r="P1159" s="196">
        <v>4</v>
      </c>
      <c r="Q1159" s="195" t="s">
        <v>339</v>
      </c>
      <c r="R1159" s="194" t="s">
        <v>218</v>
      </c>
      <c r="S1159" s="308"/>
      <c r="T1159" s="308"/>
      <c r="U1159" s="229">
        <v>6</v>
      </c>
      <c r="V1159" s="229">
        <v>6</v>
      </c>
      <c r="W1159" s="311"/>
      <c r="X1159" s="311"/>
      <c r="Y1159" s="311"/>
      <c r="Z1159" s="311"/>
      <c r="AA1159" s="311"/>
      <c r="AB1159" s="191"/>
    </row>
    <row r="1160" spans="1:28" ht="11.25" customHeight="1" x14ac:dyDescent="0.2">
      <c r="A1160" s="191"/>
      <c r="B1160" s="191"/>
      <c r="C1160" s="191"/>
      <c r="D1160" s="191"/>
      <c r="E1160" s="191"/>
      <c r="F1160" s="191"/>
      <c r="G1160" s="191"/>
      <c r="H1160" s="191"/>
      <c r="I1160" s="191"/>
      <c r="J1160" s="191"/>
      <c r="K1160" s="191"/>
      <c r="L1160" s="191"/>
      <c r="M1160" s="191"/>
      <c r="N1160" s="191"/>
      <c r="O1160" s="192"/>
      <c r="P1160" s="192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</row>
    <row r="1161" spans="1:28" ht="11.25" customHeight="1" x14ac:dyDescent="0.2">
      <c r="A1161" s="191"/>
      <c r="B1161" s="191"/>
      <c r="C1161" s="191"/>
      <c r="D1161" s="191"/>
      <c r="E1161" s="191"/>
      <c r="F1161" s="191"/>
      <c r="G1161" s="191"/>
      <c r="H1161" s="191"/>
      <c r="I1161" s="191"/>
      <c r="J1161" s="191"/>
      <c r="K1161" s="191"/>
      <c r="L1161" s="191"/>
      <c r="M1161" s="191"/>
      <c r="N1161" s="191"/>
      <c r="O1161" s="192"/>
      <c r="P1161" s="192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</row>
    <row r="1162" spans="1:28" ht="11.25" customHeight="1" x14ac:dyDescent="0.2">
      <c r="A1162" s="191"/>
      <c r="B1162" s="191"/>
      <c r="C1162" s="191"/>
      <c r="D1162" s="191"/>
      <c r="E1162" s="191"/>
      <c r="F1162" s="191"/>
      <c r="G1162" s="191"/>
      <c r="H1162" s="191"/>
      <c r="I1162" s="191"/>
      <c r="J1162" s="191"/>
      <c r="K1162" s="191"/>
      <c r="L1162" s="191"/>
      <c r="M1162" s="191"/>
      <c r="N1162" s="191"/>
      <c r="O1162" s="192"/>
      <c r="P1162" s="192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</row>
    <row r="1163" spans="1:28" ht="11.25" customHeight="1" x14ac:dyDescent="0.2">
      <c r="A1163" s="191"/>
      <c r="B1163" s="191"/>
      <c r="C1163" s="191"/>
      <c r="D1163" s="191"/>
      <c r="E1163" s="191"/>
      <c r="F1163" s="191"/>
      <c r="G1163" s="191"/>
      <c r="H1163" s="191"/>
      <c r="I1163" s="191"/>
      <c r="J1163" s="191"/>
      <c r="K1163" s="191"/>
      <c r="L1163" s="191"/>
      <c r="M1163" s="191"/>
      <c r="N1163" s="191"/>
      <c r="O1163" s="192"/>
      <c r="P1163" s="192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</row>
    <row r="1164" spans="1:28" ht="11.25" customHeight="1" x14ac:dyDescent="0.2">
      <c r="A1164" s="191"/>
      <c r="B1164" s="191"/>
      <c r="C1164" s="191"/>
      <c r="D1164" s="191"/>
      <c r="E1164" s="191"/>
      <c r="F1164" s="191"/>
      <c r="G1164" s="191"/>
      <c r="H1164" s="191"/>
      <c r="I1164" s="191"/>
      <c r="J1164" s="191"/>
      <c r="K1164" s="191"/>
      <c r="L1164" s="191"/>
      <c r="M1164" s="191"/>
      <c r="N1164" s="191"/>
      <c r="O1164" s="192"/>
      <c r="P1164" s="192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</row>
    <row r="1165" spans="1:28" ht="11.25" customHeight="1" x14ac:dyDescent="0.2">
      <c r="A1165" s="191"/>
      <c r="B1165" s="191"/>
      <c r="C1165" s="191"/>
      <c r="D1165" s="191"/>
      <c r="E1165" s="191"/>
      <c r="F1165" s="191"/>
      <c r="G1165" s="191"/>
      <c r="H1165" s="191"/>
      <c r="I1165" s="191"/>
      <c r="J1165" s="191"/>
      <c r="K1165" s="191"/>
      <c r="L1165" s="191"/>
      <c r="M1165" s="191"/>
      <c r="N1165" s="191"/>
      <c r="O1165" s="192"/>
      <c r="P1165" s="192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</row>
    <row r="1166" spans="1:28" ht="11.25" customHeight="1" x14ac:dyDescent="0.2">
      <c r="A1166" s="191"/>
      <c r="B1166" s="191"/>
      <c r="C1166" s="191"/>
      <c r="D1166" s="191"/>
      <c r="E1166" s="191"/>
      <c r="F1166" s="191"/>
      <c r="G1166" s="191"/>
      <c r="H1166" s="191"/>
      <c r="I1166" s="191"/>
      <c r="J1166" s="191"/>
      <c r="K1166" s="191"/>
      <c r="L1166" s="191"/>
      <c r="M1166" s="191"/>
      <c r="N1166" s="191"/>
      <c r="O1166" s="192"/>
      <c r="P1166" s="192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</row>
    <row r="1167" spans="1:28" ht="11.25" customHeight="1" x14ac:dyDescent="0.2">
      <c r="A1167" s="191"/>
      <c r="B1167" s="191"/>
      <c r="C1167" s="191"/>
      <c r="D1167" s="191"/>
      <c r="E1167" s="191"/>
      <c r="F1167" s="191"/>
      <c r="G1167" s="191"/>
      <c r="H1167" s="191"/>
      <c r="I1167" s="191"/>
      <c r="J1167" s="191"/>
      <c r="K1167" s="191"/>
      <c r="L1167" s="191"/>
      <c r="M1167" s="191"/>
      <c r="N1167" s="191"/>
      <c r="O1167" s="192"/>
      <c r="P1167" s="192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</row>
    <row r="1168" spans="1:28" ht="11.25" customHeight="1" x14ac:dyDescent="0.2">
      <c r="A1168" s="191"/>
      <c r="B1168" s="191"/>
      <c r="C1168" s="191"/>
      <c r="D1168" s="191"/>
      <c r="E1168" s="191"/>
      <c r="F1168" s="191"/>
      <c r="G1168" s="191"/>
      <c r="H1168" s="191"/>
      <c r="I1168" s="191"/>
      <c r="J1168" s="191"/>
      <c r="K1168" s="191"/>
      <c r="L1168" s="191"/>
      <c r="M1168" s="191"/>
      <c r="N1168" s="191"/>
      <c r="O1168" s="192"/>
      <c r="P1168" s="192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</row>
    <row r="1169" spans="1:28" ht="11.25" customHeight="1" x14ac:dyDescent="0.2">
      <c r="A1169" s="191"/>
      <c r="B1169" s="191"/>
      <c r="C1169" s="191"/>
      <c r="D1169" s="191"/>
      <c r="E1169" s="191"/>
      <c r="F1169" s="191"/>
      <c r="G1169" s="191"/>
      <c r="H1169" s="191"/>
      <c r="I1169" s="191"/>
      <c r="J1169" s="191"/>
      <c r="K1169" s="191"/>
      <c r="L1169" s="191"/>
      <c r="M1169" s="191"/>
      <c r="N1169" s="191"/>
      <c r="O1169" s="192"/>
      <c r="P1169" s="192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</row>
    <row r="1170" spans="1:28" ht="11.25" customHeight="1" x14ac:dyDescent="0.2">
      <c r="A1170" s="191"/>
      <c r="B1170" s="191"/>
      <c r="C1170" s="191"/>
      <c r="D1170" s="191"/>
      <c r="E1170" s="191"/>
      <c r="F1170" s="191"/>
      <c r="G1170" s="191"/>
      <c r="H1170" s="191"/>
      <c r="I1170" s="191"/>
      <c r="J1170" s="191"/>
      <c r="K1170" s="191"/>
      <c r="L1170" s="191"/>
      <c r="M1170" s="191"/>
      <c r="N1170" s="191"/>
      <c r="O1170" s="192"/>
      <c r="P1170" s="192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</row>
    <row r="1171" spans="1:28" ht="11.25" customHeight="1" x14ac:dyDescent="0.2">
      <c r="A1171" s="191"/>
      <c r="B1171" s="191"/>
      <c r="C1171" s="191"/>
      <c r="D1171" s="191"/>
      <c r="E1171" s="191"/>
      <c r="F1171" s="191"/>
      <c r="G1171" s="191"/>
      <c r="H1171" s="191"/>
      <c r="I1171" s="191"/>
      <c r="J1171" s="191"/>
      <c r="K1171" s="191"/>
      <c r="L1171" s="191"/>
      <c r="M1171" s="191"/>
      <c r="N1171" s="191"/>
      <c r="O1171" s="192"/>
      <c r="P1171" s="192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</row>
    <row r="1172" spans="1:28" ht="12.75" customHeight="1" x14ac:dyDescent="0.2">
      <c r="A1172" s="217"/>
      <c r="B1172" s="217"/>
      <c r="C1172" s="217"/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34"/>
      <c r="P1172" s="234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</row>
    <row r="1173" spans="1:28" ht="12.75" customHeight="1" x14ac:dyDescent="0.2">
      <c r="A1173" s="217"/>
      <c r="B1173" s="217"/>
      <c r="C1173" s="217"/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34"/>
      <c r="P1173" s="234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</row>
    <row r="1174" spans="1:28" ht="12.75" customHeight="1" x14ac:dyDescent="0.2">
      <c r="A1174" s="217"/>
      <c r="B1174" s="217"/>
      <c r="C1174" s="217"/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34"/>
      <c r="P1174" s="234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</row>
    <row r="1175" spans="1:28" ht="12.75" customHeight="1" x14ac:dyDescent="0.2">
      <c r="A1175" s="217"/>
      <c r="B1175" s="217"/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34"/>
      <c r="P1175" s="234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</row>
    <row r="1176" spans="1:28" ht="12.75" customHeight="1" x14ac:dyDescent="0.2">
      <c r="A1176" s="217"/>
      <c r="B1176" s="217"/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34"/>
      <c r="P1176" s="234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</row>
    <row r="1177" spans="1:28" ht="12.75" customHeight="1" x14ac:dyDescent="0.2">
      <c r="A1177" s="217"/>
      <c r="B1177" s="217"/>
      <c r="C1177" s="217"/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34"/>
      <c r="P1177" s="234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</row>
    <row r="1178" spans="1:28" ht="12.75" customHeight="1" x14ac:dyDescent="0.2">
      <c r="A1178" s="217"/>
      <c r="B1178" s="217"/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34"/>
      <c r="P1178" s="234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</row>
    <row r="1179" spans="1:28" ht="12.75" customHeight="1" x14ac:dyDescent="0.2">
      <c r="A1179" s="217"/>
      <c r="B1179" s="217"/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34"/>
      <c r="P1179" s="234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</row>
    <row r="1180" spans="1:28" ht="12.75" customHeight="1" x14ac:dyDescent="0.2">
      <c r="A1180" s="217"/>
      <c r="B1180" s="217"/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34"/>
      <c r="P1180" s="234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</row>
    <row r="1181" spans="1:28" ht="12.75" customHeight="1" x14ac:dyDescent="0.2">
      <c r="A1181" s="217"/>
      <c r="B1181" s="217"/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34"/>
      <c r="P1181" s="234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</row>
    <row r="1182" spans="1:28" ht="12.75" customHeight="1" x14ac:dyDescent="0.2">
      <c r="A1182" s="217"/>
      <c r="B1182" s="217"/>
      <c r="C1182" s="217"/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34"/>
      <c r="P1182" s="234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</row>
    <row r="1183" spans="1:28" ht="12.75" customHeight="1" x14ac:dyDescent="0.2">
      <c r="A1183" s="217"/>
      <c r="B1183" s="217"/>
      <c r="C1183" s="217"/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34"/>
      <c r="P1183" s="234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</row>
    <row r="1184" spans="1:28" ht="12.75" customHeight="1" x14ac:dyDescent="0.2">
      <c r="A1184" s="217"/>
      <c r="B1184" s="217"/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34"/>
      <c r="P1184" s="234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</row>
    <row r="1185" spans="1:28" ht="12.75" customHeight="1" x14ac:dyDescent="0.2">
      <c r="A1185" s="217"/>
      <c r="B1185" s="217"/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34"/>
      <c r="P1185" s="234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</row>
    <row r="1186" spans="1:28" ht="12.75" customHeight="1" x14ac:dyDescent="0.2">
      <c r="A1186" s="217"/>
      <c r="B1186" s="217"/>
      <c r="C1186" s="217"/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34"/>
      <c r="P1186" s="234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</row>
    <row r="1187" spans="1:28" ht="12.75" customHeight="1" x14ac:dyDescent="0.2">
      <c r="A1187" s="217"/>
      <c r="B1187" s="217"/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34"/>
      <c r="P1187" s="234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</row>
    <row r="1188" spans="1:28" ht="12.75" customHeight="1" x14ac:dyDescent="0.2">
      <c r="A1188" s="217"/>
      <c r="B1188" s="217"/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34"/>
      <c r="P1188" s="234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</row>
    <row r="1189" spans="1:28" ht="12.75" customHeight="1" x14ac:dyDescent="0.2">
      <c r="A1189" s="217"/>
      <c r="B1189" s="217"/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34"/>
      <c r="P1189" s="234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</row>
    <row r="1190" spans="1:28" ht="12.75" customHeight="1" x14ac:dyDescent="0.2">
      <c r="A1190" s="217"/>
      <c r="B1190" s="217"/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34"/>
      <c r="P1190" s="234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</row>
    <row r="1191" spans="1:28" ht="12.75" customHeight="1" x14ac:dyDescent="0.2">
      <c r="A1191" s="217"/>
      <c r="B1191" s="217"/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34"/>
      <c r="P1191" s="234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</row>
    <row r="1192" spans="1:28" ht="12.75" customHeight="1" x14ac:dyDescent="0.2">
      <c r="A1192" s="217"/>
      <c r="B1192" s="217"/>
      <c r="C1192" s="217"/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34"/>
      <c r="P1192" s="234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</row>
    <row r="1193" spans="1:28" ht="12.75" customHeight="1" x14ac:dyDescent="0.2">
      <c r="A1193" s="217"/>
      <c r="B1193" s="217"/>
      <c r="C1193" s="217"/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34"/>
      <c r="P1193" s="234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</row>
    <row r="1194" spans="1:28" ht="12.75" customHeight="1" x14ac:dyDescent="0.2">
      <c r="A1194" s="217"/>
      <c r="B1194" s="217"/>
      <c r="C1194" s="217"/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34"/>
      <c r="P1194" s="234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</row>
    <row r="1195" spans="1:28" ht="12.75" customHeight="1" x14ac:dyDescent="0.2">
      <c r="A1195" s="217"/>
      <c r="B1195" s="217"/>
      <c r="C1195" s="217"/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34"/>
      <c r="P1195" s="234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</row>
    <row r="1196" spans="1:28" ht="12.75" customHeight="1" x14ac:dyDescent="0.2">
      <c r="A1196" s="217"/>
      <c r="B1196" s="217"/>
      <c r="C1196" s="217"/>
      <c r="D1196" s="217"/>
      <c r="E1196" s="217"/>
      <c r="F1196" s="217"/>
      <c r="G1196" s="217"/>
      <c r="H1196" s="217"/>
      <c r="I1196" s="217"/>
      <c r="J1196" s="217"/>
      <c r="K1196" s="217"/>
      <c r="L1196" s="217"/>
      <c r="M1196" s="217"/>
      <c r="N1196" s="217"/>
      <c r="O1196" s="234"/>
      <c r="P1196" s="234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</row>
    <row r="1197" spans="1:28" ht="12.75" customHeight="1" x14ac:dyDescent="0.2">
      <c r="A1197" s="217"/>
      <c r="B1197" s="217"/>
      <c r="C1197" s="217"/>
      <c r="D1197" s="217"/>
      <c r="E1197" s="217"/>
      <c r="F1197" s="217"/>
      <c r="G1197" s="217"/>
      <c r="H1197" s="217"/>
      <c r="I1197" s="217"/>
      <c r="J1197" s="217"/>
      <c r="K1197" s="217"/>
      <c r="L1197" s="217"/>
      <c r="M1197" s="217"/>
      <c r="N1197" s="217"/>
      <c r="O1197" s="234"/>
      <c r="P1197" s="234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</row>
    <row r="1198" spans="1:28" ht="12.75" customHeight="1" x14ac:dyDescent="0.2">
      <c r="A1198" s="217"/>
      <c r="B1198" s="217"/>
      <c r="C1198" s="217"/>
      <c r="D1198" s="217"/>
      <c r="E1198" s="217"/>
      <c r="F1198" s="217"/>
      <c r="G1198" s="217"/>
      <c r="H1198" s="217"/>
      <c r="I1198" s="217"/>
      <c r="J1198" s="217"/>
      <c r="K1198" s="217"/>
      <c r="L1198" s="217"/>
      <c r="M1198" s="217"/>
      <c r="N1198" s="217"/>
      <c r="O1198" s="234"/>
      <c r="P1198" s="234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</row>
    <row r="1199" spans="1:28" ht="12.75" customHeight="1" x14ac:dyDescent="0.2">
      <c r="A1199" s="217"/>
      <c r="B1199" s="217"/>
      <c r="C1199" s="217"/>
      <c r="D1199" s="217"/>
      <c r="E1199" s="217"/>
      <c r="F1199" s="217"/>
      <c r="G1199" s="217"/>
      <c r="H1199" s="217"/>
      <c r="I1199" s="217"/>
      <c r="J1199" s="217"/>
      <c r="K1199" s="217"/>
      <c r="L1199" s="217"/>
      <c r="M1199" s="217"/>
      <c r="N1199" s="217"/>
      <c r="O1199" s="234"/>
      <c r="P1199" s="234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</row>
    <row r="1200" spans="1:28" ht="12.75" customHeight="1" x14ac:dyDescent="0.2">
      <c r="A1200" s="217"/>
      <c r="B1200" s="217"/>
      <c r="C1200" s="217"/>
      <c r="D1200" s="217"/>
      <c r="E1200" s="217"/>
      <c r="F1200" s="217"/>
      <c r="G1200" s="217"/>
      <c r="H1200" s="217"/>
      <c r="I1200" s="217"/>
      <c r="J1200" s="217"/>
      <c r="K1200" s="217"/>
      <c r="L1200" s="217"/>
      <c r="M1200" s="217"/>
      <c r="N1200" s="217"/>
      <c r="O1200" s="234"/>
      <c r="P1200" s="234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</row>
    <row r="1201" spans="1:28" ht="12.75" customHeight="1" x14ac:dyDescent="0.2">
      <c r="A1201" s="217"/>
      <c r="B1201" s="217"/>
      <c r="C1201" s="217"/>
      <c r="D1201" s="217"/>
      <c r="E1201" s="217"/>
      <c r="F1201" s="217"/>
      <c r="G1201" s="217"/>
      <c r="H1201" s="217"/>
      <c r="I1201" s="217"/>
      <c r="J1201" s="217"/>
      <c r="K1201" s="217"/>
      <c r="L1201" s="217"/>
      <c r="M1201" s="217"/>
      <c r="N1201" s="217"/>
      <c r="O1201" s="234"/>
      <c r="P1201" s="234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</row>
    <row r="1202" spans="1:28" ht="12.75" customHeight="1" x14ac:dyDescent="0.2">
      <c r="A1202" s="217"/>
      <c r="B1202" s="217"/>
      <c r="C1202" s="217"/>
      <c r="D1202" s="217"/>
      <c r="E1202" s="217"/>
      <c r="F1202" s="217"/>
      <c r="G1202" s="217"/>
      <c r="H1202" s="217"/>
      <c r="I1202" s="217"/>
      <c r="J1202" s="217"/>
      <c r="K1202" s="217"/>
      <c r="L1202" s="217"/>
      <c r="M1202" s="217"/>
      <c r="N1202" s="217"/>
      <c r="O1202" s="234"/>
      <c r="P1202" s="234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</row>
    <row r="1203" spans="1:28" ht="12.75" customHeight="1" x14ac:dyDescent="0.2">
      <c r="A1203" s="217"/>
      <c r="B1203" s="217"/>
      <c r="C1203" s="217"/>
      <c r="D1203" s="217"/>
      <c r="E1203" s="217"/>
      <c r="F1203" s="217"/>
      <c r="G1203" s="217"/>
      <c r="H1203" s="217"/>
      <c r="I1203" s="217"/>
      <c r="J1203" s="217"/>
      <c r="K1203" s="217"/>
      <c r="L1203" s="217"/>
      <c r="M1203" s="217"/>
      <c r="N1203" s="217"/>
      <c r="O1203" s="234"/>
      <c r="P1203" s="234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</row>
    <row r="1204" spans="1:28" ht="12.75" customHeight="1" x14ac:dyDescent="0.2">
      <c r="A1204" s="217"/>
      <c r="B1204" s="217"/>
      <c r="C1204" s="217"/>
      <c r="D1204" s="217"/>
      <c r="E1204" s="217"/>
      <c r="F1204" s="217"/>
      <c r="G1204" s="217"/>
      <c r="H1204" s="217"/>
      <c r="I1204" s="217"/>
      <c r="J1204" s="217"/>
      <c r="K1204" s="217"/>
      <c r="L1204" s="217"/>
      <c r="M1204" s="217"/>
      <c r="N1204" s="217"/>
      <c r="O1204" s="234"/>
      <c r="P1204" s="234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</row>
    <row r="1205" spans="1:28" ht="12.75" customHeight="1" x14ac:dyDescent="0.2">
      <c r="A1205" s="217"/>
      <c r="B1205" s="217"/>
      <c r="C1205" s="217"/>
      <c r="D1205" s="217"/>
      <c r="E1205" s="217"/>
      <c r="F1205" s="217"/>
      <c r="G1205" s="217"/>
      <c r="H1205" s="217"/>
      <c r="I1205" s="217"/>
      <c r="J1205" s="217"/>
      <c r="K1205" s="217"/>
      <c r="L1205" s="217"/>
      <c r="M1205" s="217"/>
      <c r="N1205" s="217"/>
      <c r="O1205" s="234"/>
      <c r="P1205" s="234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</row>
    <row r="1206" spans="1:28" ht="12.75" customHeight="1" x14ac:dyDescent="0.2">
      <c r="A1206" s="217"/>
      <c r="B1206" s="217"/>
      <c r="C1206" s="217"/>
      <c r="D1206" s="217"/>
      <c r="E1206" s="217"/>
      <c r="F1206" s="217"/>
      <c r="G1206" s="217"/>
      <c r="H1206" s="217"/>
      <c r="I1206" s="217"/>
      <c r="J1206" s="217"/>
      <c r="K1206" s="217"/>
      <c r="L1206" s="217"/>
      <c r="M1206" s="217"/>
      <c r="N1206" s="217"/>
      <c r="O1206" s="234"/>
      <c r="P1206" s="234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</row>
    <row r="1207" spans="1:28" ht="12.75" customHeight="1" x14ac:dyDescent="0.2">
      <c r="A1207" s="217"/>
      <c r="B1207" s="217"/>
      <c r="C1207" s="217"/>
      <c r="D1207" s="217"/>
      <c r="E1207" s="217"/>
      <c r="F1207" s="217"/>
      <c r="G1207" s="217"/>
      <c r="H1207" s="217"/>
      <c r="I1207" s="217"/>
      <c r="J1207" s="217"/>
      <c r="K1207" s="217"/>
      <c r="L1207" s="217"/>
      <c r="M1207" s="217"/>
      <c r="N1207" s="217"/>
      <c r="O1207" s="234"/>
      <c r="P1207" s="234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</row>
    <row r="1208" spans="1:28" ht="12.75" customHeight="1" x14ac:dyDescent="0.2">
      <c r="A1208" s="217"/>
      <c r="B1208" s="217"/>
      <c r="C1208" s="217"/>
      <c r="D1208" s="217"/>
      <c r="E1208" s="217"/>
      <c r="F1208" s="217"/>
      <c r="G1208" s="217"/>
      <c r="H1208" s="217"/>
      <c r="I1208" s="217"/>
      <c r="J1208" s="217"/>
      <c r="K1208" s="217"/>
      <c r="L1208" s="217"/>
      <c r="M1208" s="217"/>
      <c r="N1208" s="217"/>
      <c r="O1208" s="234"/>
      <c r="P1208" s="234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</row>
    <row r="1209" spans="1:28" ht="12.75" customHeight="1" x14ac:dyDescent="0.2">
      <c r="A1209" s="217"/>
      <c r="B1209" s="217"/>
      <c r="C1209" s="217"/>
      <c r="D1209" s="217"/>
      <c r="E1209" s="217"/>
      <c r="F1209" s="217"/>
      <c r="G1209" s="217"/>
      <c r="H1209" s="217"/>
      <c r="I1209" s="217"/>
      <c r="J1209" s="217"/>
      <c r="K1209" s="217"/>
      <c r="L1209" s="217"/>
      <c r="M1209" s="217"/>
      <c r="N1209" s="217"/>
      <c r="O1209" s="234"/>
      <c r="P1209" s="234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</row>
    <row r="1210" spans="1:28" ht="12.75" customHeight="1" x14ac:dyDescent="0.2">
      <c r="A1210" s="217"/>
      <c r="B1210" s="217"/>
      <c r="C1210" s="217"/>
      <c r="D1210" s="217"/>
      <c r="E1210" s="217"/>
      <c r="F1210" s="217"/>
      <c r="G1210" s="217"/>
      <c r="H1210" s="217"/>
      <c r="I1210" s="217"/>
      <c r="J1210" s="217"/>
      <c r="K1210" s="217"/>
      <c r="L1210" s="217"/>
      <c r="M1210" s="217"/>
      <c r="N1210" s="217"/>
      <c r="O1210" s="234"/>
      <c r="P1210" s="234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</row>
    <row r="1211" spans="1:28" ht="12.75" customHeight="1" x14ac:dyDescent="0.2">
      <c r="A1211" s="217"/>
      <c r="B1211" s="217"/>
      <c r="C1211" s="217"/>
      <c r="D1211" s="217"/>
      <c r="E1211" s="217"/>
      <c r="F1211" s="217"/>
      <c r="G1211" s="217"/>
      <c r="H1211" s="217"/>
      <c r="I1211" s="217"/>
      <c r="J1211" s="217"/>
      <c r="K1211" s="217"/>
      <c r="L1211" s="217"/>
      <c r="M1211" s="217"/>
      <c r="N1211" s="217"/>
      <c r="O1211" s="234"/>
      <c r="P1211" s="234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</row>
    <row r="1212" spans="1:28" ht="12.75" customHeight="1" x14ac:dyDescent="0.2">
      <c r="A1212" s="217"/>
      <c r="B1212" s="217"/>
      <c r="C1212" s="217"/>
      <c r="D1212" s="217"/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34"/>
      <c r="P1212" s="234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</row>
    <row r="1213" spans="1:28" ht="12.75" customHeight="1" x14ac:dyDescent="0.2">
      <c r="A1213" s="217"/>
      <c r="B1213" s="217"/>
      <c r="C1213" s="217"/>
      <c r="D1213" s="217"/>
      <c r="E1213" s="217"/>
      <c r="F1213" s="217"/>
      <c r="G1213" s="217"/>
      <c r="H1213" s="217"/>
      <c r="I1213" s="217"/>
      <c r="J1213" s="217"/>
      <c r="K1213" s="217"/>
      <c r="L1213" s="217"/>
      <c r="M1213" s="217"/>
      <c r="N1213" s="217"/>
      <c r="O1213" s="234"/>
      <c r="P1213" s="234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</row>
    <row r="1214" spans="1:28" ht="12.75" customHeight="1" x14ac:dyDescent="0.2">
      <c r="A1214" s="217"/>
      <c r="B1214" s="217"/>
      <c r="C1214" s="217"/>
      <c r="D1214" s="217"/>
      <c r="E1214" s="217"/>
      <c r="F1214" s="217"/>
      <c r="G1214" s="217"/>
      <c r="H1214" s="217"/>
      <c r="I1214" s="217"/>
      <c r="J1214" s="217"/>
      <c r="K1214" s="217"/>
      <c r="L1214" s="217"/>
      <c r="M1214" s="217"/>
      <c r="N1214" s="217"/>
      <c r="O1214" s="234"/>
      <c r="P1214" s="234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</row>
    <row r="1215" spans="1:28" ht="12.75" customHeight="1" x14ac:dyDescent="0.2">
      <c r="A1215" s="217"/>
      <c r="B1215" s="217"/>
      <c r="C1215" s="217"/>
      <c r="D1215" s="217"/>
      <c r="E1215" s="217"/>
      <c r="F1215" s="217"/>
      <c r="G1215" s="217"/>
      <c r="H1215" s="217"/>
      <c r="I1215" s="217"/>
      <c r="J1215" s="217"/>
      <c r="K1215" s="217"/>
      <c r="L1215" s="217"/>
      <c r="M1215" s="217"/>
      <c r="N1215" s="217"/>
      <c r="O1215" s="234"/>
      <c r="P1215" s="234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</row>
    <row r="1216" spans="1:28" ht="12.75" customHeight="1" x14ac:dyDescent="0.2">
      <c r="A1216" s="217"/>
      <c r="B1216" s="217"/>
      <c r="C1216" s="217"/>
      <c r="D1216" s="217"/>
      <c r="E1216" s="217"/>
      <c r="F1216" s="217"/>
      <c r="G1216" s="217"/>
      <c r="H1216" s="217"/>
      <c r="I1216" s="217"/>
      <c r="J1216" s="217"/>
      <c r="K1216" s="217"/>
      <c r="L1216" s="217"/>
      <c r="M1216" s="217"/>
      <c r="N1216" s="217"/>
      <c r="O1216" s="234"/>
      <c r="P1216" s="234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</row>
    <row r="1217" spans="1:28" ht="12.75" customHeight="1" x14ac:dyDescent="0.2">
      <c r="A1217" s="217"/>
      <c r="B1217" s="217"/>
      <c r="C1217" s="217"/>
      <c r="D1217" s="217"/>
      <c r="E1217" s="217"/>
      <c r="F1217" s="217"/>
      <c r="G1217" s="217"/>
      <c r="H1217" s="217"/>
      <c r="I1217" s="217"/>
      <c r="J1217" s="217"/>
      <c r="K1217" s="217"/>
      <c r="L1217" s="217"/>
      <c r="M1217" s="217"/>
      <c r="N1217" s="217"/>
      <c r="O1217" s="234"/>
      <c r="P1217" s="234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</row>
    <row r="1218" spans="1:28" ht="12.75" customHeight="1" x14ac:dyDescent="0.2">
      <c r="A1218" s="217"/>
      <c r="B1218" s="217"/>
      <c r="C1218" s="217"/>
      <c r="D1218" s="217"/>
      <c r="E1218" s="217"/>
      <c r="F1218" s="217"/>
      <c r="G1218" s="217"/>
      <c r="H1218" s="217"/>
      <c r="I1218" s="217"/>
      <c r="J1218" s="217"/>
      <c r="K1218" s="217"/>
      <c r="L1218" s="217"/>
      <c r="M1218" s="217"/>
      <c r="N1218" s="217"/>
      <c r="O1218" s="234"/>
      <c r="P1218" s="234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</row>
    <row r="1219" spans="1:28" ht="12.75" customHeight="1" x14ac:dyDescent="0.2">
      <c r="A1219" s="217"/>
      <c r="B1219" s="217"/>
      <c r="C1219" s="217"/>
      <c r="D1219" s="217"/>
      <c r="E1219" s="217"/>
      <c r="F1219" s="217"/>
      <c r="G1219" s="217"/>
      <c r="H1219" s="217"/>
      <c r="I1219" s="217"/>
      <c r="J1219" s="217"/>
      <c r="K1219" s="217"/>
      <c r="L1219" s="217"/>
      <c r="M1219" s="217"/>
      <c r="N1219" s="217"/>
      <c r="O1219" s="234"/>
      <c r="P1219" s="234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</row>
    <row r="1220" spans="1:28" ht="12.75" customHeight="1" x14ac:dyDescent="0.2">
      <c r="A1220" s="217"/>
      <c r="B1220" s="217"/>
      <c r="C1220" s="217"/>
      <c r="D1220" s="217"/>
      <c r="E1220" s="217"/>
      <c r="F1220" s="217"/>
      <c r="G1220" s="217"/>
      <c r="H1220" s="217"/>
      <c r="I1220" s="217"/>
      <c r="J1220" s="217"/>
      <c r="K1220" s="217"/>
      <c r="L1220" s="217"/>
      <c r="M1220" s="217"/>
      <c r="N1220" s="217"/>
      <c r="O1220" s="234"/>
      <c r="P1220" s="234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</row>
    <row r="1221" spans="1:28" ht="12.75" customHeight="1" x14ac:dyDescent="0.2">
      <c r="A1221" s="217"/>
      <c r="B1221" s="217"/>
      <c r="C1221" s="217"/>
      <c r="D1221" s="217"/>
      <c r="E1221" s="217"/>
      <c r="F1221" s="217"/>
      <c r="G1221" s="217"/>
      <c r="H1221" s="217"/>
      <c r="I1221" s="217"/>
      <c r="J1221" s="217"/>
      <c r="K1221" s="217"/>
      <c r="L1221" s="217"/>
      <c r="M1221" s="217"/>
      <c r="N1221" s="217"/>
      <c r="O1221" s="234"/>
      <c r="P1221" s="234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</row>
    <row r="1222" spans="1:28" ht="12.75" customHeight="1" x14ac:dyDescent="0.2">
      <c r="A1222" s="217"/>
      <c r="B1222" s="217"/>
      <c r="C1222" s="217"/>
      <c r="D1222" s="217"/>
      <c r="E1222" s="217"/>
      <c r="F1222" s="217"/>
      <c r="G1222" s="217"/>
      <c r="H1222" s="217"/>
      <c r="I1222" s="217"/>
      <c r="J1222" s="217"/>
      <c r="K1222" s="217"/>
      <c r="L1222" s="217"/>
      <c r="M1222" s="217"/>
      <c r="N1222" s="217"/>
      <c r="O1222" s="234"/>
      <c r="P1222" s="234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</row>
    <row r="1223" spans="1:28" ht="12.75" customHeight="1" x14ac:dyDescent="0.2">
      <c r="A1223" s="217"/>
      <c r="B1223" s="217"/>
      <c r="C1223" s="217"/>
      <c r="D1223" s="217"/>
      <c r="E1223" s="217"/>
      <c r="F1223" s="217"/>
      <c r="G1223" s="217"/>
      <c r="H1223" s="217"/>
      <c r="I1223" s="217"/>
      <c r="J1223" s="217"/>
      <c r="K1223" s="217"/>
      <c r="L1223" s="217"/>
      <c r="M1223" s="217"/>
      <c r="N1223" s="217"/>
      <c r="O1223" s="234"/>
      <c r="P1223" s="234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</row>
    <row r="1224" spans="1:28" ht="12.75" customHeight="1" x14ac:dyDescent="0.2">
      <c r="A1224" s="217"/>
      <c r="B1224" s="217"/>
      <c r="C1224" s="217"/>
      <c r="D1224" s="217"/>
      <c r="E1224" s="217"/>
      <c r="F1224" s="217"/>
      <c r="G1224" s="217"/>
      <c r="H1224" s="217"/>
      <c r="I1224" s="217"/>
      <c r="J1224" s="217"/>
      <c r="K1224" s="217"/>
      <c r="L1224" s="217"/>
      <c r="M1224" s="217"/>
      <c r="N1224" s="217"/>
      <c r="O1224" s="234"/>
      <c r="P1224" s="234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</row>
    <row r="1225" spans="1:28" ht="12.75" customHeight="1" x14ac:dyDescent="0.2">
      <c r="A1225" s="217"/>
      <c r="B1225" s="217"/>
      <c r="C1225" s="217"/>
      <c r="D1225" s="217"/>
      <c r="E1225" s="217"/>
      <c r="F1225" s="217"/>
      <c r="G1225" s="217"/>
      <c r="H1225" s="217"/>
      <c r="I1225" s="217"/>
      <c r="J1225" s="217"/>
      <c r="K1225" s="217"/>
      <c r="L1225" s="217"/>
      <c r="M1225" s="217"/>
      <c r="N1225" s="217"/>
      <c r="O1225" s="234"/>
      <c r="P1225" s="234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</row>
    <row r="1226" spans="1:28" ht="12.75" customHeight="1" x14ac:dyDescent="0.2">
      <c r="A1226" s="217"/>
      <c r="B1226" s="217"/>
      <c r="C1226" s="217"/>
      <c r="D1226" s="217"/>
      <c r="E1226" s="217"/>
      <c r="F1226" s="217"/>
      <c r="G1226" s="217"/>
      <c r="H1226" s="217"/>
      <c r="I1226" s="217"/>
      <c r="J1226" s="217"/>
      <c r="K1226" s="217"/>
      <c r="L1226" s="217"/>
      <c r="M1226" s="217"/>
      <c r="N1226" s="217"/>
      <c r="O1226" s="234"/>
      <c r="P1226" s="234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</row>
    <row r="1227" spans="1:28" ht="12.75" customHeight="1" x14ac:dyDescent="0.2">
      <c r="A1227" s="217"/>
      <c r="B1227" s="217"/>
      <c r="C1227" s="217"/>
      <c r="D1227" s="217"/>
      <c r="E1227" s="217"/>
      <c r="F1227" s="217"/>
      <c r="G1227" s="217"/>
      <c r="H1227" s="217"/>
      <c r="I1227" s="217"/>
      <c r="J1227" s="217"/>
      <c r="K1227" s="217"/>
      <c r="L1227" s="217"/>
      <c r="M1227" s="217"/>
      <c r="N1227" s="217"/>
      <c r="O1227" s="234"/>
      <c r="P1227" s="234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</row>
    <row r="1228" spans="1:28" ht="12.75" customHeight="1" x14ac:dyDescent="0.2">
      <c r="A1228" s="217"/>
      <c r="B1228" s="217"/>
      <c r="C1228" s="217"/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34"/>
      <c r="P1228" s="234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</row>
    <row r="1229" spans="1:28" ht="12.75" customHeight="1" x14ac:dyDescent="0.2">
      <c r="A1229" s="217"/>
      <c r="B1229" s="217"/>
      <c r="C1229" s="217"/>
      <c r="D1229" s="217"/>
      <c r="E1229" s="217"/>
      <c r="F1229" s="217"/>
      <c r="G1229" s="217"/>
      <c r="H1229" s="217"/>
      <c r="I1229" s="217"/>
      <c r="J1229" s="217"/>
      <c r="K1229" s="217"/>
      <c r="L1229" s="217"/>
      <c r="M1229" s="217"/>
      <c r="N1229" s="217"/>
      <c r="O1229" s="234"/>
      <c r="P1229" s="234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</row>
    <row r="1230" spans="1:28" ht="12.75" customHeight="1" x14ac:dyDescent="0.2">
      <c r="A1230" s="217"/>
      <c r="B1230" s="217"/>
      <c r="C1230" s="217"/>
      <c r="D1230" s="217"/>
      <c r="E1230" s="217"/>
      <c r="F1230" s="217"/>
      <c r="G1230" s="217"/>
      <c r="H1230" s="217"/>
      <c r="I1230" s="217"/>
      <c r="J1230" s="217"/>
      <c r="K1230" s="217"/>
      <c r="L1230" s="217"/>
      <c r="M1230" s="217"/>
      <c r="N1230" s="217"/>
      <c r="O1230" s="234"/>
      <c r="P1230" s="234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</row>
    <row r="1231" spans="1:28" ht="12.75" customHeight="1" x14ac:dyDescent="0.2">
      <c r="A1231" s="217"/>
      <c r="B1231" s="217"/>
      <c r="C1231" s="217"/>
      <c r="D1231" s="217"/>
      <c r="E1231" s="217"/>
      <c r="F1231" s="217"/>
      <c r="G1231" s="217"/>
      <c r="H1231" s="217"/>
      <c r="I1231" s="217"/>
      <c r="J1231" s="217"/>
      <c r="K1231" s="217"/>
      <c r="L1231" s="217"/>
      <c r="M1231" s="217"/>
      <c r="N1231" s="217"/>
      <c r="O1231" s="234"/>
      <c r="P1231" s="234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</row>
    <row r="1232" spans="1:28" ht="12.75" customHeight="1" x14ac:dyDescent="0.2">
      <c r="A1232" s="217"/>
      <c r="B1232" s="217"/>
      <c r="C1232" s="217"/>
      <c r="D1232" s="217"/>
      <c r="E1232" s="217"/>
      <c r="F1232" s="217"/>
      <c r="G1232" s="217"/>
      <c r="H1232" s="217"/>
      <c r="I1232" s="217"/>
      <c r="J1232" s="217"/>
      <c r="K1232" s="217"/>
      <c r="L1232" s="217"/>
      <c r="M1232" s="217"/>
      <c r="N1232" s="217"/>
      <c r="O1232" s="234"/>
      <c r="P1232" s="234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</row>
    <row r="1233" spans="1:28" ht="12.75" customHeight="1" x14ac:dyDescent="0.2">
      <c r="A1233" s="217"/>
      <c r="B1233" s="217"/>
      <c r="C1233" s="217"/>
      <c r="D1233" s="217"/>
      <c r="E1233" s="217"/>
      <c r="F1233" s="217"/>
      <c r="G1233" s="217"/>
      <c r="H1233" s="217"/>
      <c r="I1233" s="217"/>
      <c r="J1233" s="217"/>
      <c r="K1233" s="217"/>
      <c r="L1233" s="217"/>
      <c r="M1233" s="217"/>
      <c r="N1233" s="217"/>
      <c r="O1233" s="234"/>
      <c r="P1233" s="234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</row>
    <row r="1234" spans="1:28" ht="12.75" customHeight="1" x14ac:dyDescent="0.2">
      <c r="A1234" s="217"/>
      <c r="B1234" s="217"/>
      <c r="C1234" s="217"/>
      <c r="D1234" s="217"/>
      <c r="E1234" s="217"/>
      <c r="F1234" s="217"/>
      <c r="G1234" s="217"/>
      <c r="H1234" s="217"/>
      <c r="I1234" s="217"/>
      <c r="J1234" s="217"/>
      <c r="K1234" s="217"/>
      <c r="L1234" s="217"/>
      <c r="M1234" s="217"/>
      <c r="N1234" s="217"/>
      <c r="O1234" s="234"/>
      <c r="P1234" s="234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</row>
    <row r="1235" spans="1:28" ht="12.75" customHeight="1" x14ac:dyDescent="0.2">
      <c r="A1235" s="217"/>
      <c r="B1235" s="217"/>
      <c r="C1235" s="217"/>
      <c r="D1235" s="217"/>
      <c r="E1235" s="217"/>
      <c r="F1235" s="217"/>
      <c r="G1235" s="217"/>
      <c r="H1235" s="217"/>
      <c r="I1235" s="217"/>
      <c r="J1235" s="217"/>
      <c r="K1235" s="217"/>
      <c r="L1235" s="217"/>
      <c r="M1235" s="217"/>
      <c r="N1235" s="217"/>
      <c r="O1235" s="234"/>
      <c r="P1235" s="234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</row>
    <row r="1236" spans="1:28" ht="12.75" customHeight="1" x14ac:dyDescent="0.2">
      <c r="A1236" s="217"/>
      <c r="B1236" s="217"/>
      <c r="C1236" s="217"/>
      <c r="D1236" s="217"/>
      <c r="E1236" s="217"/>
      <c r="F1236" s="217"/>
      <c r="G1236" s="217"/>
      <c r="H1236" s="217"/>
      <c r="I1236" s="217"/>
      <c r="J1236" s="217"/>
      <c r="K1236" s="217"/>
      <c r="L1236" s="217"/>
      <c r="M1236" s="217"/>
      <c r="N1236" s="217"/>
      <c r="O1236" s="234"/>
      <c r="P1236" s="234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</row>
    <row r="1237" spans="1:28" ht="12.75" customHeight="1" x14ac:dyDescent="0.2">
      <c r="A1237" s="217"/>
      <c r="B1237" s="217"/>
      <c r="C1237" s="217"/>
      <c r="D1237" s="217"/>
      <c r="E1237" s="217"/>
      <c r="F1237" s="217"/>
      <c r="G1237" s="217"/>
      <c r="H1237" s="217"/>
      <c r="I1237" s="217"/>
      <c r="J1237" s="217"/>
      <c r="K1237" s="217"/>
      <c r="L1237" s="217"/>
      <c r="M1237" s="217"/>
      <c r="N1237" s="217"/>
      <c r="O1237" s="234"/>
      <c r="P1237" s="234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</row>
    <row r="1238" spans="1:28" ht="12.75" customHeight="1" x14ac:dyDescent="0.2">
      <c r="A1238" s="217"/>
      <c r="B1238" s="217"/>
      <c r="C1238" s="217"/>
      <c r="D1238" s="217"/>
      <c r="E1238" s="217"/>
      <c r="F1238" s="217"/>
      <c r="G1238" s="217"/>
      <c r="H1238" s="217"/>
      <c r="I1238" s="217"/>
      <c r="J1238" s="217"/>
      <c r="K1238" s="217"/>
      <c r="L1238" s="217"/>
      <c r="M1238" s="217"/>
      <c r="N1238" s="217"/>
      <c r="O1238" s="234"/>
      <c r="P1238" s="234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</row>
    <row r="1239" spans="1:28" ht="12.75" customHeight="1" x14ac:dyDescent="0.2">
      <c r="A1239" s="217"/>
      <c r="B1239" s="217"/>
      <c r="C1239" s="217"/>
      <c r="D1239" s="217"/>
      <c r="E1239" s="217"/>
      <c r="F1239" s="217"/>
      <c r="G1239" s="217"/>
      <c r="H1239" s="217"/>
      <c r="I1239" s="217"/>
      <c r="J1239" s="217"/>
      <c r="K1239" s="217"/>
      <c r="L1239" s="217"/>
      <c r="M1239" s="217"/>
      <c r="N1239" s="217"/>
      <c r="O1239" s="234"/>
      <c r="P1239" s="234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</row>
    <row r="1240" spans="1:28" ht="12.75" customHeight="1" x14ac:dyDescent="0.2">
      <c r="A1240" s="217"/>
      <c r="B1240" s="217"/>
      <c r="C1240" s="217"/>
      <c r="D1240" s="217"/>
      <c r="E1240" s="217"/>
      <c r="F1240" s="217"/>
      <c r="G1240" s="217"/>
      <c r="H1240" s="217"/>
      <c r="I1240" s="217"/>
      <c r="J1240" s="217"/>
      <c r="K1240" s="217"/>
      <c r="L1240" s="217"/>
      <c r="M1240" s="217"/>
      <c r="N1240" s="217"/>
      <c r="O1240" s="234"/>
      <c r="P1240" s="234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</row>
    <row r="1241" spans="1:28" ht="12.75" customHeight="1" x14ac:dyDescent="0.2">
      <c r="A1241" s="217"/>
      <c r="B1241" s="217"/>
      <c r="C1241" s="217"/>
      <c r="D1241" s="217"/>
      <c r="E1241" s="217"/>
      <c r="F1241" s="217"/>
      <c r="G1241" s="217"/>
      <c r="H1241" s="217"/>
      <c r="I1241" s="217"/>
      <c r="J1241" s="217"/>
      <c r="K1241" s="217"/>
      <c r="L1241" s="217"/>
      <c r="M1241" s="217"/>
      <c r="N1241" s="217"/>
      <c r="O1241" s="234"/>
      <c r="P1241" s="234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</row>
    <row r="1242" spans="1:28" ht="12.75" customHeight="1" x14ac:dyDescent="0.2">
      <c r="A1242" s="217"/>
      <c r="B1242" s="217"/>
      <c r="C1242" s="217"/>
      <c r="D1242" s="217"/>
      <c r="E1242" s="217"/>
      <c r="F1242" s="217"/>
      <c r="G1242" s="217"/>
      <c r="H1242" s="217"/>
      <c r="I1242" s="217"/>
      <c r="J1242" s="217"/>
      <c r="K1242" s="217"/>
      <c r="L1242" s="217"/>
      <c r="M1242" s="217"/>
      <c r="N1242" s="217"/>
      <c r="O1242" s="234"/>
      <c r="P1242" s="234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</row>
    <row r="1243" spans="1:28" ht="12.75" customHeight="1" x14ac:dyDescent="0.2">
      <c r="A1243" s="217"/>
      <c r="B1243" s="217"/>
      <c r="C1243" s="217"/>
      <c r="D1243" s="217"/>
      <c r="E1243" s="217"/>
      <c r="F1243" s="217"/>
      <c r="G1243" s="217"/>
      <c r="H1243" s="217"/>
      <c r="I1243" s="217"/>
      <c r="J1243" s="217"/>
      <c r="K1243" s="217"/>
      <c r="L1243" s="217"/>
      <c r="M1243" s="217"/>
      <c r="N1243" s="217"/>
      <c r="O1243" s="234"/>
      <c r="P1243" s="234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</row>
    <row r="1244" spans="1:28" ht="12.75" customHeight="1" x14ac:dyDescent="0.2">
      <c r="A1244" s="217"/>
      <c r="B1244" s="217"/>
      <c r="C1244" s="217"/>
      <c r="D1244" s="217"/>
      <c r="E1244" s="217"/>
      <c r="F1244" s="217"/>
      <c r="G1244" s="217"/>
      <c r="H1244" s="217"/>
      <c r="I1244" s="217"/>
      <c r="J1244" s="217"/>
      <c r="K1244" s="217"/>
      <c r="L1244" s="217"/>
      <c r="M1244" s="217"/>
      <c r="N1244" s="217"/>
      <c r="O1244" s="234"/>
      <c r="P1244" s="234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</row>
    <row r="1245" spans="1:28" ht="12.75" customHeight="1" x14ac:dyDescent="0.2">
      <c r="A1245" s="217"/>
      <c r="B1245" s="217"/>
      <c r="C1245" s="217"/>
      <c r="D1245" s="217"/>
      <c r="E1245" s="217"/>
      <c r="F1245" s="217"/>
      <c r="G1245" s="217"/>
      <c r="H1245" s="217"/>
      <c r="I1245" s="217"/>
      <c r="J1245" s="217"/>
      <c r="K1245" s="217"/>
      <c r="L1245" s="217"/>
      <c r="M1245" s="217"/>
      <c r="N1245" s="217"/>
      <c r="O1245" s="234"/>
      <c r="P1245" s="234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</row>
    <row r="1246" spans="1:28" ht="12.75" customHeight="1" x14ac:dyDescent="0.2">
      <c r="A1246" s="217"/>
      <c r="B1246" s="217"/>
      <c r="C1246" s="217"/>
      <c r="D1246" s="217"/>
      <c r="E1246" s="217"/>
      <c r="F1246" s="217"/>
      <c r="G1246" s="217"/>
      <c r="H1246" s="217"/>
      <c r="I1246" s="217"/>
      <c r="J1246" s="217"/>
      <c r="K1246" s="217"/>
      <c r="L1246" s="217"/>
      <c r="M1246" s="217"/>
      <c r="N1246" s="217"/>
      <c r="O1246" s="234"/>
      <c r="P1246" s="234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</row>
    <row r="1247" spans="1:28" ht="12.75" customHeight="1" x14ac:dyDescent="0.2">
      <c r="A1247" s="217"/>
      <c r="B1247" s="217"/>
      <c r="C1247" s="217"/>
      <c r="D1247" s="217"/>
      <c r="E1247" s="217"/>
      <c r="F1247" s="217"/>
      <c r="G1247" s="217"/>
      <c r="H1247" s="217"/>
      <c r="I1247" s="217"/>
      <c r="J1247" s="217"/>
      <c r="K1247" s="217"/>
      <c r="L1247" s="217"/>
      <c r="M1247" s="217"/>
      <c r="N1247" s="217"/>
      <c r="O1247" s="234"/>
      <c r="P1247" s="234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</row>
    <row r="1248" spans="1:28" ht="12.75" customHeight="1" x14ac:dyDescent="0.2">
      <c r="A1248" s="217"/>
      <c r="B1248" s="217"/>
      <c r="C1248" s="217"/>
      <c r="D1248" s="217"/>
      <c r="E1248" s="217"/>
      <c r="F1248" s="217"/>
      <c r="G1248" s="217"/>
      <c r="H1248" s="217"/>
      <c r="I1248" s="217"/>
      <c r="J1248" s="217"/>
      <c r="K1248" s="217"/>
      <c r="L1248" s="217"/>
      <c r="M1248" s="217"/>
      <c r="N1248" s="217"/>
      <c r="O1248" s="234"/>
      <c r="P1248" s="234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</row>
    <row r="1249" spans="1:28" ht="12.75" customHeight="1" x14ac:dyDescent="0.2">
      <c r="A1249" s="217"/>
      <c r="B1249" s="217"/>
      <c r="C1249" s="217"/>
      <c r="D1249" s="217"/>
      <c r="E1249" s="217"/>
      <c r="F1249" s="217"/>
      <c r="G1249" s="217"/>
      <c r="H1249" s="217"/>
      <c r="I1249" s="217"/>
      <c r="J1249" s="217"/>
      <c r="K1249" s="217"/>
      <c r="L1249" s="217"/>
      <c r="M1249" s="217"/>
      <c r="N1249" s="217"/>
      <c r="O1249" s="234"/>
      <c r="P1249" s="234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</row>
    <row r="1250" spans="1:28" ht="12.75" customHeight="1" x14ac:dyDescent="0.2">
      <c r="A1250" s="217"/>
      <c r="B1250" s="217"/>
      <c r="C1250" s="217"/>
      <c r="D1250" s="217"/>
      <c r="E1250" s="217"/>
      <c r="F1250" s="217"/>
      <c r="G1250" s="217"/>
      <c r="H1250" s="217"/>
      <c r="I1250" s="217"/>
      <c r="J1250" s="217"/>
      <c r="K1250" s="217"/>
      <c r="L1250" s="217"/>
      <c r="M1250" s="217"/>
      <c r="N1250" s="217"/>
      <c r="O1250" s="234"/>
      <c r="P1250" s="234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</row>
    <row r="1251" spans="1:28" ht="12.75" customHeight="1" x14ac:dyDescent="0.2">
      <c r="A1251" s="217"/>
      <c r="B1251" s="217"/>
      <c r="C1251" s="217"/>
      <c r="D1251" s="217"/>
      <c r="E1251" s="217"/>
      <c r="F1251" s="217"/>
      <c r="G1251" s="217"/>
      <c r="H1251" s="217"/>
      <c r="I1251" s="217"/>
      <c r="J1251" s="217"/>
      <c r="K1251" s="217"/>
      <c r="L1251" s="217"/>
      <c r="M1251" s="217"/>
      <c r="N1251" s="217"/>
      <c r="O1251" s="234"/>
      <c r="P1251" s="234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</row>
    <row r="1252" spans="1:28" ht="12.75" customHeight="1" x14ac:dyDescent="0.2">
      <c r="A1252" s="217"/>
      <c r="B1252" s="217"/>
      <c r="C1252" s="217"/>
      <c r="D1252" s="217"/>
      <c r="E1252" s="217"/>
      <c r="F1252" s="217"/>
      <c r="G1252" s="217"/>
      <c r="H1252" s="217"/>
      <c r="I1252" s="217"/>
      <c r="J1252" s="217"/>
      <c r="K1252" s="217"/>
      <c r="L1252" s="217"/>
      <c r="M1252" s="217"/>
      <c r="N1252" s="217"/>
      <c r="O1252" s="234"/>
      <c r="P1252" s="234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</row>
    <row r="1253" spans="1:28" ht="12.75" customHeight="1" x14ac:dyDescent="0.2">
      <c r="A1253" s="217"/>
      <c r="B1253" s="217"/>
      <c r="C1253" s="217"/>
      <c r="D1253" s="217"/>
      <c r="E1253" s="217"/>
      <c r="F1253" s="217"/>
      <c r="G1253" s="217"/>
      <c r="H1253" s="217"/>
      <c r="I1253" s="217"/>
      <c r="J1253" s="217"/>
      <c r="K1253" s="217"/>
      <c r="L1253" s="217"/>
      <c r="M1253" s="217"/>
      <c r="N1253" s="217"/>
      <c r="O1253" s="234"/>
      <c r="P1253" s="234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</row>
    <row r="1254" spans="1:28" ht="12.75" customHeight="1" x14ac:dyDescent="0.2">
      <c r="A1254" s="217"/>
      <c r="B1254" s="217"/>
      <c r="C1254" s="217"/>
      <c r="D1254" s="217"/>
      <c r="E1254" s="217"/>
      <c r="F1254" s="217"/>
      <c r="G1254" s="217"/>
      <c r="H1254" s="217"/>
      <c r="I1254" s="217"/>
      <c r="J1254" s="217"/>
      <c r="K1254" s="217"/>
      <c r="L1254" s="217"/>
      <c r="M1254" s="217"/>
      <c r="N1254" s="217"/>
      <c r="O1254" s="234"/>
      <c r="P1254" s="234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</row>
    <row r="1255" spans="1:28" ht="12.75" customHeight="1" x14ac:dyDescent="0.2">
      <c r="A1255" s="217"/>
      <c r="B1255" s="217"/>
      <c r="C1255" s="217"/>
      <c r="D1255" s="217"/>
      <c r="E1255" s="217"/>
      <c r="F1255" s="217"/>
      <c r="G1255" s="217"/>
      <c r="H1255" s="217"/>
      <c r="I1255" s="217"/>
      <c r="J1255" s="217"/>
      <c r="K1255" s="217"/>
      <c r="L1255" s="217"/>
      <c r="M1255" s="217"/>
      <c r="N1255" s="217"/>
      <c r="O1255" s="234"/>
      <c r="P1255" s="234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</row>
    <row r="1256" spans="1:28" ht="12.75" customHeight="1" x14ac:dyDescent="0.2">
      <c r="A1256" s="217"/>
      <c r="B1256" s="217"/>
      <c r="C1256" s="217"/>
      <c r="D1256" s="217"/>
      <c r="E1256" s="217"/>
      <c r="F1256" s="217"/>
      <c r="G1256" s="217"/>
      <c r="H1256" s="217"/>
      <c r="I1256" s="217"/>
      <c r="J1256" s="217"/>
      <c r="K1256" s="217"/>
      <c r="L1256" s="217"/>
      <c r="M1256" s="217"/>
      <c r="N1256" s="217"/>
      <c r="O1256" s="234"/>
      <c r="P1256" s="234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</row>
    <row r="1257" spans="1:28" ht="12.75" customHeight="1" x14ac:dyDescent="0.2">
      <c r="A1257" s="217"/>
      <c r="B1257" s="217"/>
      <c r="C1257" s="217"/>
      <c r="D1257" s="217"/>
      <c r="E1257" s="217"/>
      <c r="F1257" s="217"/>
      <c r="G1257" s="217"/>
      <c r="H1257" s="217"/>
      <c r="I1257" s="217"/>
      <c r="J1257" s="217"/>
      <c r="K1257" s="217"/>
      <c r="L1257" s="217"/>
      <c r="M1257" s="217"/>
      <c r="N1257" s="217"/>
      <c r="O1257" s="234"/>
      <c r="P1257" s="234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</row>
    <row r="1258" spans="1:28" ht="12.75" customHeight="1" x14ac:dyDescent="0.2">
      <c r="A1258" s="217"/>
      <c r="B1258" s="217"/>
      <c r="C1258" s="217"/>
      <c r="D1258" s="217"/>
      <c r="E1258" s="217"/>
      <c r="F1258" s="217"/>
      <c r="G1258" s="217"/>
      <c r="H1258" s="217"/>
      <c r="I1258" s="217"/>
      <c r="J1258" s="217"/>
      <c r="K1258" s="217"/>
      <c r="L1258" s="217"/>
      <c r="M1258" s="217"/>
      <c r="N1258" s="217"/>
      <c r="O1258" s="234"/>
      <c r="P1258" s="234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</row>
    <row r="1259" spans="1:28" ht="12.75" customHeight="1" x14ac:dyDescent="0.2">
      <c r="A1259" s="217"/>
      <c r="B1259" s="217"/>
      <c r="C1259" s="217"/>
      <c r="D1259" s="217"/>
      <c r="E1259" s="217"/>
      <c r="F1259" s="217"/>
      <c r="G1259" s="217"/>
      <c r="H1259" s="217"/>
      <c r="I1259" s="217"/>
      <c r="J1259" s="217"/>
      <c r="K1259" s="217"/>
      <c r="L1259" s="217"/>
      <c r="M1259" s="217"/>
      <c r="N1259" s="217"/>
      <c r="O1259" s="234"/>
      <c r="P1259" s="234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</row>
    <row r="1260" spans="1:28" ht="12.75" customHeight="1" x14ac:dyDescent="0.2">
      <c r="A1260" s="217"/>
      <c r="B1260" s="217"/>
      <c r="C1260" s="217"/>
      <c r="D1260" s="217"/>
      <c r="E1260" s="217"/>
      <c r="F1260" s="217"/>
      <c r="G1260" s="217"/>
      <c r="H1260" s="217"/>
      <c r="I1260" s="217"/>
      <c r="J1260" s="217"/>
      <c r="K1260" s="217"/>
      <c r="L1260" s="217"/>
      <c r="M1260" s="217"/>
      <c r="N1260" s="217"/>
      <c r="O1260" s="234"/>
      <c r="P1260" s="234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</row>
    <row r="1261" spans="1:28" ht="12.75" customHeight="1" x14ac:dyDescent="0.2">
      <c r="A1261" s="217"/>
      <c r="B1261" s="217"/>
      <c r="C1261" s="217"/>
      <c r="D1261" s="217"/>
      <c r="E1261" s="217"/>
      <c r="F1261" s="217"/>
      <c r="G1261" s="217"/>
      <c r="H1261" s="217"/>
      <c r="I1261" s="217"/>
      <c r="J1261" s="217"/>
      <c r="K1261" s="217"/>
      <c r="L1261" s="217"/>
      <c r="M1261" s="217"/>
      <c r="N1261" s="217"/>
      <c r="O1261" s="234"/>
      <c r="P1261" s="234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</row>
    <row r="1262" spans="1:28" ht="12.75" customHeight="1" x14ac:dyDescent="0.2">
      <c r="A1262" s="217"/>
      <c r="B1262" s="217"/>
      <c r="C1262" s="217"/>
      <c r="D1262" s="217"/>
      <c r="E1262" s="217"/>
      <c r="F1262" s="217"/>
      <c r="G1262" s="217"/>
      <c r="H1262" s="217"/>
      <c r="I1262" s="217"/>
      <c r="J1262" s="217"/>
      <c r="K1262" s="217"/>
      <c r="L1262" s="217"/>
      <c r="M1262" s="217"/>
      <c r="N1262" s="217"/>
      <c r="O1262" s="234"/>
      <c r="P1262" s="234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</row>
    <row r="1263" spans="1:28" ht="12.75" customHeight="1" x14ac:dyDescent="0.2">
      <c r="A1263" s="217"/>
      <c r="B1263" s="217"/>
      <c r="C1263" s="217"/>
      <c r="D1263" s="217"/>
      <c r="E1263" s="217"/>
      <c r="F1263" s="217"/>
      <c r="G1263" s="217"/>
      <c r="H1263" s="217"/>
      <c r="I1263" s="217"/>
      <c r="J1263" s="217"/>
      <c r="K1263" s="217"/>
      <c r="L1263" s="217"/>
      <c r="M1263" s="217"/>
      <c r="N1263" s="217"/>
      <c r="O1263" s="234"/>
      <c r="P1263" s="234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</row>
    <row r="1264" spans="1:28" ht="12.75" customHeight="1" x14ac:dyDescent="0.2">
      <c r="A1264" s="217"/>
      <c r="B1264" s="217"/>
      <c r="C1264" s="217"/>
      <c r="D1264" s="217"/>
      <c r="E1264" s="217"/>
      <c r="F1264" s="217"/>
      <c r="G1264" s="217"/>
      <c r="H1264" s="217"/>
      <c r="I1264" s="217"/>
      <c r="J1264" s="217"/>
      <c r="K1264" s="217"/>
      <c r="L1264" s="217"/>
      <c r="M1264" s="217"/>
      <c r="N1264" s="217"/>
      <c r="O1264" s="234"/>
      <c r="P1264" s="234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</row>
    <row r="1265" spans="1:28" ht="12.75" customHeight="1" x14ac:dyDescent="0.2">
      <c r="A1265" s="217"/>
      <c r="B1265" s="217"/>
      <c r="C1265" s="217"/>
      <c r="D1265" s="217"/>
      <c r="E1265" s="217"/>
      <c r="F1265" s="217"/>
      <c r="G1265" s="217"/>
      <c r="H1265" s="217"/>
      <c r="I1265" s="217"/>
      <c r="J1265" s="217"/>
      <c r="K1265" s="217"/>
      <c r="L1265" s="217"/>
      <c r="M1265" s="217"/>
      <c r="N1265" s="217"/>
      <c r="O1265" s="234"/>
      <c r="P1265" s="234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</row>
    <row r="1266" spans="1:28" ht="12.75" customHeight="1" x14ac:dyDescent="0.2">
      <c r="A1266" s="217"/>
      <c r="B1266" s="217"/>
      <c r="C1266" s="217"/>
      <c r="D1266" s="217"/>
      <c r="E1266" s="217"/>
      <c r="F1266" s="217"/>
      <c r="G1266" s="217"/>
      <c r="H1266" s="217"/>
      <c r="I1266" s="217"/>
      <c r="J1266" s="217"/>
      <c r="K1266" s="217"/>
      <c r="L1266" s="217"/>
      <c r="M1266" s="217"/>
      <c r="N1266" s="217"/>
      <c r="O1266" s="234"/>
      <c r="P1266" s="234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</row>
    <row r="1267" spans="1:28" ht="12.75" customHeight="1" x14ac:dyDescent="0.2">
      <c r="A1267" s="217"/>
      <c r="B1267" s="217"/>
      <c r="C1267" s="217"/>
      <c r="D1267" s="217"/>
      <c r="E1267" s="217"/>
      <c r="F1267" s="217"/>
      <c r="G1267" s="217"/>
      <c r="H1267" s="217"/>
      <c r="I1267" s="217"/>
      <c r="J1267" s="217"/>
      <c r="K1267" s="217"/>
      <c r="L1267" s="217"/>
      <c r="M1267" s="217"/>
      <c r="N1267" s="217"/>
      <c r="O1267" s="234"/>
      <c r="P1267" s="234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</row>
    <row r="1268" spans="1:28" ht="12.75" customHeight="1" x14ac:dyDescent="0.2">
      <c r="A1268" s="217"/>
      <c r="B1268" s="217"/>
      <c r="C1268" s="217"/>
      <c r="D1268" s="217"/>
      <c r="E1268" s="217"/>
      <c r="F1268" s="217"/>
      <c r="G1268" s="217"/>
      <c r="H1268" s="217"/>
      <c r="I1268" s="217"/>
      <c r="J1268" s="217"/>
      <c r="K1268" s="217"/>
      <c r="L1268" s="217"/>
      <c r="M1268" s="217"/>
      <c r="N1268" s="217"/>
      <c r="O1268" s="234"/>
      <c r="P1268" s="234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</row>
    <row r="1269" spans="1:28" ht="12.75" customHeight="1" x14ac:dyDescent="0.2">
      <c r="A1269" s="217"/>
      <c r="B1269" s="217"/>
      <c r="C1269" s="217"/>
      <c r="D1269" s="217"/>
      <c r="E1269" s="217"/>
      <c r="F1269" s="217"/>
      <c r="G1269" s="217"/>
      <c r="H1269" s="217"/>
      <c r="I1269" s="217"/>
      <c r="J1269" s="217"/>
      <c r="K1269" s="217"/>
      <c r="L1269" s="217"/>
      <c r="M1269" s="217"/>
      <c r="N1269" s="217"/>
      <c r="O1269" s="234"/>
      <c r="P1269" s="234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</row>
    <row r="1270" spans="1:28" ht="12.75" customHeight="1" x14ac:dyDescent="0.2">
      <c r="A1270" s="217"/>
      <c r="B1270" s="217"/>
      <c r="C1270" s="217"/>
      <c r="D1270" s="217"/>
      <c r="E1270" s="217"/>
      <c r="F1270" s="217"/>
      <c r="G1270" s="217"/>
      <c r="H1270" s="217"/>
      <c r="I1270" s="217"/>
      <c r="J1270" s="217"/>
      <c r="K1270" s="217"/>
      <c r="L1270" s="217"/>
      <c r="M1270" s="217"/>
      <c r="N1270" s="217"/>
      <c r="O1270" s="234"/>
      <c r="P1270" s="234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</row>
    <row r="1271" spans="1:28" ht="12.75" customHeight="1" x14ac:dyDescent="0.2">
      <c r="A1271" s="217"/>
      <c r="B1271" s="217"/>
      <c r="C1271" s="217"/>
      <c r="D1271" s="217"/>
      <c r="E1271" s="217"/>
      <c r="F1271" s="217"/>
      <c r="G1271" s="217"/>
      <c r="H1271" s="217"/>
      <c r="I1271" s="217"/>
      <c r="J1271" s="217"/>
      <c r="K1271" s="217"/>
      <c r="L1271" s="217"/>
      <c r="M1271" s="217"/>
      <c r="N1271" s="217"/>
      <c r="O1271" s="234"/>
      <c r="P1271" s="234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</row>
    <row r="1272" spans="1:28" ht="12.75" customHeight="1" x14ac:dyDescent="0.2">
      <c r="A1272" s="217"/>
      <c r="B1272" s="217"/>
      <c r="C1272" s="217"/>
      <c r="D1272" s="217"/>
      <c r="E1272" s="217"/>
      <c r="F1272" s="217"/>
      <c r="G1272" s="217"/>
      <c r="H1272" s="217"/>
      <c r="I1272" s="217"/>
      <c r="J1272" s="217"/>
      <c r="K1272" s="217"/>
      <c r="L1272" s="217"/>
      <c r="M1272" s="217"/>
      <c r="N1272" s="217"/>
      <c r="O1272" s="234"/>
      <c r="P1272" s="234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</row>
    <row r="1273" spans="1:28" ht="12.75" customHeight="1" x14ac:dyDescent="0.2">
      <c r="A1273" s="217"/>
      <c r="B1273" s="217"/>
      <c r="C1273" s="217"/>
      <c r="D1273" s="217"/>
      <c r="E1273" s="217"/>
      <c r="F1273" s="217"/>
      <c r="G1273" s="217"/>
      <c r="H1273" s="217"/>
      <c r="I1273" s="217"/>
      <c r="J1273" s="217"/>
      <c r="K1273" s="217"/>
      <c r="L1273" s="217"/>
      <c r="M1273" s="217"/>
      <c r="N1273" s="217"/>
      <c r="O1273" s="234"/>
      <c r="P1273" s="234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</row>
    <row r="1274" spans="1:28" ht="12.75" customHeight="1" x14ac:dyDescent="0.2">
      <c r="A1274" s="217"/>
      <c r="B1274" s="217"/>
      <c r="C1274" s="217"/>
      <c r="D1274" s="217"/>
      <c r="E1274" s="217"/>
      <c r="F1274" s="217"/>
      <c r="G1274" s="217"/>
      <c r="H1274" s="217"/>
      <c r="I1274" s="217"/>
      <c r="J1274" s="217"/>
      <c r="K1274" s="217"/>
      <c r="L1274" s="217"/>
      <c r="M1274" s="217"/>
      <c r="N1274" s="217"/>
      <c r="O1274" s="234"/>
      <c r="P1274" s="234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</row>
    <row r="1275" spans="1:28" ht="12.75" customHeight="1" x14ac:dyDescent="0.2">
      <c r="A1275" s="217"/>
      <c r="B1275" s="217"/>
      <c r="C1275" s="217"/>
      <c r="D1275" s="217"/>
      <c r="E1275" s="217"/>
      <c r="F1275" s="217"/>
      <c r="G1275" s="217"/>
      <c r="H1275" s="217"/>
      <c r="I1275" s="217"/>
      <c r="J1275" s="217"/>
      <c r="K1275" s="217"/>
      <c r="L1275" s="217"/>
      <c r="M1275" s="217"/>
      <c r="N1275" s="217"/>
      <c r="O1275" s="234"/>
      <c r="P1275" s="234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</row>
    <row r="1276" spans="1:28" ht="12.75" customHeight="1" x14ac:dyDescent="0.2">
      <c r="A1276" s="217"/>
      <c r="B1276" s="217"/>
      <c r="C1276" s="217"/>
      <c r="D1276" s="217"/>
      <c r="E1276" s="217"/>
      <c r="F1276" s="217"/>
      <c r="G1276" s="217"/>
      <c r="H1276" s="217"/>
      <c r="I1276" s="217"/>
      <c r="J1276" s="217"/>
      <c r="K1276" s="217"/>
      <c r="L1276" s="217"/>
      <c r="M1276" s="217"/>
      <c r="N1276" s="217"/>
      <c r="O1276" s="234"/>
      <c r="P1276" s="234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</row>
    <row r="1277" spans="1:28" ht="12.75" customHeight="1" x14ac:dyDescent="0.2">
      <c r="A1277" s="217"/>
      <c r="B1277" s="217"/>
      <c r="C1277" s="217"/>
      <c r="D1277" s="217"/>
      <c r="E1277" s="217"/>
      <c r="F1277" s="217"/>
      <c r="G1277" s="217"/>
      <c r="H1277" s="217"/>
      <c r="I1277" s="217"/>
      <c r="J1277" s="217"/>
      <c r="K1277" s="217"/>
      <c r="L1277" s="217"/>
      <c r="M1277" s="217"/>
      <c r="N1277" s="217"/>
      <c r="O1277" s="234"/>
      <c r="P1277" s="234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</row>
    <row r="1278" spans="1:28" ht="12.75" customHeight="1" x14ac:dyDescent="0.2">
      <c r="A1278" s="217"/>
      <c r="B1278" s="217"/>
      <c r="C1278" s="217"/>
      <c r="D1278" s="217"/>
      <c r="E1278" s="217"/>
      <c r="F1278" s="217"/>
      <c r="G1278" s="217"/>
      <c r="H1278" s="217"/>
      <c r="I1278" s="217"/>
      <c r="J1278" s="217"/>
      <c r="K1278" s="217"/>
      <c r="L1278" s="217"/>
      <c r="M1278" s="217"/>
      <c r="N1278" s="217"/>
      <c r="O1278" s="234"/>
      <c r="P1278" s="234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</row>
    <row r="1279" spans="1:28" ht="12.75" customHeight="1" x14ac:dyDescent="0.2">
      <c r="A1279" s="217"/>
      <c r="B1279" s="217"/>
      <c r="C1279" s="217"/>
      <c r="D1279" s="217"/>
      <c r="E1279" s="217"/>
      <c r="F1279" s="217"/>
      <c r="G1279" s="217"/>
      <c r="H1279" s="217"/>
      <c r="I1279" s="217"/>
      <c r="J1279" s="217"/>
      <c r="K1279" s="217"/>
      <c r="L1279" s="217"/>
      <c r="M1279" s="217"/>
      <c r="N1279" s="217"/>
      <c r="O1279" s="234"/>
      <c r="P1279" s="234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</row>
    <row r="1280" spans="1:28" ht="12.75" customHeight="1" x14ac:dyDescent="0.2">
      <c r="A1280" s="217"/>
      <c r="B1280" s="217"/>
      <c r="C1280" s="217"/>
      <c r="D1280" s="217"/>
      <c r="E1280" s="217"/>
      <c r="F1280" s="217"/>
      <c r="G1280" s="217"/>
      <c r="H1280" s="217"/>
      <c r="I1280" s="217"/>
      <c r="J1280" s="217"/>
      <c r="K1280" s="217"/>
      <c r="L1280" s="217"/>
      <c r="M1280" s="217"/>
      <c r="N1280" s="217"/>
      <c r="O1280" s="234"/>
      <c r="P1280" s="234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</row>
    <row r="1281" spans="1:28" ht="12.75" customHeight="1" x14ac:dyDescent="0.2">
      <c r="A1281" s="217"/>
      <c r="B1281" s="217"/>
      <c r="C1281" s="217"/>
      <c r="D1281" s="217"/>
      <c r="E1281" s="217"/>
      <c r="F1281" s="217"/>
      <c r="G1281" s="217"/>
      <c r="H1281" s="217"/>
      <c r="I1281" s="217"/>
      <c r="J1281" s="217"/>
      <c r="K1281" s="217"/>
      <c r="L1281" s="217"/>
      <c r="M1281" s="217"/>
      <c r="N1281" s="217"/>
      <c r="O1281" s="234"/>
      <c r="P1281" s="234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</row>
    <row r="1282" spans="1:28" ht="12.75" customHeight="1" x14ac:dyDescent="0.2">
      <c r="A1282" s="217"/>
      <c r="B1282" s="217"/>
      <c r="C1282" s="217"/>
      <c r="D1282" s="217"/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34"/>
      <c r="P1282" s="234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</row>
    <row r="1283" spans="1:28" ht="12.75" customHeight="1" x14ac:dyDescent="0.2">
      <c r="A1283" s="217"/>
      <c r="B1283" s="217"/>
      <c r="C1283" s="217"/>
      <c r="D1283" s="217"/>
      <c r="E1283" s="217"/>
      <c r="F1283" s="217"/>
      <c r="G1283" s="217"/>
      <c r="H1283" s="217"/>
      <c r="I1283" s="217"/>
      <c r="J1283" s="217"/>
      <c r="K1283" s="217"/>
      <c r="L1283" s="217"/>
      <c r="M1283" s="217"/>
      <c r="N1283" s="217"/>
      <c r="O1283" s="234"/>
      <c r="P1283" s="234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</row>
    <row r="1284" spans="1:28" ht="12.75" customHeight="1" x14ac:dyDescent="0.2">
      <c r="A1284" s="217"/>
      <c r="B1284" s="217"/>
      <c r="C1284" s="217"/>
      <c r="D1284" s="217"/>
      <c r="E1284" s="217"/>
      <c r="F1284" s="217"/>
      <c r="G1284" s="217"/>
      <c r="H1284" s="217"/>
      <c r="I1284" s="217"/>
      <c r="J1284" s="217"/>
      <c r="K1284" s="217"/>
      <c r="L1284" s="217"/>
      <c r="M1284" s="217"/>
      <c r="N1284" s="217"/>
      <c r="O1284" s="234"/>
      <c r="P1284" s="234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</row>
    <row r="1285" spans="1:28" ht="12.75" customHeight="1" x14ac:dyDescent="0.2">
      <c r="A1285" s="217"/>
      <c r="B1285" s="217"/>
      <c r="C1285" s="217"/>
      <c r="D1285" s="217"/>
      <c r="E1285" s="217"/>
      <c r="F1285" s="217"/>
      <c r="G1285" s="217"/>
      <c r="H1285" s="217"/>
      <c r="I1285" s="217"/>
      <c r="J1285" s="217"/>
      <c r="K1285" s="217"/>
      <c r="L1285" s="217"/>
      <c r="M1285" s="217"/>
      <c r="N1285" s="217"/>
      <c r="O1285" s="234"/>
      <c r="P1285" s="234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</row>
    <row r="1286" spans="1:28" ht="12.75" customHeight="1" x14ac:dyDescent="0.2">
      <c r="A1286" s="217"/>
      <c r="B1286" s="217"/>
      <c r="C1286" s="217"/>
      <c r="D1286" s="217"/>
      <c r="E1286" s="217"/>
      <c r="F1286" s="217"/>
      <c r="G1286" s="217"/>
      <c r="H1286" s="217"/>
      <c r="I1286" s="217"/>
      <c r="J1286" s="217"/>
      <c r="K1286" s="217"/>
      <c r="L1286" s="217"/>
      <c r="M1286" s="217"/>
      <c r="N1286" s="217"/>
      <c r="O1286" s="234"/>
      <c r="P1286" s="234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</row>
    <row r="1287" spans="1:28" ht="12.75" customHeight="1" x14ac:dyDescent="0.2">
      <c r="A1287" s="217"/>
      <c r="B1287" s="217"/>
      <c r="C1287" s="217"/>
      <c r="D1287" s="217"/>
      <c r="E1287" s="217"/>
      <c r="F1287" s="217"/>
      <c r="G1287" s="217"/>
      <c r="H1287" s="217"/>
      <c r="I1287" s="217"/>
      <c r="J1287" s="217"/>
      <c r="K1287" s="217"/>
      <c r="L1287" s="217"/>
      <c r="M1287" s="217"/>
      <c r="N1287" s="217"/>
      <c r="O1287" s="234"/>
      <c r="P1287" s="234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</row>
    <row r="1288" spans="1:28" ht="12.75" customHeight="1" x14ac:dyDescent="0.2">
      <c r="A1288" s="217"/>
      <c r="B1288" s="217"/>
      <c r="C1288" s="217"/>
      <c r="D1288" s="217"/>
      <c r="E1288" s="217"/>
      <c r="F1288" s="217"/>
      <c r="G1288" s="217"/>
      <c r="H1288" s="217"/>
      <c r="I1288" s="217"/>
      <c r="J1288" s="217"/>
      <c r="K1288" s="217"/>
      <c r="L1288" s="217"/>
      <c r="M1288" s="217"/>
      <c r="N1288" s="217"/>
      <c r="O1288" s="234"/>
      <c r="P1288" s="234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</row>
    <row r="1289" spans="1:28" ht="12.75" customHeight="1" x14ac:dyDescent="0.2">
      <c r="A1289" s="217"/>
      <c r="B1289" s="217"/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  <c r="N1289" s="217"/>
      <c r="O1289" s="234"/>
      <c r="P1289" s="234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</row>
    <row r="1290" spans="1:28" ht="12.75" customHeight="1" x14ac:dyDescent="0.2">
      <c r="A1290" s="217"/>
      <c r="B1290" s="217"/>
      <c r="C1290" s="217"/>
      <c r="D1290" s="217"/>
      <c r="E1290" s="217"/>
      <c r="F1290" s="217"/>
      <c r="G1290" s="217"/>
      <c r="H1290" s="217"/>
      <c r="I1290" s="217"/>
      <c r="J1290" s="217"/>
      <c r="K1290" s="217"/>
      <c r="L1290" s="217"/>
      <c r="M1290" s="217"/>
      <c r="N1290" s="217"/>
      <c r="O1290" s="234"/>
      <c r="P1290" s="234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</row>
    <row r="1291" spans="1:28" ht="12.75" customHeight="1" x14ac:dyDescent="0.2">
      <c r="A1291" s="217"/>
      <c r="B1291" s="217"/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  <c r="N1291" s="217"/>
      <c r="O1291" s="234"/>
      <c r="P1291" s="234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</row>
    <row r="1292" spans="1:28" ht="12.75" customHeight="1" x14ac:dyDescent="0.2">
      <c r="A1292" s="217"/>
      <c r="B1292" s="217"/>
      <c r="C1292" s="217"/>
      <c r="D1292" s="217"/>
      <c r="E1292" s="217"/>
      <c r="F1292" s="217"/>
      <c r="G1292" s="217"/>
      <c r="H1292" s="217"/>
      <c r="I1292" s="217"/>
      <c r="J1292" s="217"/>
      <c r="K1292" s="217"/>
      <c r="L1292" s="217"/>
      <c r="M1292" s="217"/>
      <c r="N1292" s="217"/>
      <c r="O1292" s="234"/>
      <c r="P1292" s="234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</row>
    <row r="1293" spans="1:28" ht="12.75" customHeight="1" x14ac:dyDescent="0.2">
      <c r="A1293" s="217"/>
      <c r="B1293" s="217"/>
      <c r="C1293" s="217"/>
      <c r="D1293" s="217"/>
      <c r="E1293" s="217"/>
      <c r="F1293" s="217"/>
      <c r="G1293" s="217"/>
      <c r="H1293" s="217"/>
      <c r="I1293" s="217"/>
      <c r="J1293" s="217"/>
      <c r="K1293" s="217"/>
      <c r="L1293" s="217"/>
      <c r="M1293" s="217"/>
      <c r="N1293" s="217"/>
      <c r="O1293" s="234"/>
      <c r="P1293" s="234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</row>
    <row r="1294" spans="1:28" ht="12.75" customHeight="1" x14ac:dyDescent="0.2">
      <c r="A1294" s="217"/>
      <c r="B1294" s="217"/>
      <c r="C1294" s="217"/>
      <c r="D1294" s="217"/>
      <c r="E1294" s="217"/>
      <c r="F1294" s="217"/>
      <c r="G1294" s="217"/>
      <c r="H1294" s="217"/>
      <c r="I1294" s="217"/>
      <c r="J1294" s="217"/>
      <c r="K1294" s="217"/>
      <c r="L1294" s="217"/>
      <c r="M1294" s="217"/>
      <c r="N1294" s="217"/>
      <c r="O1294" s="234"/>
      <c r="P1294" s="234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</row>
    <row r="1295" spans="1:28" ht="12.75" customHeight="1" x14ac:dyDescent="0.2">
      <c r="A1295" s="217"/>
      <c r="B1295" s="217"/>
      <c r="C1295" s="217"/>
      <c r="D1295" s="217"/>
      <c r="E1295" s="217"/>
      <c r="F1295" s="217"/>
      <c r="G1295" s="217"/>
      <c r="H1295" s="217"/>
      <c r="I1295" s="217"/>
      <c r="J1295" s="217"/>
      <c r="K1295" s="217"/>
      <c r="L1295" s="217"/>
      <c r="M1295" s="217"/>
      <c r="N1295" s="217"/>
      <c r="O1295" s="234"/>
      <c r="P1295" s="234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</row>
    <row r="1296" spans="1:28" ht="12.75" customHeight="1" x14ac:dyDescent="0.2">
      <c r="A1296" s="217"/>
      <c r="B1296" s="217"/>
      <c r="C1296" s="217"/>
      <c r="D1296" s="217"/>
      <c r="E1296" s="217"/>
      <c r="F1296" s="217"/>
      <c r="G1296" s="217"/>
      <c r="H1296" s="217"/>
      <c r="I1296" s="217"/>
      <c r="J1296" s="217"/>
      <c r="K1296" s="217"/>
      <c r="L1296" s="217"/>
      <c r="M1296" s="217"/>
      <c r="N1296" s="217"/>
      <c r="O1296" s="234"/>
      <c r="P1296" s="234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</row>
    <row r="1297" spans="1:28" ht="12.75" customHeight="1" x14ac:dyDescent="0.2">
      <c r="A1297" s="217"/>
      <c r="B1297" s="217"/>
      <c r="C1297" s="217"/>
      <c r="D1297" s="217"/>
      <c r="E1297" s="217"/>
      <c r="F1297" s="217"/>
      <c r="G1297" s="217"/>
      <c r="H1297" s="217"/>
      <c r="I1297" s="217"/>
      <c r="J1297" s="217"/>
      <c r="K1297" s="217"/>
      <c r="L1297" s="217"/>
      <c r="M1297" s="217"/>
      <c r="N1297" s="217"/>
      <c r="O1297" s="234"/>
      <c r="P1297" s="234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</row>
    <row r="1298" spans="1:28" ht="12.75" customHeight="1" x14ac:dyDescent="0.2">
      <c r="A1298" s="217"/>
      <c r="B1298" s="217"/>
      <c r="C1298" s="217"/>
      <c r="D1298" s="217"/>
      <c r="E1298" s="217"/>
      <c r="F1298" s="217"/>
      <c r="G1298" s="217"/>
      <c r="H1298" s="217"/>
      <c r="I1298" s="217"/>
      <c r="J1298" s="217"/>
      <c r="K1298" s="217"/>
      <c r="L1298" s="217"/>
      <c r="M1298" s="217"/>
      <c r="N1298" s="217"/>
      <c r="O1298" s="234"/>
      <c r="P1298" s="234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</row>
    <row r="1299" spans="1:28" ht="12.75" customHeight="1" x14ac:dyDescent="0.2">
      <c r="A1299" s="217"/>
      <c r="B1299" s="217"/>
      <c r="C1299" s="217"/>
      <c r="D1299" s="217"/>
      <c r="E1299" s="217"/>
      <c r="F1299" s="217"/>
      <c r="G1299" s="217"/>
      <c r="H1299" s="217"/>
      <c r="I1299" s="217"/>
      <c r="J1299" s="217"/>
      <c r="K1299" s="217"/>
      <c r="L1299" s="217"/>
      <c r="M1299" s="217"/>
      <c r="N1299" s="217"/>
      <c r="O1299" s="234"/>
      <c r="P1299" s="234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</row>
    <row r="1300" spans="1:28" ht="12.75" customHeight="1" x14ac:dyDescent="0.2">
      <c r="A1300" s="217"/>
      <c r="B1300" s="217"/>
      <c r="C1300" s="217"/>
      <c r="D1300" s="217"/>
      <c r="E1300" s="217"/>
      <c r="F1300" s="217"/>
      <c r="G1300" s="217"/>
      <c r="H1300" s="217"/>
      <c r="I1300" s="217"/>
      <c r="J1300" s="217"/>
      <c r="K1300" s="217"/>
      <c r="L1300" s="217"/>
      <c r="M1300" s="217"/>
      <c r="N1300" s="217"/>
      <c r="O1300" s="234"/>
      <c r="P1300" s="234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</row>
    <row r="1301" spans="1:28" ht="12.75" customHeight="1" x14ac:dyDescent="0.2">
      <c r="A1301" s="217"/>
      <c r="B1301" s="217"/>
      <c r="C1301" s="217"/>
      <c r="D1301" s="217"/>
      <c r="E1301" s="217"/>
      <c r="F1301" s="217"/>
      <c r="G1301" s="217"/>
      <c r="H1301" s="217"/>
      <c r="I1301" s="217"/>
      <c r="J1301" s="217"/>
      <c r="K1301" s="217"/>
      <c r="L1301" s="217"/>
      <c r="M1301" s="217"/>
      <c r="N1301" s="217"/>
      <c r="O1301" s="234"/>
      <c r="P1301" s="234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</row>
    <row r="1302" spans="1:28" ht="12.75" customHeight="1" x14ac:dyDescent="0.2">
      <c r="A1302" s="217"/>
      <c r="B1302" s="217"/>
      <c r="C1302" s="217"/>
      <c r="D1302" s="217"/>
      <c r="E1302" s="217"/>
      <c r="F1302" s="217"/>
      <c r="G1302" s="217"/>
      <c r="H1302" s="217"/>
      <c r="I1302" s="217"/>
      <c r="J1302" s="217"/>
      <c r="K1302" s="217"/>
      <c r="L1302" s="217"/>
      <c r="M1302" s="217"/>
      <c r="N1302" s="217"/>
      <c r="O1302" s="234"/>
      <c r="P1302" s="234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17"/>
    </row>
    <row r="1303" spans="1:28" ht="12.75" customHeight="1" x14ac:dyDescent="0.2">
      <c r="A1303" s="217"/>
      <c r="B1303" s="217"/>
      <c r="C1303" s="217"/>
      <c r="D1303" s="217"/>
      <c r="E1303" s="217"/>
      <c r="F1303" s="217"/>
      <c r="G1303" s="217"/>
      <c r="H1303" s="217"/>
      <c r="I1303" s="217"/>
      <c r="J1303" s="217"/>
      <c r="K1303" s="217"/>
      <c r="L1303" s="217"/>
      <c r="M1303" s="217"/>
      <c r="N1303" s="217"/>
      <c r="O1303" s="234"/>
      <c r="P1303" s="234"/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17"/>
    </row>
    <row r="1304" spans="1:28" ht="12.75" customHeight="1" x14ac:dyDescent="0.2">
      <c r="A1304" s="217"/>
      <c r="B1304" s="217"/>
      <c r="C1304" s="217"/>
      <c r="D1304" s="217"/>
      <c r="E1304" s="217"/>
      <c r="F1304" s="217"/>
      <c r="G1304" s="217"/>
      <c r="H1304" s="217"/>
      <c r="I1304" s="217"/>
      <c r="J1304" s="217"/>
      <c r="K1304" s="217"/>
      <c r="L1304" s="217"/>
      <c r="M1304" s="217"/>
      <c r="N1304" s="217"/>
      <c r="O1304" s="234"/>
      <c r="P1304" s="234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17"/>
    </row>
    <row r="1305" spans="1:28" ht="12.75" customHeight="1" x14ac:dyDescent="0.2">
      <c r="A1305" s="217"/>
      <c r="B1305" s="217"/>
      <c r="C1305" s="217"/>
      <c r="D1305" s="217"/>
      <c r="E1305" s="217"/>
      <c r="F1305" s="217"/>
      <c r="G1305" s="217"/>
      <c r="H1305" s="217"/>
      <c r="I1305" s="217"/>
      <c r="J1305" s="217"/>
      <c r="K1305" s="217"/>
      <c r="L1305" s="217"/>
      <c r="M1305" s="217"/>
      <c r="N1305" s="217"/>
      <c r="O1305" s="234"/>
      <c r="P1305" s="234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17"/>
    </row>
    <row r="1306" spans="1:28" ht="12.75" customHeight="1" x14ac:dyDescent="0.2">
      <c r="A1306" s="217"/>
      <c r="B1306" s="217"/>
      <c r="C1306" s="217"/>
      <c r="D1306" s="217"/>
      <c r="E1306" s="217"/>
      <c r="F1306" s="217"/>
      <c r="G1306" s="217"/>
      <c r="H1306" s="217"/>
      <c r="I1306" s="217"/>
      <c r="J1306" s="217"/>
      <c r="K1306" s="217"/>
      <c r="L1306" s="217"/>
      <c r="M1306" s="217"/>
      <c r="N1306" s="217"/>
      <c r="O1306" s="234"/>
      <c r="P1306" s="234"/>
      <c r="Q1306" s="217"/>
      <c r="R1306" s="217"/>
      <c r="S1306" s="217"/>
      <c r="T1306" s="217"/>
      <c r="U1306" s="217"/>
      <c r="V1306" s="217"/>
      <c r="W1306" s="217"/>
      <c r="X1306" s="217"/>
      <c r="Y1306" s="217"/>
      <c r="Z1306" s="217"/>
      <c r="AA1306" s="217"/>
      <c r="AB1306" s="217"/>
    </row>
    <row r="1307" spans="1:28" ht="12.75" customHeight="1" x14ac:dyDescent="0.2">
      <c r="A1307" s="217"/>
      <c r="B1307" s="217"/>
      <c r="C1307" s="217"/>
      <c r="D1307" s="217"/>
      <c r="E1307" s="217"/>
      <c r="F1307" s="217"/>
      <c r="G1307" s="217"/>
      <c r="H1307" s="217"/>
      <c r="I1307" s="217"/>
      <c r="J1307" s="217"/>
      <c r="K1307" s="217"/>
      <c r="L1307" s="217"/>
      <c r="M1307" s="217"/>
      <c r="N1307" s="217"/>
      <c r="O1307" s="234"/>
      <c r="P1307" s="234"/>
      <c r="Q1307" s="217"/>
      <c r="R1307" s="217"/>
      <c r="S1307" s="217"/>
      <c r="T1307" s="217"/>
      <c r="U1307" s="217"/>
      <c r="V1307" s="217"/>
      <c r="W1307" s="217"/>
      <c r="X1307" s="217"/>
      <c r="Y1307" s="217"/>
      <c r="Z1307" s="217"/>
      <c r="AA1307" s="217"/>
      <c r="AB1307" s="217"/>
    </row>
    <row r="1308" spans="1:28" ht="12.75" customHeight="1" x14ac:dyDescent="0.2">
      <c r="A1308" s="217"/>
      <c r="B1308" s="217"/>
      <c r="C1308" s="217"/>
      <c r="D1308" s="217"/>
      <c r="E1308" s="217"/>
      <c r="F1308" s="217"/>
      <c r="G1308" s="217"/>
      <c r="H1308" s="217"/>
      <c r="I1308" s="217"/>
      <c r="J1308" s="217"/>
      <c r="K1308" s="217"/>
      <c r="L1308" s="217"/>
      <c r="M1308" s="217"/>
      <c r="N1308" s="217"/>
      <c r="O1308" s="234"/>
      <c r="P1308" s="234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217"/>
      <c r="AA1308" s="217"/>
      <c r="AB1308" s="217"/>
    </row>
    <row r="1309" spans="1:28" ht="12.75" customHeight="1" x14ac:dyDescent="0.2">
      <c r="A1309" s="217"/>
      <c r="B1309" s="217"/>
      <c r="C1309" s="217"/>
      <c r="D1309" s="217"/>
      <c r="E1309" s="217"/>
      <c r="F1309" s="217"/>
      <c r="G1309" s="217"/>
      <c r="H1309" s="217"/>
      <c r="I1309" s="217"/>
      <c r="J1309" s="217"/>
      <c r="K1309" s="217"/>
      <c r="L1309" s="217"/>
      <c r="M1309" s="217"/>
      <c r="N1309" s="217"/>
      <c r="O1309" s="234"/>
      <c r="P1309" s="234"/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17"/>
    </row>
    <row r="1310" spans="1:28" ht="12.75" customHeight="1" x14ac:dyDescent="0.2">
      <c r="A1310" s="217"/>
      <c r="B1310" s="217"/>
      <c r="C1310" s="217"/>
      <c r="D1310" s="217"/>
      <c r="E1310" s="217"/>
      <c r="F1310" s="217"/>
      <c r="G1310" s="217"/>
      <c r="H1310" s="217"/>
      <c r="I1310" s="217"/>
      <c r="J1310" s="217"/>
      <c r="K1310" s="217"/>
      <c r="L1310" s="217"/>
      <c r="M1310" s="217"/>
      <c r="N1310" s="217"/>
      <c r="O1310" s="234"/>
      <c r="P1310" s="234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17"/>
    </row>
    <row r="1311" spans="1:28" ht="12.75" customHeight="1" x14ac:dyDescent="0.2">
      <c r="A1311" s="217"/>
      <c r="B1311" s="217"/>
      <c r="C1311" s="217"/>
      <c r="D1311" s="217"/>
      <c r="E1311" s="217"/>
      <c r="F1311" s="217"/>
      <c r="G1311" s="217"/>
      <c r="H1311" s="217"/>
      <c r="I1311" s="217"/>
      <c r="J1311" s="217"/>
      <c r="K1311" s="217"/>
      <c r="L1311" s="217"/>
      <c r="M1311" s="217"/>
      <c r="N1311" s="217"/>
      <c r="O1311" s="234"/>
      <c r="P1311" s="234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17"/>
    </row>
    <row r="1312" spans="1:28" ht="12.75" customHeight="1" x14ac:dyDescent="0.2">
      <c r="A1312" s="217"/>
      <c r="B1312" s="217"/>
      <c r="C1312" s="217"/>
      <c r="D1312" s="217"/>
      <c r="E1312" s="217"/>
      <c r="F1312" s="217"/>
      <c r="G1312" s="217"/>
      <c r="H1312" s="217"/>
      <c r="I1312" s="217"/>
      <c r="J1312" s="217"/>
      <c r="K1312" s="217"/>
      <c r="L1312" s="217"/>
      <c r="M1312" s="217"/>
      <c r="N1312" s="217"/>
      <c r="O1312" s="234"/>
      <c r="P1312" s="234"/>
      <c r="Q1312" s="217"/>
      <c r="R1312" s="217"/>
      <c r="S1312" s="217"/>
      <c r="T1312" s="217"/>
      <c r="U1312" s="217"/>
      <c r="V1312" s="217"/>
      <c r="W1312" s="217"/>
      <c r="X1312" s="217"/>
      <c r="Y1312" s="217"/>
      <c r="Z1312" s="217"/>
      <c r="AA1312" s="217"/>
      <c r="AB1312" s="217"/>
    </row>
    <row r="1313" spans="1:28" ht="12.75" customHeight="1" x14ac:dyDescent="0.2">
      <c r="A1313" s="217"/>
      <c r="B1313" s="217"/>
      <c r="C1313" s="217"/>
      <c r="D1313" s="217"/>
      <c r="E1313" s="217"/>
      <c r="F1313" s="217"/>
      <c r="G1313" s="217"/>
      <c r="H1313" s="217"/>
      <c r="I1313" s="217"/>
      <c r="J1313" s="217"/>
      <c r="K1313" s="217"/>
      <c r="L1313" s="217"/>
      <c r="M1313" s="217"/>
      <c r="N1313" s="217"/>
      <c r="O1313" s="234"/>
      <c r="P1313" s="234"/>
      <c r="Q1313" s="217"/>
      <c r="R1313" s="217"/>
      <c r="S1313" s="217"/>
      <c r="T1313" s="217"/>
      <c r="U1313" s="217"/>
      <c r="V1313" s="217"/>
      <c r="W1313" s="217"/>
      <c r="X1313" s="217"/>
      <c r="Y1313" s="217"/>
      <c r="Z1313" s="217"/>
      <c r="AA1313" s="217"/>
      <c r="AB1313" s="217"/>
    </row>
    <row r="1314" spans="1:28" ht="12.75" customHeight="1" x14ac:dyDescent="0.2">
      <c r="A1314" s="217"/>
      <c r="B1314" s="217"/>
      <c r="C1314" s="217"/>
      <c r="D1314" s="217"/>
      <c r="E1314" s="217"/>
      <c r="F1314" s="217"/>
      <c r="G1314" s="217"/>
      <c r="H1314" s="217"/>
      <c r="I1314" s="217"/>
      <c r="J1314" s="217"/>
      <c r="K1314" s="217"/>
      <c r="L1314" s="217"/>
      <c r="M1314" s="217"/>
      <c r="N1314" s="217"/>
      <c r="O1314" s="234"/>
      <c r="P1314" s="234"/>
      <c r="Q1314" s="217"/>
      <c r="R1314" s="217"/>
      <c r="S1314" s="217"/>
      <c r="T1314" s="217"/>
      <c r="U1314" s="217"/>
      <c r="V1314" s="217"/>
      <c r="W1314" s="217"/>
      <c r="X1314" s="217"/>
      <c r="Y1314" s="217"/>
      <c r="Z1314" s="217"/>
      <c r="AA1314" s="217"/>
      <c r="AB1314" s="217"/>
    </row>
    <row r="1315" spans="1:28" ht="12.75" customHeight="1" x14ac:dyDescent="0.2">
      <c r="A1315" s="217"/>
      <c r="B1315" s="217"/>
      <c r="C1315" s="217"/>
      <c r="D1315" s="217"/>
      <c r="E1315" s="217"/>
      <c r="F1315" s="217"/>
      <c r="G1315" s="217"/>
      <c r="H1315" s="217"/>
      <c r="I1315" s="217"/>
      <c r="J1315" s="217"/>
      <c r="K1315" s="217"/>
      <c r="L1315" s="217"/>
      <c r="M1315" s="217"/>
      <c r="N1315" s="217"/>
      <c r="O1315" s="234"/>
      <c r="P1315" s="234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17"/>
    </row>
    <row r="1316" spans="1:28" ht="12.75" customHeight="1" x14ac:dyDescent="0.2">
      <c r="A1316" s="217"/>
      <c r="B1316" s="217"/>
      <c r="C1316" s="217"/>
      <c r="D1316" s="217"/>
      <c r="E1316" s="217"/>
      <c r="F1316" s="217"/>
      <c r="G1316" s="217"/>
      <c r="H1316" s="217"/>
      <c r="I1316" s="217"/>
      <c r="J1316" s="217"/>
      <c r="K1316" s="217"/>
      <c r="L1316" s="217"/>
      <c r="M1316" s="217"/>
      <c r="N1316" s="217"/>
      <c r="O1316" s="234"/>
      <c r="P1316" s="234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17"/>
    </row>
    <row r="1317" spans="1:28" ht="12.75" customHeight="1" x14ac:dyDescent="0.2">
      <c r="A1317" s="217"/>
      <c r="B1317" s="217"/>
      <c r="C1317" s="217"/>
      <c r="D1317" s="217"/>
      <c r="E1317" s="217"/>
      <c r="F1317" s="217"/>
      <c r="G1317" s="217"/>
      <c r="H1317" s="217"/>
      <c r="I1317" s="217"/>
      <c r="J1317" s="217"/>
      <c r="K1317" s="217"/>
      <c r="L1317" s="217"/>
      <c r="M1317" s="217"/>
      <c r="N1317" s="217"/>
      <c r="O1317" s="234"/>
      <c r="P1317" s="234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17"/>
    </row>
    <row r="1318" spans="1:28" ht="12.75" customHeight="1" x14ac:dyDescent="0.2">
      <c r="A1318" s="217"/>
      <c r="B1318" s="217"/>
      <c r="C1318" s="217"/>
      <c r="D1318" s="217"/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34"/>
      <c r="P1318" s="234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17"/>
    </row>
    <row r="1319" spans="1:28" ht="12.75" customHeight="1" x14ac:dyDescent="0.2">
      <c r="A1319" s="217"/>
      <c r="B1319" s="217"/>
      <c r="C1319" s="217"/>
      <c r="D1319" s="217"/>
      <c r="E1319" s="217"/>
      <c r="F1319" s="217"/>
      <c r="G1319" s="217"/>
      <c r="H1319" s="217"/>
      <c r="I1319" s="217"/>
      <c r="J1319" s="217"/>
      <c r="K1319" s="217"/>
      <c r="L1319" s="217"/>
      <c r="M1319" s="217"/>
      <c r="N1319" s="217"/>
      <c r="O1319" s="234"/>
      <c r="P1319" s="234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17"/>
    </row>
    <row r="1320" spans="1:28" ht="12.75" customHeight="1" x14ac:dyDescent="0.2">
      <c r="A1320" s="217"/>
      <c r="B1320" s="217"/>
      <c r="C1320" s="217"/>
      <c r="D1320" s="217"/>
      <c r="E1320" s="217"/>
      <c r="F1320" s="217"/>
      <c r="G1320" s="217"/>
      <c r="H1320" s="217"/>
      <c r="I1320" s="217"/>
      <c r="J1320" s="217"/>
      <c r="K1320" s="217"/>
      <c r="L1320" s="217"/>
      <c r="M1320" s="217"/>
      <c r="N1320" s="217"/>
      <c r="O1320" s="234"/>
      <c r="P1320" s="234"/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17"/>
    </row>
    <row r="1321" spans="1:28" ht="12.75" customHeight="1" x14ac:dyDescent="0.2">
      <c r="A1321" s="217"/>
      <c r="B1321" s="217"/>
      <c r="C1321" s="217"/>
      <c r="D1321" s="217"/>
      <c r="E1321" s="217"/>
      <c r="F1321" s="217"/>
      <c r="G1321" s="217"/>
      <c r="H1321" s="217"/>
      <c r="I1321" s="217"/>
      <c r="J1321" s="217"/>
      <c r="K1321" s="217"/>
      <c r="L1321" s="217"/>
      <c r="M1321" s="217"/>
      <c r="N1321" s="217"/>
      <c r="O1321" s="234"/>
      <c r="P1321" s="234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17"/>
    </row>
    <row r="1322" spans="1:28" ht="12.75" customHeight="1" x14ac:dyDescent="0.2">
      <c r="A1322" s="217"/>
      <c r="B1322" s="217"/>
      <c r="C1322" s="217"/>
      <c r="D1322" s="217"/>
      <c r="E1322" s="217"/>
      <c r="F1322" s="217"/>
      <c r="G1322" s="217"/>
      <c r="H1322" s="217"/>
      <c r="I1322" s="217"/>
      <c r="J1322" s="217"/>
      <c r="K1322" s="217"/>
      <c r="L1322" s="217"/>
      <c r="M1322" s="217"/>
      <c r="N1322" s="217"/>
      <c r="O1322" s="234"/>
      <c r="P1322" s="234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17"/>
    </row>
    <row r="1323" spans="1:28" ht="12.75" customHeight="1" x14ac:dyDescent="0.2">
      <c r="A1323" s="217"/>
      <c r="B1323" s="217"/>
      <c r="C1323" s="217"/>
      <c r="D1323" s="217"/>
      <c r="E1323" s="217"/>
      <c r="F1323" s="217"/>
      <c r="G1323" s="217"/>
      <c r="H1323" s="217"/>
      <c r="I1323" s="217"/>
      <c r="J1323" s="217"/>
      <c r="K1323" s="217"/>
      <c r="L1323" s="217"/>
      <c r="M1323" s="217"/>
      <c r="N1323" s="217"/>
      <c r="O1323" s="234"/>
      <c r="P1323" s="234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17"/>
    </row>
    <row r="1324" spans="1:28" ht="12.75" customHeight="1" x14ac:dyDescent="0.2">
      <c r="A1324" s="217"/>
      <c r="B1324" s="217"/>
      <c r="C1324" s="217"/>
      <c r="D1324" s="217"/>
      <c r="E1324" s="217"/>
      <c r="F1324" s="217"/>
      <c r="G1324" s="217"/>
      <c r="H1324" s="217"/>
      <c r="I1324" s="217"/>
      <c r="J1324" s="217"/>
      <c r="K1324" s="217"/>
      <c r="L1324" s="217"/>
      <c r="M1324" s="217"/>
      <c r="N1324" s="217"/>
      <c r="O1324" s="234"/>
      <c r="P1324" s="234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17"/>
    </row>
    <row r="1325" spans="1:28" ht="12.75" customHeight="1" x14ac:dyDescent="0.2">
      <c r="A1325" s="217"/>
      <c r="B1325" s="217"/>
      <c r="C1325" s="217"/>
      <c r="D1325" s="217"/>
      <c r="E1325" s="217"/>
      <c r="F1325" s="217"/>
      <c r="G1325" s="217"/>
      <c r="H1325" s="217"/>
      <c r="I1325" s="217"/>
      <c r="J1325" s="217"/>
      <c r="K1325" s="217"/>
      <c r="L1325" s="217"/>
      <c r="M1325" s="217"/>
      <c r="N1325" s="217"/>
      <c r="O1325" s="234"/>
      <c r="P1325" s="234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17"/>
    </row>
    <row r="1326" spans="1:28" ht="12.75" customHeight="1" x14ac:dyDescent="0.2">
      <c r="A1326" s="217"/>
      <c r="B1326" s="217"/>
      <c r="C1326" s="217"/>
      <c r="D1326" s="217"/>
      <c r="E1326" s="217"/>
      <c r="F1326" s="217"/>
      <c r="G1326" s="217"/>
      <c r="H1326" s="217"/>
      <c r="I1326" s="217"/>
      <c r="J1326" s="217"/>
      <c r="K1326" s="217"/>
      <c r="L1326" s="217"/>
      <c r="M1326" s="217"/>
      <c r="N1326" s="217"/>
      <c r="O1326" s="234"/>
      <c r="P1326" s="234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17"/>
    </row>
    <row r="1327" spans="1:28" ht="12.75" customHeight="1" x14ac:dyDescent="0.2">
      <c r="A1327" s="217"/>
      <c r="B1327" s="217"/>
      <c r="C1327" s="217"/>
      <c r="D1327" s="217"/>
      <c r="E1327" s="217"/>
      <c r="F1327" s="217"/>
      <c r="G1327" s="217"/>
      <c r="H1327" s="217"/>
      <c r="I1327" s="217"/>
      <c r="J1327" s="217"/>
      <c r="K1327" s="217"/>
      <c r="L1327" s="217"/>
      <c r="M1327" s="217"/>
      <c r="N1327" s="217"/>
      <c r="O1327" s="234"/>
      <c r="P1327" s="234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17"/>
    </row>
    <row r="1328" spans="1:28" ht="12.75" customHeight="1" x14ac:dyDescent="0.2">
      <c r="A1328" s="217"/>
      <c r="B1328" s="217"/>
      <c r="C1328" s="217"/>
      <c r="D1328" s="217"/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34"/>
      <c r="P1328" s="234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17"/>
    </row>
    <row r="1329" spans="1:28" ht="12.75" customHeight="1" x14ac:dyDescent="0.2">
      <c r="A1329" s="217"/>
      <c r="B1329" s="217"/>
      <c r="C1329" s="217"/>
      <c r="D1329" s="217"/>
      <c r="E1329" s="217"/>
      <c r="F1329" s="217"/>
      <c r="G1329" s="217"/>
      <c r="H1329" s="217"/>
      <c r="I1329" s="217"/>
      <c r="J1329" s="217"/>
      <c r="K1329" s="217"/>
      <c r="L1329" s="217"/>
      <c r="M1329" s="217"/>
      <c r="N1329" s="217"/>
      <c r="O1329" s="234"/>
      <c r="P1329" s="234"/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17"/>
    </row>
    <row r="1330" spans="1:28" ht="12.75" customHeight="1" x14ac:dyDescent="0.2">
      <c r="A1330" s="217"/>
      <c r="B1330" s="217"/>
      <c r="C1330" s="217"/>
      <c r="D1330" s="217"/>
      <c r="E1330" s="217"/>
      <c r="F1330" s="217"/>
      <c r="G1330" s="217"/>
      <c r="H1330" s="217"/>
      <c r="I1330" s="217"/>
      <c r="J1330" s="217"/>
      <c r="K1330" s="217"/>
      <c r="L1330" s="217"/>
      <c r="M1330" s="217"/>
      <c r="N1330" s="217"/>
      <c r="O1330" s="234"/>
      <c r="P1330" s="234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17"/>
    </row>
    <row r="1331" spans="1:28" ht="12.75" customHeight="1" x14ac:dyDescent="0.2">
      <c r="A1331" s="217"/>
      <c r="B1331" s="217"/>
      <c r="C1331" s="217"/>
      <c r="D1331" s="217"/>
      <c r="E1331" s="217"/>
      <c r="F1331" s="217"/>
      <c r="G1331" s="217"/>
      <c r="H1331" s="217"/>
      <c r="I1331" s="217"/>
      <c r="J1331" s="217"/>
      <c r="K1331" s="217"/>
      <c r="L1331" s="217"/>
      <c r="M1331" s="217"/>
      <c r="N1331" s="217"/>
      <c r="O1331" s="234"/>
      <c r="P1331" s="234"/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17"/>
    </row>
    <row r="1332" spans="1:28" ht="12.75" customHeight="1" x14ac:dyDescent="0.2">
      <c r="A1332" s="217"/>
      <c r="B1332" s="217"/>
      <c r="C1332" s="217"/>
      <c r="D1332" s="217"/>
      <c r="E1332" s="217"/>
      <c r="F1332" s="217"/>
      <c r="G1332" s="217"/>
      <c r="H1332" s="217"/>
      <c r="I1332" s="217"/>
      <c r="J1332" s="217"/>
      <c r="K1332" s="217"/>
      <c r="L1332" s="217"/>
      <c r="M1332" s="217"/>
      <c r="N1332" s="217"/>
      <c r="O1332" s="234"/>
      <c r="P1332" s="234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17"/>
    </row>
    <row r="1333" spans="1:28" ht="12.75" customHeight="1" x14ac:dyDescent="0.2">
      <c r="A1333" s="217"/>
      <c r="B1333" s="217"/>
      <c r="C1333" s="217"/>
      <c r="D1333" s="217"/>
      <c r="E1333" s="217"/>
      <c r="F1333" s="217"/>
      <c r="G1333" s="217"/>
      <c r="H1333" s="217"/>
      <c r="I1333" s="217"/>
      <c r="J1333" s="217"/>
      <c r="K1333" s="217"/>
      <c r="L1333" s="217"/>
      <c r="M1333" s="217"/>
      <c r="N1333" s="217"/>
      <c r="O1333" s="234"/>
      <c r="P1333" s="234"/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17"/>
    </row>
    <row r="1334" spans="1:28" ht="12.75" customHeight="1" x14ac:dyDescent="0.2">
      <c r="A1334" s="217"/>
      <c r="B1334" s="217"/>
      <c r="C1334" s="217"/>
      <c r="D1334" s="217"/>
      <c r="E1334" s="217"/>
      <c r="F1334" s="217"/>
      <c r="G1334" s="217"/>
      <c r="H1334" s="217"/>
      <c r="I1334" s="217"/>
      <c r="J1334" s="217"/>
      <c r="K1334" s="217"/>
      <c r="L1334" s="217"/>
      <c r="M1334" s="217"/>
      <c r="N1334" s="217"/>
      <c r="O1334" s="234"/>
      <c r="P1334" s="234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17"/>
    </row>
    <row r="1335" spans="1:28" ht="12.75" customHeight="1" x14ac:dyDescent="0.2">
      <c r="A1335" s="217"/>
      <c r="B1335" s="217"/>
      <c r="C1335" s="217"/>
      <c r="D1335" s="217"/>
      <c r="E1335" s="217"/>
      <c r="F1335" s="217"/>
      <c r="G1335" s="217"/>
      <c r="H1335" s="217"/>
      <c r="I1335" s="217"/>
      <c r="J1335" s="217"/>
      <c r="K1335" s="217"/>
      <c r="L1335" s="217"/>
      <c r="M1335" s="217"/>
      <c r="N1335" s="217"/>
      <c r="O1335" s="234"/>
      <c r="P1335" s="234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17"/>
    </row>
    <row r="1336" spans="1:28" ht="12.75" customHeight="1" x14ac:dyDescent="0.2">
      <c r="A1336" s="217"/>
      <c r="B1336" s="217"/>
      <c r="C1336" s="217"/>
      <c r="D1336" s="217"/>
      <c r="E1336" s="217"/>
      <c r="F1336" s="217"/>
      <c r="G1336" s="217"/>
      <c r="H1336" s="217"/>
      <c r="I1336" s="217"/>
      <c r="J1336" s="217"/>
      <c r="K1336" s="217"/>
      <c r="L1336" s="217"/>
      <c r="M1336" s="217"/>
      <c r="N1336" s="217"/>
      <c r="O1336" s="234"/>
      <c r="P1336" s="234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17"/>
    </row>
    <row r="1337" spans="1:28" ht="12.75" customHeight="1" x14ac:dyDescent="0.2">
      <c r="A1337" s="217"/>
      <c r="B1337" s="217"/>
      <c r="C1337" s="217"/>
      <c r="D1337" s="217"/>
      <c r="E1337" s="217"/>
      <c r="F1337" s="217"/>
      <c r="G1337" s="217"/>
      <c r="H1337" s="217"/>
      <c r="I1337" s="217"/>
      <c r="J1337" s="217"/>
      <c r="K1337" s="217"/>
      <c r="L1337" s="217"/>
      <c r="M1337" s="217"/>
      <c r="N1337" s="217"/>
      <c r="O1337" s="234"/>
      <c r="P1337" s="234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17"/>
    </row>
    <row r="1338" spans="1:28" ht="12.75" customHeight="1" x14ac:dyDescent="0.2">
      <c r="A1338" s="217"/>
      <c r="B1338" s="217"/>
      <c r="C1338" s="217"/>
      <c r="D1338" s="217"/>
      <c r="E1338" s="217"/>
      <c r="F1338" s="217"/>
      <c r="G1338" s="217"/>
      <c r="H1338" s="217"/>
      <c r="I1338" s="217"/>
      <c r="J1338" s="217"/>
      <c r="K1338" s="217"/>
      <c r="L1338" s="217"/>
      <c r="M1338" s="217"/>
      <c r="N1338" s="217"/>
      <c r="O1338" s="234"/>
      <c r="P1338" s="234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17"/>
    </row>
    <row r="1339" spans="1:28" ht="12.75" customHeight="1" x14ac:dyDescent="0.2">
      <c r="A1339" s="217"/>
      <c r="B1339" s="217"/>
      <c r="C1339" s="217"/>
      <c r="D1339" s="217"/>
      <c r="E1339" s="217"/>
      <c r="F1339" s="217"/>
      <c r="G1339" s="217"/>
      <c r="H1339" s="217"/>
      <c r="I1339" s="217"/>
      <c r="J1339" s="217"/>
      <c r="K1339" s="217"/>
      <c r="L1339" s="217"/>
      <c r="M1339" s="217"/>
      <c r="N1339" s="217"/>
      <c r="O1339" s="234"/>
      <c r="P1339" s="234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17"/>
    </row>
    <row r="1340" spans="1:28" ht="12.75" customHeight="1" x14ac:dyDescent="0.2">
      <c r="A1340" s="217"/>
      <c r="B1340" s="217"/>
      <c r="C1340" s="217"/>
      <c r="D1340" s="217"/>
      <c r="E1340" s="217"/>
      <c r="F1340" s="217"/>
      <c r="G1340" s="217"/>
      <c r="H1340" s="217"/>
      <c r="I1340" s="217"/>
      <c r="J1340" s="217"/>
      <c r="K1340" s="217"/>
      <c r="L1340" s="217"/>
      <c r="M1340" s="217"/>
      <c r="N1340" s="217"/>
      <c r="O1340" s="234"/>
      <c r="P1340" s="234"/>
      <c r="Q1340" s="217"/>
      <c r="R1340" s="217"/>
      <c r="S1340" s="217"/>
      <c r="T1340" s="217"/>
      <c r="U1340" s="217"/>
      <c r="V1340" s="217"/>
      <c r="W1340" s="217"/>
      <c r="X1340" s="217"/>
      <c r="Y1340" s="217"/>
      <c r="Z1340" s="217"/>
      <c r="AA1340" s="217"/>
      <c r="AB1340" s="217"/>
    </row>
    <row r="1341" spans="1:28" ht="12.75" customHeight="1" x14ac:dyDescent="0.2">
      <c r="A1341" s="217"/>
      <c r="B1341" s="217"/>
      <c r="C1341" s="217"/>
      <c r="D1341" s="217"/>
      <c r="E1341" s="217"/>
      <c r="F1341" s="217"/>
      <c r="G1341" s="217"/>
      <c r="H1341" s="217"/>
      <c r="I1341" s="217"/>
      <c r="J1341" s="217"/>
      <c r="K1341" s="217"/>
      <c r="L1341" s="217"/>
      <c r="M1341" s="217"/>
      <c r="N1341" s="217"/>
      <c r="O1341" s="234"/>
      <c r="P1341" s="234"/>
      <c r="Q1341" s="217"/>
      <c r="R1341" s="217"/>
      <c r="S1341" s="217"/>
      <c r="T1341" s="217"/>
      <c r="U1341" s="217"/>
      <c r="V1341" s="217"/>
      <c r="W1341" s="217"/>
      <c r="X1341" s="217"/>
      <c r="Y1341" s="217"/>
      <c r="Z1341" s="217"/>
      <c r="AA1341" s="217"/>
      <c r="AB1341" s="217"/>
    </row>
    <row r="1342" spans="1:28" ht="12.75" customHeight="1" x14ac:dyDescent="0.2">
      <c r="A1342" s="217"/>
      <c r="B1342" s="217"/>
      <c r="C1342" s="217"/>
      <c r="D1342" s="217"/>
      <c r="E1342" s="217"/>
      <c r="F1342" s="217"/>
      <c r="G1342" s="217"/>
      <c r="H1342" s="217"/>
      <c r="I1342" s="217"/>
      <c r="J1342" s="217"/>
      <c r="K1342" s="217"/>
      <c r="L1342" s="217"/>
      <c r="M1342" s="217"/>
      <c r="N1342" s="217"/>
      <c r="O1342" s="234"/>
      <c r="P1342" s="234"/>
      <c r="Q1342" s="217"/>
      <c r="R1342" s="217"/>
      <c r="S1342" s="217"/>
      <c r="T1342" s="217"/>
      <c r="U1342" s="217"/>
      <c r="V1342" s="217"/>
      <c r="W1342" s="217"/>
      <c r="X1342" s="217"/>
      <c r="Y1342" s="217"/>
      <c r="Z1342" s="217"/>
      <c r="AA1342" s="217"/>
      <c r="AB1342" s="217"/>
    </row>
    <row r="1343" spans="1:28" ht="12.75" customHeight="1" x14ac:dyDescent="0.2">
      <c r="A1343" s="217"/>
      <c r="B1343" s="217"/>
      <c r="C1343" s="217"/>
      <c r="D1343" s="217"/>
      <c r="E1343" s="217"/>
      <c r="F1343" s="217"/>
      <c r="G1343" s="217"/>
      <c r="H1343" s="217"/>
      <c r="I1343" s="217"/>
      <c r="J1343" s="217"/>
      <c r="K1343" s="217"/>
      <c r="L1343" s="217"/>
      <c r="M1343" s="217"/>
      <c r="N1343" s="217"/>
      <c r="O1343" s="234"/>
      <c r="P1343" s="234"/>
      <c r="Q1343" s="217"/>
      <c r="R1343" s="217"/>
      <c r="S1343" s="217"/>
      <c r="T1343" s="217"/>
      <c r="U1343" s="217"/>
      <c r="V1343" s="217"/>
      <c r="W1343" s="217"/>
      <c r="X1343" s="217"/>
      <c r="Y1343" s="217"/>
      <c r="Z1343" s="217"/>
      <c r="AA1343" s="217"/>
      <c r="AB1343" s="217"/>
    </row>
    <row r="1344" spans="1:28" ht="12.75" customHeight="1" x14ac:dyDescent="0.2">
      <c r="A1344" s="217"/>
      <c r="B1344" s="217"/>
      <c r="C1344" s="217"/>
      <c r="D1344" s="217"/>
      <c r="E1344" s="217"/>
      <c r="F1344" s="217"/>
      <c r="G1344" s="217"/>
      <c r="H1344" s="217"/>
      <c r="I1344" s="217"/>
      <c r="J1344" s="217"/>
      <c r="K1344" s="217"/>
      <c r="L1344" s="217"/>
      <c r="M1344" s="217"/>
      <c r="N1344" s="217"/>
      <c r="O1344" s="234"/>
      <c r="P1344" s="234"/>
      <c r="Q1344" s="217"/>
      <c r="R1344" s="217"/>
      <c r="S1344" s="217"/>
      <c r="T1344" s="217"/>
      <c r="U1344" s="217"/>
      <c r="V1344" s="217"/>
      <c r="W1344" s="217"/>
      <c r="X1344" s="217"/>
      <c r="Y1344" s="217"/>
      <c r="Z1344" s="217"/>
      <c r="AA1344" s="217"/>
      <c r="AB1344" s="217"/>
    </row>
    <row r="1345" spans="1:28" ht="12.75" customHeight="1" x14ac:dyDescent="0.2">
      <c r="A1345" s="217"/>
      <c r="B1345" s="217"/>
      <c r="C1345" s="217"/>
      <c r="D1345" s="217"/>
      <c r="E1345" s="217"/>
      <c r="F1345" s="217"/>
      <c r="G1345" s="217"/>
      <c r="H1345" s="217"/>
      <c r="I1345" s="217"/>
      <c r="J1345" s="217"/>
      <c r="K1345" s="217"/>
      <c r="L1345" s="217"/>
      <c r="M1345" s="217"/>
      <c r="N1345" s="217"/>
      <c r="O1345" s="234"/>
      <c r="P1345" s="234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17"/>
    </row>
    <row r="1346" spans="1:28" ht="12.75" customHeight="1" x14ac:dyDescent="0.2">
      <c r="A1346" s="217"/>
      <c r="B1346" s="217"/>
      <c r="C1346" s="217"/>
      <c r="D1346" s="217"/>
      <c r="E1346" s="217"/>
      <c r="F1346" s="217"/>
      <c r="G1346" s="217"/>
      <c r="H1346" s="217"/>
      <c r="I1346" s="217"/>
      <c r="J1346" s="217"/>
      <c r="K1346" s="217"/>
      <c r="L1346" s="217"/>
      <c r="M1346" s="217"/>
      <c r="N1346" s="217"/>
      <c r="O1346" s="234"/>
      <c r="P1346" s="234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17"/>
    </row>
    <row r="1347" spans="1:28" ht="12.75" customHeight="1" x14ac:dyDescent="0.2">
      <c r="A1347" s="217"/>
      <c r="B1347" s="217"/>
      <c r="C1347" s="217"/>
      <c r="D1347" s="217"/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34"/>
      <c r="P1347" s="234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17"/>
    </row>
    <row r="1348" spans="1:28" ht="12.75" customHeight="1" x14ac:dyDescent="0.2">
      <c r="A1348" s="217"/>
      <c r="B1348" s="217"/>
      <c r="C1348" s="217"/>
      <c r="D1348" s="217"/>
      <c r="E1348" s="217"/>
      <c r="F1348" s="217"/>
      <c r="G1348" s="217"/>
      <c r="H1348" s="217"/>
      <c r="I1348" s="217"/>
      <c r="J1348" s="217"/>
      <c r="K1348" s="217"/>
      <c r="L1348" s="217"/>
      <c r="M1348" s="217"/>
      <c r="N1348" s="217"/>
      <c r="O1348" s="234"/>
      <c r="P1348" s="234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17"/>
    </row>
    <row r="1349" spans="1:28" ht="12.75" customHeight="1" x14ac:dyDescent="0.2">
      <c r="A1349" s="217"/>
      <c r="B1349" s="217"/>
      <c r="C1349" s="217"/>
      <c r="D1349" s="217"/>
      <c r="E1349" s="217"/>
      <c r="F1349" s="217"/>
      <c r="G1349" s="217"/>
      <c r="H1349" s="217"/>
      <c r="I1349" s="217"/>
      <c r="J1349" s="217"/>
      <c r="K1349" s="217"/>
      <c r="L1349" s="217"/>
      <c r="M1349" s="217"/>
      <c r="N1349" s="217"/>
      <c r="O1349" s="234"/>
      <c r="P1349" s="234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17"/>
    </row>
    <row r="1350" spans="1:28" ht="12.75" customHeight="1" x14ac:dyDescent="0.2">
      <c r="A1350" s="217"/>
      <c r="B1350" s="217"/>
      <c r="C1350" s="217"/>
      <c r="D1350" s="217"/>
      <c r="E1350" s="217"/>
      <c r="F1350" s="217"/>
      <c r="G1350" s="217"/>
      <c r="H1350" s="217"/>
      <c r="I1350" s="217"/>
      <c r="J1350" s="217"/>
      <c r="K1350" s="217"/>
      <c r="L1350" s="217"/>
      <c r="M1350" s="217"/>
      <c r="N1350" s="217"/>
      <c r="O1350" s="234"/>
      <c r="P1350" s="234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17"/>
    </row>
    <row r="1351" spans="1:28" ht="12.75" customHeight="1" x14ac:dyDescent="0.2">
      <c r="A1351" s="217"/>
      <c r="B1351" s="217"/>
      <c r="C1351" s="217"/>
      <c r="D1351" s="217"/>
      <c r="E1351" s="217"/>
      <c r="F1351" s="217"/>
      <c r="G1351" s="217"/>
      <c r="H1351" s="217"/>
      <c r="I1351" s="217"/>
      <c r="J1351" s="217"/>
      <c r="K1351" s="217"/>
      <c r="L1351" s="217"/>
      <c r="M1351" s="217"/>
      <c r="N1351" s="217"/>
      <c r="O1351" s="234"/>
      <c r="P1351" s="234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17"/>
    </row>
    <row r="1352" spans="1:28" ht="12.75" customHeight="1" x14ac:dyDescent="0.2">
      <c r="A1352" s="217"/>
      <c r="B1352" s="217"/>
      <c r="C1352" s="217"/>
      <c r="D1352" s="217"/>
      <c r="E1352" s="217"/>
      <c r="F1352" s="217"/>
      <c r="G1352" s="217"/>
      <c r="H1352" s="217"/>
      <c r="I1352" s="217"/>
      <c r="J1352" s="217"/>
      <c r="K1352" s="217"/>
      <c r="L1352" s="217"/>
      <c r="M1352" s="217"/>
      <c r="N1352" s="217"/>
      <c r="O1352" s="234"/>
      <c r="P1352" s="234"/>
      <c r="Q1352" s="217"/>
      <c r="R1352" s="217"/>
      <c r="S1352" s="217"/>
      <c r="T1352" s="217"/>
      <c r="U1352" s="217"/>
      <c r="V1352" s="217"/>
      <c r="W1352" s="217"/>
      <c r="X1352" s="217"/>
      <c r="Y1352" s="217"/>
      <c r="Z1352" s="217"/>
      <c r="AA1352" s="217"/>
      <c r="AB1352" s="217"/>
    </row>
    <row r="1353" spans="1:28" ht="12.75" customHeight="1" x14ac:dyDescent="0.2">
      <c r="A1353" s="217"/>
      <c r="B1353" s="217"/>
      <c r="C1353" s="217"/>
      <c r="D1353" s="217"/>
      <c r="E1353" s="217"/>
      <c r="F1353" s="217"/>
      <c r="G1353" s="217"/>
      <c r="H1353" s="217"/>
      <c r="I1353" s="217"/>
      <c r="J1353" s="217"/>
      <c r="K1353" s="217"/>
      <c r="L1353" s="217"/>
      <c r="M1353" s="217"/>
      <c r="N1353" s="217"/>
      <c r="O1353" s="234"/>
      <c r="P1353" s="234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17"/>
    </row>
    <row r="1354" spans="1:28" ht="12.75" customHeight="1" x14ac:dyDescent="0.2">
      <c r="A1354" s="217"/>
      <c r="B1354" s="217"/>
      <c r="C1354" s="217"/>
      <c r="D1354" s="217"/>
      <c r="E1354" s="217"/>
      <c r="F1354" s="217"/>
      <c r="G1354" s="217"/>
      <c r="H1354" s="217"/>
      <c r="I1354" s="217"/>
      <c r="J1354" s="217"/>
      <c r="K1354" s="217"/>
      <c r="L1354" s="217"/>
      <c r="M1354" s="217"/>
      <c r="N1354" s="217"/>
      <c r="O1354" s="234"/>
      <c r="P1354" s="234"/>
      <c r="Q1354" s="217"/>
      <c r="R1354" s="217"/>
      <c r="S1354" s="217"/>
      <c r="T1354" s="217"/>
      <c r="U1354" s="217"/>
      <c r="V1354" s="217"/>
      <c r="W1354" s="217"/>
      <c r="X1354" s="217"/>
      <c r="Y1354" s="217"/>
      <c r="Z1354" s="217"/>
      <c r="AA1354" s="217"/>
      <c r="AB1354" s="217"/>
    </row>
    <row r="1355" spans="1:28" ht="12.75" customHeight="1" x14ac:dyDescent="0.2">
      <c r="A1355" s="217"/>
      <c r="B1355" s="217"/>
      <c r="C1355" s="217"/>
      <c r="D1355" s="217"/>
      <c r="E1355" s="217"/>
      <c r="F1355" s="217"/>
      <c r="G1355" s="217"/>
      <c r="H1355" s="217"/>
      <c r="I1355" s="217"/>
      <c r="J1355" s="217"/>
      <c r="K1355" s="217"/>
      <c r="L1355" s="217"/>
      <c r="M1355" s="217"/>
      <c r="N1355" s="217"/>
      <c r="O1355" s="234"/>
      <c r="P1355" s="234"/>
      <c r="Q1355" s="217"/>
      <c r="R1355" s="217"/>
      <c r="S1355" s="217"/>
      <c r="T1355" s="217"/>
      <c r="U1355" s="217"/>
      <c r="V1355" s="217"/>
      <c r="W1355" s="217"/>
      <c r="X1355" s="217"/>
      <c r="Y1355" s="217"/>
      <c r="Z1355" s="217"/>
      <c r="AA1355" s="217"/>
      <c r="AB1355" s="217"/>
    </row>
    <row r="1356" spans="1:28" ht="12.75" customHeight="1" x14ac:dyDescent="0.2">
      <c r="A1356" s="217"/>
      <c r="B1356" s="217"/>
      <c r="C1356" s="217"/>
      <c r="D1356" s="217"/>
      <c r="E1356" s="217"/>
      <c r="F1356" s="217"/>
      <c r="G1356" s="217"/>
      <c r="H1356" s="217"/>
      <c r="I1356" s="217"/>
      <c r="J1356" s="217"/>
      <c r="K1356" s="217"/>
      <c r="L1356" s="217"/>
      <c r="M1356" s="217"/>
      <c r="N1356" s="217"/>
      <c r="O1356" s="234"/>
      <c r="P1356" s="234"/>
      <c r="Q1356" s="217"/>
      <c r="R1356" s="217"/>
      <c r="S1356" s="217"/>
      <c r="T1356" s="217"/>
      <c r="U1356" s="217"/>
      <c r="V1356" s="217"/>
      <c r="W1356" s="217"/>
      <c r="X1356" s="217"/>
      <c r="Y1356" s="217"/>
      <c r="Z1356" s="217"/>
      <c r="AA1356" s="217"/>
      <c r="AB1356" s="217"/>
    </row>
    <row r="1357" spans="1:28" ht="12.75" customHeight="1" x14ac:dyDescent="0.2">
      <c r="A1357" s="217"/>
      <c r="B1357" s="217"/>
      <c r="C1357" s="217"/>
      <c r="D1357" s="217"/>
      <c r="E1357" s="217"/>
      <c r="F1357" s="217"/>
      <c r="G1357" s="217"/>
      <c r="H1357" s="217"/>
      <c r="I1357" s="217"/>
      <c r="J1357" s="217"/>
      <c r="K1357" s="217"/>
      <c r="L1357" s="217"/>
      <c r="M1357" s="217"/>
      <c r="N1357" s="217"/>
      <c r="O1357" s="234"/>
      <c r="P1357" s="234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217"/>
      <c r="AA1357" s="217"/>
      <c r="AB1357" s="217"/>
    </row>
    <row r="1358" spans="1:28" ht="12.75" customHeight="1" x14ac:dyDescent="0.2">
      <c r="A1358" s="217"/>
      <c r="B1358" s="217"/>
      <c r="C1358" s="217"/>
      <c r="D1358" s="217"/>
      <c r="E1358" s="217"/>
      <c r="F1358" s="217"/>
      <c r="G1358" s="217"/>
      <c r="H1358" s="217"/>
      <c r="I1358" s="217"/>
      <c r="J1358" s="217"/>
      <c r="K1358" s="217"/>
      <c r="L1358" s="217"/>
      <c r="M1358" s="217"/>
      <c r="N1358" s="217"/>
      <c r="O1358" s="234"/>
      <c r="P1358" s="234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17"/>
    </row>
    <row r="1359" spans="1:28" ht="12.75" customHeight="1" x14ac:dyDescent="0.2">
      <c r="A1359" s="217"/>
      <c r="B1359" s="217"/>
      <c r="C1359" s="217"/>
      <c r="D1359" s="217"/>
      <c r="E1359" s="217"/>
      <c r="F1359" s="217"/>
      <c r="G1359" s="217"/>
      <c r="H1359" s="217"/>
      <c r="I1359" s="217"/>
      <c r="J1359" s="217"/>
      <c r="K1359" s="217"/>
      <c r="L1359" s="217"/>
      <c r="M1359" s="217"/>
      <c r="N1359" s="217"/>
      <c r="O1359" s="234"/>
      <c r="P1359" s="234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17"/>
    </row>
    <row r="1360" spans="1:28" ht="12.75" customHeight="1" x14ac:dyDescent="0.2">
      <c r="A1360" s="217"/>
      <c r="B1360" s="217"/>
      <c r="C1360" s="217"/>
      <c r="D1360" s="217"/>
      <c r="E1360" s="217"/>
      <c r="F1360" s="217"/>
      <c r="G1360" s="217"/>
      <c r="H1360" s="217"/>
      <c r="I1360" s="217"/>
      <c r="J1360" s="217"/>
      <c r="K1360" s="217"/>
      <c r="L1360" s="217"/>
      <c r="M1360" s="217"/>
      <c r="N1360" s="217"/>
      <c r="O1360" s="234"/>
      <c r="P1360" s="234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17"/>
    </row>
    <row r="1361" spans="1:28" ht="12.75" customHeight="1" x14ac:dyDescent="0.2">
      <c r="A1361" s="217"/>
      <c r="B1361" s="217"/>
      <c r="C1361" s="217"/>
      <c r="D1361" s="217"/>
      <c r="E1361" s="217"/>
      <c r="F1361" s="217"/>
      <c r="G1361" s="217"/>
      <c r="H1361" s="217"/>
      <c r="I1361" s="217"/>
      <c r="J1361" s="217"/>
      <c r="K1361" s="217"/>
      <c r="L1361" s="217"/>
      <c r="M1361" s="217"/>
      <c r="N1361" s="217"/>
      <c r="O1361" s="234"/>
      <c r="P1361" s="234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17"/>
    </row>
    <row r="1362" spans="1:28" ht="12.75" customHeight="1" x14ac:dyDescent="0.2">
      <c r="A1362" s="217"/>
      <c r="B1362" s="217"/>
      <c r="C1362" s="217"/>
      <c r="D1362" s="217"/>
      <c r="E1362" s="217"/>
      <c r="F1362" s="217"/>
      <c r="G1362" s="217"/>
      <c r="H1362" s="217"/>
      <c r="I1362" s="217"/>
      <c r="J1362" s="217"/>
      <c r="K1362" s="217"/>
      <c r="L1362" s="217"/>
      <c r="M1362" s="217"/>
      <c r="N1362" s="217"/>
      <c r="O1362" s="234"/>
      <c r="P1362" s="234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17"/>
    </row>
    <row r="1363" spans="1:28" ht="12.75" customHeight="1" x14ac:dyDescent="0.2">
      <c r="A1363" s="217"/>
      <c r="B1363" s="217"/>
      <c r="C1363" s="217"/>
      <c r="D1363" s="217"/>
      <c r="E1363" s="217"/>
      <c r="F1363" s="217"/>
      <c r="G1363" s="217"/>
      <c r="H1363" s="217"/>
      <c r="I1363" s="217"/>
      <c r="J1363" s="217"/>
      <c r="K1363" s="217"/>
      <c r="L1363" s="217"/>
      <c r="M1363" s="217"/>
      <c r="N1363" s="217"/>
      <c r="O1363" s="234"/>
      <c r="P1363" s="234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17"/>
    </row>
    <row r="1364" spans="1:28" ht="12.75" customHeight="1" x14ac:dyDescent="0.2">
      <c r="A1364" s="217"/>
      <c r="B1364" s="217"/>
      <c r="C1364" s="217"/>
      <c r="D1364" s="217"/>
      <c r="E1364" s="217"/>
      <c r="F1364" s="217"/>
      <c r="G1364" s="217"/>
      <c r="H1364" s="217"/>
      <c r="I1364" s="217"/>
      <c r="J1364" s="217"/>
      <c r="K1364" s="217"/>
      <c r="L1364" s="217"/>
      <c r="M1364" s="217"/>
      <c r="N1364" s="217"/>
      <c r="O1364" s="234"/>
      <c r="P1364" s="234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17"/>
    </row>
    <row r="1365" spans="1:28" ht="12.75" customHeight="1" x14ac:dyDescent="0.2">
      <c r="A1365" s="217"/>
      <c r="B1365" s="217"/>
      <c r="C1365" s="217"/>
      <c r="D1365" s="217"/>
      <c r="E1365" s="217"/>
      <c r="F1365" s="217"/>
      <c r="G1365" s="217"/>
      <c r="H1365" s="217"/>
      <c r="I1365" s="217"/>
      <c r="J1365" s="217"/>
      <c r="K1365" s="217"/>
      <c r="L1365" s="217"/>
      <c r="M1365" s="217"/>
      <c r="N1365" s="217"/>
      <c r="O1365" s="234"/>
      <c r="P1365" s="234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17"/>
    </row>
    <row r="1366" spans="1:28" ht="12.75" customHeight="1" x14ac:dyDescent="0.2">
      <c r="A1366" s="217"/>
      <c r="B1366" s="217"/>
      <c r="C1366" s="217"/>
      <c r="D1366" s="217"/>
      <c r="E1366" s="217"/>
      <c r="F1366" s="217"/>
      <c r="G1366" s="217"/>
      <c r="H1366" s="217"/>
      <c r="I1366" s="217"/>
      <c r="J1366" s="217"/>
      <c r="K1366" s="217"/>
      <c r="L1366" s="217"/>
      <c r="M1366" s="217"/>
      <c r="N1366" s="217"/>
      <c r="O1366" s="234"/>
      <c r="P1366" s="234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17"/>
    </row>
    <row r="1367" spans="1:28" ht="12.75" customHeight="1" x14ac:dyDescent="0.2">
      <c r="A1367" s="217"/>
      <c r="B1367" s="217"/>
      <c r="C1367" s="217"/>
      <c r="D1367" s="217"/>
      <c r="E1367" s="217"/>
      <c r="F1367" s="217"/>
      <c r="G1367" s="217"/>
      <c r="H1367" s="217"/>
      <c r="I1367" s="217"/>
      <c r="J1367" s="217"/>
      <c r="K1367" s="217"/>
      <c r="L1367" s="217"/>
      <c r="M1367" s="217"/>
      <c r="N1367" s="217"/>
      <c r="O1367" s="234"/>
      <c r="P1367" s="234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17"/>
    </row>
    <row r="1368" spans="1:28" ht="12.75" customHeight="1" x14ac:dyDescent="0.2">
      <c r="A1368" s="217"/>
      <c r="B1368" s="217"/>
      <c r="C1368" s="217"/>
      <c r="D1368" s="217"/>
      <c r="E1368" s="217"/>
      <c r="F1368" s="217"/>
      <c r="G1368" s="217"/>
      <c r="H1368" s="217"/>
      <c r="I1368" s="217"/>
      <c r="J1368" s="217"/>
      <c r="K1368" s="217"/>
      <c r="L1368" s="217"/>
      <c r="M1368" s="217"/>
      <c r="N1368" s="217"/>
      <c r="O1368" s="234"/>
      <c r="P1368" s="234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17"/>
    </row>
    <row r="1369" spans="1:28" ht="12.75" customHeight="1" x14ac:dyDescent="0.2">
      <c r="A1369" s="217"/>
      <c r="B1369" s="217"/>
      <c r="C1369" s="217"/>
      <c r="D1369" s="217"/>
      <c r="E1369" s="217"/>
      <c r="F1369" s="217"/>
      <c r="G1369" s="217"/>
      <c r="H1369" s="217"/>
      <c r="I1369" s="217"/>
      <c r="J1369" s="217"/>
      <c r="K1369" s="217"/>
      <c r="L1369" s="217"/>
      <c r="M1369" s="217"/>
      <c r="N1369" s="217"/>
      <c r="O1369" s="234"/>
      <c r="P1369" s="234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17"/>
    </row>
    <row r="1370" spans="1:28" ht="12.75" customHeight="1" x14ac:dyDescent="0.2">
      <c r="A1370" s="217"/>
      <c r="B1370" s="217"/>
      <c r="C1370" s="217"/>
      <c r="D1370" s="217"/>
      <c r="E1370" s="217"/>
      <c r="F1370" s="217"/>
      <c r="G1370" s="217"/>
      <c r="H1370" s="217"/>
      <c r="I1370" s="217"/>
      <c r="J1370" s="217"/>
      <c r="K1370" s="217"/>
      <c r="L1370" s="217"/>
      <c r="M1370" s="217"/>
      <c r="N1370" s="217"/>
      <c r="O1370" s="234"/>
      <c r="P1370" s="234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17"/>
    </row>
    <row r="1371" spans="1:28" ht="12.75" customHeight="1" x14ac:dyDescent="0.2">
      <c r="A1371" s="217"/>
      <c r="B1371" s="217"/>
      <c r="C1371" s="217"/>
      <c r="D1371" s="217"/>
      <c r="E1371" s="217"/>
      <c r="F1371" s="217"/>
      <c r="G1371" s="217"/>
      <c r="H1371" s="217"/>
      <c r="I1371" s="217"/>
      <c r="J1371" s="217"/>
      <c r="K1371" s="217"/>
      <c r="L1371" s="217"/>
      <c r="M1371" s="217"/>
      <c r="N1371" s="217"/>
      <c r="O1371" s="234"/>
      <c r="P1371" s="234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17"/>
    </row>
    <row r="1372" spans="1:28" ht="12.75" customHeight="1" x14ac:dyDescent="0.2">
      <c r="A1372" s="217"/>
      <c r="B1372" s="217"/>
      <c r="C1372" s="217"/>
      <c r="D1372" s="217"/>
      <c r="E1372" s="217"/>
      <c r="F1372" s="217"/>
      <c r="G1372" s="217"/>
      <c r="H1372" s="217"/>
      <c r="I1372" s="217"/>
      <c r="J1372" s="217"/>
      <c r="K1372" s="217"/>
      <c r="L1372" s="217"/>
      <c r="M1372" s="217"/>
      <c r="N1372" s="217"/>
      <c r="O1372" s="234"/>
      <c r="P1372" s="234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17"/>
    </row>
    <row r="1373" spans="1:28" ht="12.75" customHeight="1" x14ac:dyDescent="0.2">
      <c r="A1373" s="217"/>
      <c r="B1373" s="217"/>
      <c r="C1373" s="217"/>
      <c r="D1373" s="217"/>
      <c r="E1373" s="217"/>
      <c r="F1373" s="217"/>
      <c r="G1373" s="217"/>
      <c r="H1373" s="217"/>
      <c r="I1373" s="217"/>
      <c r="J1373" s="217"/>
      <c r="K1373" s="217"/>
      <c r="L1373" s="217"/>
      <c r="M1373" s="217"/>
      <c r="N1373" s="217"/>
      <c r="O1373" s="234"/>
      <c r="P1373" s="234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17"/>
    </row>
    <row r="1374" spans="1:28" ht="12.75" customHeight="1" x14ac:dyDescent="0.2">
      <c r="A1374" s="217"/>
      <c r="B1374" s="217"/>
      <c r="C1374" s="217"/>
      <c r="D1374" s="217"/>
      <c r="E1374" s="217"/>
      <c r="F1374" s="217"/>
      <c r="G1374" s="217"/>
      <c r="H1374" s="217"/>
      <c r="I1374" s="217"/>
      <c r="J1374" s="217"/>
      <c r="K1374" s="217"/>
      <c r="L1374" s="217"/>
      <c r="M1374" s="217"/>
      <c r="N1374" s="217"/>
      <c r="O1374" s="234"/>
      <c r="P1374" s="234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17"/>
    </row>
    <row r="1375" spans="1:28" ht="12.75" customHeight="1" x14ac:dyDescent="0.2">
      <c r="A1375" s="217"/>
      <c r="B1375" s="217"/>
      <c r="C1375" s="217"/>
      <c r="D1375" s="217"/>
      <c r="E1375" s="217"/>
      <c r="F1375" s="217"/>
      <c r="G1375" s="217"/>
      <c r="H1375" s="217"/>
      <c r="I1375" s="217"/>
      <c r="J1375" s="217"/>
      <c r="K1375" s="217"/>
      <c r="L1375" s="217"/>
      <c r="M1375" s="217"/>
      <c r="N1375" s="217"/>
      <c r="O1375" s="234"/>
      <c r="P1375" s="234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17"/>
    </row>
    <row r="1376" spans="1:28" ht="12.75" customHeight="1" x14ac:dyDescent="0.2">
      <c r="A1376" s="217"/>
      <c r="B1376" s="217"/>
      <c r="C1376" s="217"/>
      <c r="D1376" s="217"/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34"/>
      <c r="P1376" s="234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17"/>
    </row>
    <row r="1377" spans="1:28" ht="12.75" customHeight="1" x14ac:dyDescent="0.2">
      <c r="A1377" s="217"/>
      <c r="B1377" s="217"/>
      <c r="C1377" s="217"/>
      <c r="D1377" s="217"/>
      <c r="E1377" s="217"/>
      <c r="F1377" s="217"/>
      <c r="G1377" s="217"/>
      <c r="H1377" s="217"/>
      <c r="I1377" s="217"/>
      <c r="J1377" s="217"/>
      <c r="K1377" s="217"/>
      <c r="L1377" s="217"/>
      <c r="M1377" s="217"/>
      <c r="N1377" s="217"/>
      <c r="O1377" s="234"/>
      <c r="P1377" s="234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17"/>
    </row>
    <row r="1378" spans="1:28" ht="12.75" customHeight="1" x14ac:dyDescent="0.2">
      <c r="A1378" s="217"/>
      <c r="B1378" s="217"/>
      <c r="C1378" s="217"/>
      <c r="D1378" s="217"/>
      <c r="E1378" s="217"/>
      <c r="F1378" s="217"/>
      <c r="G1378" s="217"/>
      <c r="H1378" s="217"/>
      <c r="I1378" s="217"/>
      <c r="J1378" s="217"/>
      <c r="K1378" s="217"/>
      <c r="L1378" s="217"/>
      <c r="M1378" s="217"/>
      <c r="N1378" s="217"/>
      <c r="O1378" s="234"/>
      <c r="P1378" s="234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17"/>
    </row>
    <row r="1379" spans="1:28" ht="12.75" customHeight="1" x14ac:dyDescent="0.2">
      <c r="A1379" s="217"/>
      <c r="B1379" s="217"/>
      <c r="C1379" s="217"/>
      <c r="D1379" s="217"/>
      <c r="E1379" s="217"/>
      <c r="F1379" s="217"/>
      <c r="G1379" s="217"/>
      <c r="H1379" s="217"/>
      <c r="I1379" s="217"/>
      <c r="J1379" s="217"/>
      <c r="K1379" s="217"/>
      <c r="L1379" s="217"/>
      <c r="M1379" s="217"/>
      <c r="N1379" s="217"/>
      <c r="O1379" s="234"/>
      <c r="P1379" s="234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17"/>
    </row>
    <row r="1380" spans="1:28" ht="12.75" customHeight="1" x14ac:dyDescent="0.2">
      <c r="A1380" s="217"/>
      <c r="B1380" s="217"/>
      <c r="C1380" s="217"/>
      <c r="D1380" s="217"/>
      <c r="E1380" s="217"/>
      <c r="F1380" s="217"/>
      <c r="G1380" s="217"/>
      <c r="H1380" s="217"/>
      <c r="I1380" s="217"/>
      <c r="J1380" s="217"/>
      <c r="K1380" s="217"/>
      <c r="L1380" s="217"/>
      <c r="M1380" s="217"/>
      <c r="N1380" s="217"/>
      <c r="O1380" s="234"/>
      <c r="P1380" s="234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17"/>
    </row>
    <row r="1381" spans="1:28" ht="12.75" customHeight="1" x14ac:dyDescent="0.2">
      <c r="A1381" s="217"/>
      <c r="B1381" s="217"/>
      <c r="C1381" s="217"/>
      <c r="D1381" s="217"/>
      <c r="E1381" s="217"/>
      <c r="F1381" s="217"/>
      <c r="G1381" s="217"/>
      <c r="H1381" s="217"/>
      <c r="I1381" s="217"/>
      <c r="J1381" s="217"/>
      <c r="K1381" s="217"/>
      <c r="L1381" s="217"/>
      <c r="M1381" s="217"/>
      <c r="N1381" s="217"/>
      <c r="O1381" s="234"/>
      <c r="P1381" s="234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17"/>
    </row>
    <row r="1382" spans="1:28" ht="12.75" customHeight="1" x14ac:dyDescent="0.2">
      <c r="A1382" s="217"/>
      <c r="B1382" s="217"/>
      <c r="C1382" s="217"/>
      <c r="D1382" s="217"/>
      <c r="E1382" s="217"/>
      <c r="F1382" s="217"/>
      <c r="G1382" s="217"/>
      <c r="H1382" s="217"/>
      <c r="I1382" s="217"/>
      <c r="J1382" s="217"/>
      <c r="K1382" s="217"/>
      <c r="L1382" s="217"/>
      <c r="M1382" s="217"/>
      <c r="N1382" s="217"/>
      <c r="O1382" s="234"/>
      <c r="P1382" s="234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17"/>
    </row>
    <row r="1383" spans="1:28" ht="12.75" customHeight="1" x14ac:dyDescent="0.2">
      <c r="A1383" s="217"/>
      <c r="B1383" s="217"/>
      <c r="C1383" s="217"/>
      <c r="D1383" s="217"/>
      <c r="E1383" s="217"/>
      <c r="F1383" s="217"/>
      <c r="G1383" s="217"/>
      <c r="H1383" s="217"/>
      <c r="I1383" s="217"/>
      <c r="J1383" s="217"/>
      <c r="K1383" s="217"/>
      <c r="L1383" s="217"/>
      <c r="M1383" s="217"/>
      <c r="N1383" s="217"/>
      <c r="O1383" s="234"/>
      <c r="P1383" s="234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17"/>
    </row>
    <row r="1384" spans="1:28" ht="12.75" customHeight="1" x14ac:dyDescent="0.2">
      <c r="A1384" s="217"/>
      <c r="B1384" s="217"/>
      <c r="C1384" s="217"/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34"/>
      <c r="P1384" s="234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17"/>
    </row>
    <row r="1385" spans="1:28" ht="12.75" customHeight="1" x14ac:dyDescent="0.2">
      <c r="A1385" s="217"/>
      <c r="B1385" s="217"/>
      <c r="C1385" s="217"/>
      <c r="D1385" s="217"/>
      <c r="E1385" s="217"/>
      <c r="F1385" s="217"/>
      <c r="G1385" s="217"/>
      <c r="H1385" s="217"/>
      <c r="I1385" s="217"/>
      <c r="J1385" s="217"/>
      <c r="K1385" s="217"/>
      <c r="L1385" s="217"/>
      <c r="M1385" s="217"/>
      <c r="N1385" s="217"/>
      <c r="O1385" s="234"/>
      <c r="P1385" s="234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17"/>
    </row>
    <row r="1386" spans="1:28" ht="12.75" customHeight="1" x14ac:dyDescent="0.2">
      <c r="A1386" s="217"/>
      <c r="B1386" s="217"/>
      <c r="C1386" s="217"/>
      <c r="D1386" s="217"/>
      <c r="E1386" s="217"/>
      <c r="F1386" s="217"/>
      <c r="G1386" s="217"/>
      <c r="H1386" s="217"/>
      <c r="I1386" s="217"/>
      <c r="J1386" s="217"/>
      <c r="K1386" s="217"/>
      <c r="L1386" s="217"/>
      <c r="M1386" s="217"/>
      <c r="N1386" s="217"/>
      <c r="O1386" s="234"/>
      <c r="P1386" s="234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17"/>
    </row>
    <row r="1387" spans="1:28" ht="12.75" customHeight="1" x14ac:dyDescent="0.2">
      <c r="A1387" s="217"/>
      <c r="B1387" s="217"/>
      <c r="C1387" s="217"/>
      <c r="D1387" s="217"/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34"/>
      <c r="P1387" s="234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17"/>
    </row>
    <row r="1388" spans="1:28" ht="12.75" customHeight="1" x14ac:dyDescent="0.2">
      <c r="A1388" s="217"/>
      <c r="B1388" s="217"/>
      <c r="C1388" s="217"/>
      <c r="D1388" s="217"/>
      <c r="E1388" s="217"/>
      <c r="F1388" s="217"/>
      <c r="G1388" s="217"/>
      <c r="H1388" s="217"/>
      <c r="I1388" s="217"/>
      <c r="J1388" s="217"/>
      <c r="K1388" s="217"/>
      <c r="L1388" s="217"/>
      <c r="M1388" s="217"/>
      <c r="N1388" s="217"/>
      <c r="O1388" s="234"/>
      <c r="P1388" s="234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17"/>
    </row>
    <row r="1389" spans="1:28" ht="12.75" customHeight="1" x14ac:dyDescent="0.2">
      <c r="A1389" s="217"/>
      <c r="B1389" s="217"/>
      <c r="C1389" s="217"/>
      <c r="D1389" s="217"/>
      <c r="E1389" s="217"/>
      <c r="F1389" s="217"/>
      <c r="G1389" s="217"/>
      <c r="H1389" s="217"/>
      <c r="I1389" s="217"/>
      <c r="J1389" s="217"/>
      <c r="K1389" s="217"/>
      <c r="L1389" s="217"/>
      <c r="M1389" s="217"/>
      <c r="N1389" s="217"/>
      <c r="O1389" s="234"/>
      <c r="P1389" s="234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17"/>
    </row>
    <row r="1390" spans="1:28" ht="12.75" customHeight="1" x14ac:dyDescent="0.2">
      <c r="A1390" s="217"/>
      <c r="B1390" s="217"/>
      <c r="C1390" s="217"/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34"/>
      <c r="P1390" s="234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17"/>
    </row>
    <row r="1391" spans="1:28" ht="12.75" customHeight="1" x14ac:dyDescent="0.2">
      <c r="A1391" s="217"/>
      <c r="B1391" s="217"/>
      <c r="C1391" s="217"/>
      <c r="D1391" s="217"/>
      <c r="E1391" s="217"/>
      <c r="F1391" s="217"/>
      <c r="G1391" s="217"/>
      <c r="H1391" s="217"/>
      <c r="I1391" s="217"/>
      <c r="J1391" s="217"/>
      <c r="K1391" s="217"/>
      <c r="L1391" s="217"/>
      <c r="M1391" s="217"/>
      <c r="N1391" s="217"/>
      <c r="O1391" s="234"/>
      <c r="P1391" s="234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17"/>
    </row>
    <row r="1392" spans="1:28" ht="12.75" customHeight="1" x14ac:dyDescent="0.2">
      <c r="A1392" s="217"/>
      <c r="B1392" s="217"/>
      <c r="C1392" s="217"/>
      <c r="D1392" s="217"/>
      <c r="E1392" s="217"/>
      <c r="F1392" s="217"/>
      <c r="G1392" s="217"/>
      <c r="H1392" s="217"/>
      <c r="I1392" s="217"/>
      <c r="J1392" s="217"/>
      <c r="K1392" s="217"/>
      <c r="L1392" s="217"/>
      <c r="M1392" s="217"/>
      <c r="N1392" s="217"/>
      <c r="O1392" s="234"/>
      <c r="P1392" s="234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17"/>
    </row>
    <row r="1393" spans="1:28" ht="12.75" customHeight="1" x14ac:dyDescent="0.2">
      <c r="A1393" s="217"/>
      <c r="B1393" s="217"/>
      <c r="C1393" s="217"/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34"/>
      <c r="P1393" s="234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17"/>
    </row>
    <row r="1394" spans="1:28" ht="12.75" customHeight="1" x14ac:dyDescent="0.2">
      <c r="A1394" s="217"/>
      <c r="B1394" s="217"/>
      <c r="C1394" s="217"/>
      <c r="D1394" s="217"/>
      <c r="E1394" s="217"/>
      <c r="F1394" s="217"/>
      <c r="G1394" s="217"/>
      <c r="H1394" s="217"/>
      <c r="I1394" s="217"/>
      <c r="J1394" s="217"/>
      <c r="K1394" s="217"/>
      <c r="L1394" s="217"/>
      <c r="M1394" s="217"/>
      <c r="N1394" s="217"/>
      <c r="O1394" s="234"/>
      <c r="P1394" s="234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17"/>
    </row>
    <row r="1395" spans="1:28" ht="12.75" customHeight="1" x14ac:dyDescent="0.2">
      <c r="A1395" s="217"/>
      <c r="B1395" s="217"/>
      <c r="C1395" s="217"/>
      <c r="D1395" s="217"/>
      <c r="E1395" s="217"/>
      <c r="F1395" s="217"/>
      <c r="G1395" s="217"/>
      <c r="H1395" s="217"/>
      <c r="I1395" s="217"/>
      <c r="J1395" s="217"/>
      <c r="K1395" s="217"/>
      <c r="L1395" s="217"/>
      <c r="M1395" s="217"/>
      <c r="N1395" s="217"/>
      <c r="O1395" s="234"/>
      <c r="P1395" s="234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17"/>
    </row>
    <row r="1396" spans="1:28" ht="12.75" customHeight="1" x14ac:dyDescent="0.2">
      <c r="A1396" s="217"/>
      <c r="B1396" s="217"/>
      <c r="C1396" s="217"/>
      <c r="D1396" s="217"/>
      <c r="E1396" s="217"/>
      <c r="F1396" s="217"/>
      <c r="G1396" s="217"/>
      <c r="H1396" s="217"/>
      <c r="I1396" s="217"/>
      <c r="J1396" s="217"/>
      <c r="K1396" s="217"/>
      <c r="L1396" s="217"/>
      <c r="M1396" s="217"/>
      <c r="N1396" s="217"/>
      <c r="O1396" s="234"/>
      <c r="P1396" s="234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17"/>
    </row>
    <row r="1397" spans="1:28" ht="12.75" customHeight="1" x14ac:dyDescent="0.2">
      <c r="A1397" s="217"/>
      <c r="B1397" s="217"/>
      <c r="C1397" s="217"/>
      <c r="D1397" s="217"/>
      <c r="E1397" s="217"/>
      <c r="F1397" s="217"/>
      <c r="G1397" s="217"/>
      <c r="H1397" s="217"/>
      <c r="I1397" s="217"/>
      <c r="J1397" s="217"/>
      <c r="K1397" s="217"/>
      <c r="L1397" s="217"/>
      <c r="M1397" s="217"/>
      <c r="N1397" s="217"/>
      <c r="O1397" s="234"/>
      <c r="P1397" s="234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17"/>
    </row>
    <row r="1398" spans="1:28" ht="12.75" customHeight="1" x14ac:dyDescent="0.2">
      <c r="A1398" s="217"/>
      <c r="B1398" s="217"/>
      <c r="C1398" s="217"/>
      <c r="D1398" s="217"/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34"/>
      <c r="P1398" s="234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17"/>
    </row>
    <row r="1399" spans="1:28" ht="12.75" customHeight="1" x14ac:dyDescent="0.2">
      <c r="A1399" s="217"/>
      <c r="B1399" s="217"/>
      <c r="C1399" s="217"/>
      <c r="D1399" s="217"/>
      <c r="E1399" s="217"/>
      <c r="F1399" s="217"/>
      <c r="G1399" s="217"/>
      <c r="H1399" s="217"/>
      <c r="I1399" s="217"/>
      <c r="J1399" s="217"/>
      <c r="K1399" s="217"/>
      <c r="L1399" s="217"/>
      <c r="M1399" s="217"/>
      <c r="N1399" s="217"/>
      <c r="O1399" s="234"/>
      <c r="P1399" s="234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17"/>
    </row>
    <row r="1400" spans="1:28" ht="12.75" customHeight="1" x14ac:dyDescent="0.2">
      <c r="A1400" s="217"/>
      <c r="B1400" s="217"/>
      <c r="C1400" s="217"/>
      <c r="D1400" s="217"/>
      <c r="E1400" s="217"/>
      <c r="F1400" s="217"/>
      <c r="G1400" s="217"/>
      <c r="H1400" s="217"/>
      <c r="I1400" s="217"/>
      <c r="J1400" s="217"/>
      <c r="K1400" s="217"/>
      <c r="L1400" s="217"/>
      <c r="M1400" s="217"/>
      <c r="N1400" s="217"/>
      <c r="O1400" s="234"/>
      <c r="P1400" s="234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17"/>
    </row>
    <row r="1401" spans="1:28" ht="12.75" customHeight="1" x14ac:dyDescent="0.2">
      <c r="A1401" s="217"/>
      <c r="B1401" s="217"/>
      <c r="C1401" s="217"/>
      <c r="D1401" s="217"/>
      <c r="E1401" s="217"/>
      <c r="F1401" s="217"/>
      <c r="G1401" s="217"/>
      <c r="H1401" s="217"/>
      <c r="I1401" s="217"/>
      <c r="J1401" s="217"/>
      <c r="K1401" s="217"/>
      <c r="L1401" s="217"/>
      <c r="M1401" s="217"/>
      <c r="N1401" s="217"/>
      <c r="O1401" s="234"/>
      <c r="P1401" s="234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17"/>
    </row>
    <row r="1402" spans="1:28" ht="12.75" customHeight="1" x14ac:dyDescent="0.2">
      <c r="A1402" s="217"/>
      <c r="B1402" s="217"/>
      <c r="C1402" s="217"/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34"/>
      <c r="P1402" s="234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17"/>
    </row>
    <row r="1403" spans="1:28" ht="12.75" customHeight="1" x14ac:dyDescent="0.2">
      <c r="A1403" s="217"/>
      <c r="B1403" s="217"/>
      <c r="C1403" s="217"/>
      <c r="D1403" s="217"/>
      <c r="E1403" s="217"/>
      <c r="F1403" s="217"/>
      <c r="G1403" s="217"/>
      <c r="H1403" s="217"/>
      <c r="I1403" s="217"/>
      <c r="J1403" s="217"/>
      <c r="K1403" s="217"/>
      <c r="L1403" s="217"/>
      <c r="M1403" s="217"/>
      <c r="N1403" s="217"/>
      <c r="O1403" s="234"/>
      <c r="P1403" s="234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17"/>
    </row>
    <row r="1404" spans="1:28" ht="12.75" customHeight="1" x14ac:dyDescent="0.2">
      <c r="A1404" s="217"/>
      <c r="B1404" s="217"/>
      <c r="C1404" s="217"/>
      <c r="D1404" s="217"/>
      <c r="E1404" s="217"/>
      <c r="F1404" s="217"/>
      <c r="G1404" s="217"/>
      <c r="H1404" s="217"/>
      <c r="I1404" s="217"/>
      <c r="J1404" s="217"/>
      <c r="K1404" s="217"/>
      <c r="L1404" s="217"/>
      <c r="M1404" s="217"/>
      <c r="N1404" s="217"/>
      <c r="O1404" s="234"/>
      <c r="P1404" s="234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17"/>
    </row>
    <row r="1405" spans="1:28" ht="12.75" customHeight="1" x14ac:dyDescent="0.2">
      <c r="A1405" s="217"/>
      <c r="B1405" s="217"/>
      <c r="C1405" s="217"/>
      <c r="D1405" s="217"/>
      <c r="E1405" s="217"/>
      <c r="F1405" s="217"/>
      <c r="G1405" s="217"/>
      <c r="H1405" s="217"/>
      <c r="I1405" s="217"/>
      <c r="J1405" s="217"/>
      <c r="K1405" s="217"/>
      <c r="L1405" s="217"/>
      <c r="M1405" s="217"/>
      <c r="N1405" s="217"/>
      <c r="O1405" s="234"/>
      <c r="P1405" s="234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17"/>
    </row>
    <row r="1406" spans="1:28" ht="12.75" customHeight="1" x14ac:dyDescent="0.2">
      <c r="A1406" s="217"/>
      <c r="B1406" s="217"/>
      <c r="C1406" s="217"/>
      <c r="D1406" s="217"/>
      <c r="E1406" s="217"/>
      <c r="F1406" s="217"/>
      <c r="G1406" s="217"/>
      <c r="H1406" s="217"/>
      <c r="I1406" s="217"/>
      <c r="J1406" s="217"/>
      <c r="K1406" s="217"/>
      <c r="L1406" s="217"/>
      <c r="M1406" s="217"/>
      <c r="N1406" s="217"/>
      <c r="O1406" s="234"/>
      <c r="P1406" s="234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17"/>
    </row>
    <row r="1407" spans="1:28" ht="12.75" customHeight="1" x14ac:dyDescent="0.2">
      <c r="A1407" s="217"/>
      <c r="B1407" s="217"/>
      <c r="C1407" s="217"/>
      <c r="D1407" s="217"/>
      <c r="E1407" s="217"/>
      <c r="F1407" s="217"/>
      <c r="G1407" s="217"/>
      <c r="H1407" s="217"/>
      <c r="I1407" s="217"/>
      <c r="J1407" s="217"/>
      <c r="K1407" s="217"/>
      <c r="L1407" s="217"/>
      <c r="M1407" s="217"/>
      <c r="N1407" s="217"/>
      <c r="O1407" s="234"/>
      <c r="P1407" s="234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17"/>
    </row>
    <row r="1408" spans="1:28" ht="12.75" customHeight="1" x14ac:dyDescent="0.2">
      <c r="A1408" s="217"/>
      <c r="B1408" s="217"/>
      <c r="C1408" s="217"/>
      <c r="D1408" s="217"/>
      <c r="E1408" s="217"/>
      <c r="F1408" s="217"/>
      <c r="G1408" s="217"/>
      <c r="H1408" s="217"/>
      <c r="I1408" s="217"/>
      <c r="J1408" s="217"/>
      <c r="K1408" s="217"/>
      <c r="L1408" s="217"/>
      <c r="M1408" s="217"/>
      <c r="N1408" s="217"/>
      <c r="O1408" s="234"/>
      <c r="P1408" s="234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17"/>
    </row>
    <row r="1409" spans="1:28" ht="12.75" customHeight="1" x14ac:dyDescent="0.2">
      <c r="A1409" s="217"/>
      <c r="B1409" s="217"/>
      <c r="C1409" s="217"/>
      <c r="D1409" s="217"/>
      <c r="E1409" s="217"/>
      <c r="F1409" s="217"/>
      <c r="G1409" s="217"/>
      <c r="H1409" s="217"/>
      <c r="I1409" s="217"/>
      <c r="J1409" s="217"/>
      <c r="K1409" s="217"/>
      <c r="L1409" s="217"/>
      <c r="M1409" s="217"/>
      <c r="N1409" s="217"/>
      <c r="O1409" s="234"/>
      <c r="P1409" s="234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17"/>
    </row>
    <row r="1410" spans="1:28" ht="12.75" customHeight="1" x14ac:dyDescent="0.2">
      <c r="A1410" s="217"/>
      <c r="B1410" s="217"/>
      <c r="C1410" s="217"/>
      <c r="D1410" s="217"/>
      <c r="E1410" s="217"/>
      <c r="F1410" s="217"/>
      <c r="G1410" s="217"/>
      <c r="H1410" s="217"/>
      <c r="I1410" s="217"/>
      <c r="J1410" s="217"/>
      <c r="K1410" s="217"/>
      <c r="L1410" s="217"/>
      <c r="M1410" s="217"/>
      <c r="N1410" s="217"/>
      <c r="O1410" s="234"/>
      <c r="P1410" s="234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17"/>
    </row>
    <row r="1411" spans="1:28" ht="12.75" customHeight="1" x14ac:dyDescent="0.2">
      <c r="A1411" s="217"/>
      <c r="B1411" s="217"/>
      <c r="C1411" s="217"/>
      <c r="D1411" s="217"/>
      <c r="E1411" s="217"/>
      <c r="F1411" s="217"/>
      <c r="G1411" s="217"/>
      <c r="H1411" s="217"/>
      <c r="I1411" s="217"/>
      <c r="J1411" s="217"/>
      <c r="K1411" s="217"/>
      <c r="L1411" s="217"/>
      <c r="M1411" s="217"/>
      <c r="N1411" s="217"/>
      <c r="O1411" s="234"/>
      <c r="P1411" s="234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17"/>
    </row>
    <row r="1412" spans="1:28" ht="12.75" customHeight="1" x14ac:dyDescent="0.2">
      <c r="A1412" s="217"/>
      <c r="B1412" s="217"/>
      <c r="C1412" s="217"/>
      <c r="D1412" s="217"/>
      <c r="E1412" s="217"/>
      <c r="F1412" s="217"/>
      <c r="G1412" s="217"/>
      <c r="H1412" s="217"/>
      <c r="I1412" s="217"/>
      <c r="J1412" s="217"/>
      <c r="K1412" s="217"/>
      <c r="L1412" s="217"/>
      <c r="M1412" s="217"/>
      <c r="N1412" s="217"/>
      <c r="O1412" s="234"/>
      <c r="P1412" s="234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17"/>
    </row>
    <row r="1413" spans="1:28" ht="12.75" customHeight="1" x14ac:dyDescent="0.2">
      <c r="A1413" s="217"/>
      <c r="B1413" s="217"/>
      <c r="C1413" s="217"/>
      <c r="D1413" s="217"/>
      <c r="E1413" s="217"/>
      <c r="F1413" s="217"/>
      <c r="G1413" s="217"/>
      <c r="H1413" s="217"/>
      <c r="I1413" s="217"/>
      <c r="J1413" s="217"/>
      <c r="K1413" s="217"/>
      <c r="L1413" s="217"/>
      <c r="M1413" s="217"/>
      <c r="N1413" s="217"/>
      <c r="O1413" s="234"/>
      <c r="P1413" s="234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17"/>
    </row>
    <row r="1414" spans="1:28" ht="12.75" customHeight="1" x14ac:dyDescent="0.2">
      <c r="A1414" s="217"/>
      <c r="B1414" s="217"/>
      <c r="C1414" s="217"/>
      <c r="D1414" s="217"/>
      <c r="E1414" s="217"/>
      <c r="F1414" s="217"/>
      <c r="G1414" s="217"/>
      <c r="H1414" s="217"/>
      <c r="I1414" s="217"/>
      <c r="J1414" s="217"/>
      <c r="K1414" s="217"/>
      <c r="L1414" s="217"/>
      <c r="M1414" s="217"/>
      <c r="N1414" s="217"/>
      <c r="O1414" s="234"/>
      <c r="P1414" s="234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17"/>
    </row>
    <row r="1415" spans="1:28" ht="12.75" customHeight="1" x14ac:dyDescent="0.2">
      <c r="A1415" s="217"/>
      <c r="B1415" s="217"/>
      <c r="C1415" s="217"/>
      <c r="D1415" s="217"/>
      <c r="E1415" s="217"/>
      <c r="F1415" s="217"/>
      <c r="G1415" s="217"/>
      <c r="H1415" s="217"/>
      <c r="I1415" s="217"/>
      <c r="J1415" s="217"/>
      <c r="K1415" s="217"/>
      <c r="L1415" s="217"/>
      <c r="M1415" s="217"/>
      <c r="N1415" s="217"/>
      <c r="O1415" s="234"/>
      <c r="P1415" s="234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17"/>
    </row>
    <row r="1416" spans="1:28" ht="12.75" customHeight="1" x14ac:dyDescent="0.2">
      <c r="A1416" s="217"/>
      <c r="B1416" s="217"/>
      <c r="C1416" s="217"/>
      <c r="D1416" s="217"/>
      <c r="E1416" s="217"/>
      <c r="F1416" s="217"/>
      <c r="G1416" s="217"/>
      <c r="H1416" s="217"/>
      <c r="I1416" s="217"/>
      <c r="J1416" s="217"/>
      <c r="K1416" s="217"/>
      <c r="L1416" s="217"/>
      <c r="M1416" s="217"/>
      <c r="N1416" s="217"/>
      <c r="O1416" s="234"/>
      <c r="P1416" s="234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17"/>
    </row>
    <row r="1417" spans="1:28" ht="12.75" customHeight="1" x14ac:dyDescent="0.2">
      <c r="A1417" s="217"/>
      <c r="B1417" s="217"/>
      <c r="C1417" s="217"/>
      <c r="D1417" s="217"/>
      <c r="E1417" s="217"/>
      <c r="F1417" s="217"/>
      <c r="G1417" s="217"/>
      <c r="H1417" s="217"/>
      <c r="I1417" s="217"/>
      <c r="J1417" s="217"/>
      <c r="K1417" s="217"/>
      <c r="L1417" s="217"/>
      <c r="M1417" s="217"/>
      <c r="N1417" s="217"/>
      <c r="O1417" s="234"/>
      <c r="P1417" s="234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17"/>
    </row>
    <row r="1418" spans="1:28" ht="12.75" customHeight="1" x14ac:dyDescent="0.2">
      <c r="A1418" s="217"/>
      <c r="B1418" s="217"/>
      <c r="C1418" s="217"/>
      <c r="D1418" s="217"/>
      <c r="E1418" s="217"/>
      <c r="F1418" s="217"/>
      <c r="G1418" s="217"/>
      <c r="H1418" s="217"/>
      <c r="I1418" s="217"/>
      <c r="J1418" s="217"/>
      <c r="K1418" s="217"/>
      <c r="L1418" s="217"/>
      <c r="M1418" s="217"/>
      <c r="N1418" s="217"/>
      <c r="O1418" s="234"/>
      <c r="P1418" s="234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17"/>
    </row>
    <row r="1419" spans="1:28" ht="12.75" customHeight="1" x14ac:dyDescent="0.2">
      <c r="A1419" s="217"/>
      <c r="B1419" s="217"/>
      <c r="C1419" s="217"/>
      <c r="D1419" s="217"/>
      <c r="E1419" s="217"/>
      <c r="F1419" s="217"/>
      <c r="G1419" s="217"/>
      <c r="H1419" s="217"/>
      <c r="I1419" s="217"/>
      <c r="J1419" s="217"/>
      <c r="K1419" s="217"/>
      <c r="L1419" s="217"/>
      <c r="M1419" s="217"/>
      <c r="N1419" s="217"/>
      <c r="O1419" s="234"/>
      <c r="P1419" s="234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17"/>
    </row>
    <row r="1420" spans="1:28" ht="12.75" customHeight="1" x14ac:dyDescent="0.2">
      <c r="A1420" s="217"/>
      <c r="B1420" s="217"/>
      <c r="C1420" s="217"/>
      <c r="D1420" s="217"/>
      <c r="E1420" s="217"/>
      <c r="F1420" s="217"/>
      <c r="G1420" s="217"/>
      <c r="H1420" s="217"/>
      <c r="I1420" s="217"/>
      <c r="J1420" s="217"/>
      <c r="K1420" s="217"/>
      <c r="L1420" s="217"/>
      <c r="M1420" s="217"/>
      <c r="N1420" s="217"/>
      <c r="O1420" s="234"/>
      <c r="P1420" s="234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17"/>
    </row>
    <row r="1421" spans="1:28" ht="12.75" customHeight="1" x14ac:dyDescent="0.2">
      <c r="A1421" s="217"/>
      <c r="B1421" s="217"/>
      <c r="C1421" s="217"/>
      <c r="D1421" s="217"/>
      <c r="E1421" s="217"/>
      <c r="F1421" s="217"/>
      <c r="G1421" s="217"/>
      <c r="H1421" s="217"/>
      <c r="I1421" s="217"/>
      <c r="J1421" s="217"/>
      <c r="K1421" s="217"/>
      <c r="L1421" s="217"/>
      <c r="M1421" s="217"/>
      <c r="N1421" s="217"/>
      <c r="O1421" s="234"/>
      <c r="P1421" s="234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17"/>
    </row>
    <row r="1422" spans="1:28" ht="12.75" customHeight="1" x14ac:dyDescent="0.2">
      <c r="A1422" s="217"/>
      <c r="B1422" s="217"/>
      <c r="C1422" s="217"/>
      <c r="D1422" s="217"/>
      <c r="E1422" s="217"/>
      <c r="F1422" s="217"/>
      <c r="G1422" s="217"/>
      <c r="H1422" s="217"/>
      <c r="I1422" s="217"/>
      <c r="J1422" s="217"/>
      <c r="K1422" s="217"/>
      <c r="L1422" s="217"/>
      <c r="M1422" s="217"/>
      <c r="N1422" s="217"/>
      <c r="O1422" s="234"/>
      <c r="P1422" s="234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17"/>
    </row>
    <row r="1423" spans="1:28" ht="12.75" customHeight="1" x14ac:dyDescent="0.2">
      <c r="A1423" s="217"/>
      <c r="B1423" s="217"/>
      <c r="C1423" s="217"/>
      <c r="D1423" s="217"/>
      <c r="E1423" s="217"/>
      <c r="F1423" s="217"/>
      <c r="G1423" s="217"/>
      <c r="H1423" s="217"/>
      <c r="I1423" s="217"/>
      <c r="J1423" s="217"/>
      <c r="K1423" s="217"/>
      <c r="L1423" s="217"/>
      <c r="M1423" s="217"/>
      <c r="N1423" s="217"/>
      <c r="O1423" s="234"/>
      <c r="P1423" s="234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17"/>
    </row>
    <row r="1424" spans="1:28" ht="12.75" customHeight="1" x14ac:dyDescent="0.2">
      <c r="A1424" s="217"/>
      <c r="B1424" s="217"/>
      <c r="C1424" s="217"/>
      <c r="D1424" s="217"/>
      <c r="E1424" s="217"/>
      <c r="F1424" s="217"/>
      <c r="G1424" s="217"/>
      <c r="H1424" s="217"/>
      <c r="I1424" s="217"/>
      <c r="J1424" s="217"/>
      <c r="K1424" s="217"/>
      <c r="L1424" s="217"/>
      <c r="M1424" s="217"/>
      <c r="N1424" s="217"/>
      <c r="O1424" s="234"/>
      <c r="P1424" s="234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17"/>
    </row>
    <row r="1425" spans="1:28" ht="12.75" customHeight="1" x14ac:dyDescent="0.2">
      <c r="A1425" s="217"/>
      <c r="B1425" s="217"/>
      <c r="C1425" s="217"/>
      <c r="D1425" s="217"/>
      <c r="E1425" s="217"/>
      <c r="F1425" s="217"/>
      <c r="G1425" s="217"/>
      <c r="H1425" s="217"/>
      <c r="I1425" s="217"/>
      <c r="J1425" s="217"/>
      <c r="K1425" s="217"/>
      <c r="L1425" s="217"/>
      <c r="M1425" s="217"/>
      <c r="N1425" s="217"/>
      <c r="O1425" s="234"/>
      <c r="P1425" s="234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17"/>
    </row>
    <row r="1426" spans="1:28" ht="12.75" customHeight="1" x14ac:dyDescent="0.2">
      <c r="A1426" s="217"/>
      <c r="B1426" s="217"/>
      <c r="C1426" s="217"/>
      <c r="D1426" s="217"/>
      <c r="E1426" s="217"/>
      <c r="F1426" s="217"/>
      <c r="G1426" s="217"/>
      <c r="H1426" s="217"/>
      <c r="I1426" s="217"/>
      <c r="J1426" s="217"/>
      <c r="K1426" s="217"/>
      <c r="L1426" s="217"/>
      <c r="M1426" s="217"/>
      <c r="N1426" s="217"/>
      <c r="O1426" s="234"/>
      <c r="P1426" s="234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17"/>
    </row>
    <row r="1427" spans="1:28" ht="12.75" customHeight="1" x14ac:dyDescent="0.2">
      <c r="A1427" s="217"/>
      <c r="B1427" s="217"/>
      <c r="C1427" s="217"/>
      <c r="D1427" s="217"/>
      <c r="E1427" s="217"/>
      <c r="F1427" s="217"/>
      <c r="G1427" s="217"/>
      <c r="H1427" s="217"/>
      <c r="I1427" s="217"/>
      <c r="J1427" s="217"/>
      <c r="K1427" s="217"/>
      <c r="L1427" s="217"/>
      <c r="M1427" s="217"/>
      <c r="N1427" s="217"/>
      <c r="O1427" s="234"/>
      <c r="P1427" s="234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17"/>
    </row>
    <row r="1428" spans="1:28" ht="12.75" customHeight="1" x14ac:dyDescent="0.2">
      <c r="A1428" s="217"/>
      <c r="B1428" s="217"/>
      <c r="C1428" s="217"/>
      <c r="D1428" s="217"/>
      <c r="E1428" s="217"/>
      <c r="F1428" s="217"/>
      <c r="G1428" s="217"/>
      <c r="H1428" s="217"/>
      <c r="I1428" s="217"/>
      <c r="J1428" s="217"/>
      <c r="K1428" s="217"/>
      <c r="L1428" s="217"/>
      <c r="M1428" s="217"/>
      <c r="N1428" s="217"/>
      <c r="O1428" s="234"/>
      <c r="P1428" s="234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17"/>
    </row>
    <row r="1429" spans="1:28" ht="12.75" customHeight="1" x14ac:dyDescent="0.2">
      <c r="A1429" s="217"/>
      <c r="B1429" s="217"/>
      <c r="C1429" s="217"/>
      <c r="D1429" s="217"/>
      <c r="E1429" s="217"/>
      <c r="F1429" s="217"/>
      <c r="G1429" s="217"/>
      <c r="H1429" s="217"/>
      <c r="I1429" s="217"/>
      <c r="J1429" s="217"/>
      <c r="K1429" s="217"/>
      <c r="L1429" s="217"/>
      <c r="M1429" s="217"/>
      <c r="N1429" s="217"/>
      <c r="O1429" s="234"/>
      <c r="P1429" s="234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17"/>
    </row>
    <row r="1430" spans="1:28" ht="12.75" customHeight="1" x14ac:dyDescent="0.2">
      <c r="A1430" s="217"/>
      <c r="B1430" s="217"/>
      <c r="C1430" s="217"/>
      <c r="D1430" s="217"/>
      <c r="E1430" s="217"/>
      <c r="F1430" s="217"/>
      <c r="G1430" s="217"/>
      <c r="H1430" s="217"/>
      <c r="I1430" s="217"/>
      <c r="J1430" s="217"/>
      <c r="K1430" s="217"/>
      <c r="L1430" s="217"/>
      <c r="M1430" s="217"/>
      <c r="N1430" s="217"/>
      <c r="O1430" s="234"/>
      <c r="P1430" s="234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17"/>
    </row>
    <row r="1431" spans="1:28" ht="12.75" customHeight="1" x14ac:dyDescent="0.2">
      <c r="A1431" s="217"/>
      <c r="B1431" s="217"/>
      <c r="C1431" s="217"/>
      <c r="D1431" s="217"/>
      <c r="E1431" s="217"/>
      <c r="F1431" s="217"/>
      <c r="G1431" s="217"/>
      <c r="H1431" s="217"/>
      <c r="I1431" s="217"/>
      <c r="J1431" s="217"/>
      <c r="K1431" s="217"/>
      <c r="L1431" s="217"/>
      <c r="M1431" s="217"/>
      <c r="N1431" s="217"/>
      <c r="O1431" s="234"/>
      <c r="P1431" s="234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17"/>
    </row>
    <row r="1432" spans="1:28" ht="12.75" customHeight="1" x14ac:dyDescent="0.2">
      <c r="A1432" s="217"/>
      <c r="B1432" s="217"/>
      <c r="C1432" s="217"/>
      <c r="D1432" s="217"/>
      <c r="E1432" s="217"/>
      <c r="F1432" s="217"/>
      <c r="G1432" s="217"/>
      <c r="H1432" s="217"/>
      <c r="I1432" s="217"/>
      <c r="J1432" s="217"/>
      <c r="K1432" s="217"/>
      <c r="L1432" s="217"/>
      <c r="M1432" s="217"/>
      <c r="N1432" s="217"/>
      <c r="O1432" s="234"/>
      <c r="P1432" s="234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17"/>
    </row>
    <row r="1433" spans="1:28" ht="12.75" customHeight="1" x14ac:dyDescent="0.2">
      <c r="A1433" s="217"/>
      <c r="B1433" s="217"/>
      <c r="C1433" s="217"/>
      <c r="D1433" s="217"/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34"/>
      <c r="P1433" s="234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17"/>
    </row>
    <row r="1434" spans="1:28" ht="12.75" customHeight="1" x14ac:dyDescent="0.2">
      <c r="A1434" s="217"/>
      <c r="B1434" s="217"/>
      <c r="C1434" s="217"/>
      <c r="D1434" s="217"/>
      <c r="E1434" s="217"/>
      <c r="F1434" s="217"/>
      <c r="G1434" s="217"/>
      <c r="H1434" s="217"/>
      <c r="I1434" s="217"/>
      <c r="J1434" s="217"/>
      <c r="K1434" s="217"/>
      <c r="L1434" s="217"/>
      <c r="M1434" s="217"/>
      <c r="N1434" s="217"/>
      <c r="O1434" s="234"/>
      <c r="P1434" s="234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17"/>
    </row>
    <row r="1435" spans="1:28" ht="12.75" customHeight="1" x14ac:dyDescent="0.2">
      <c r="A1435" s="217"/>
      <c r="B1435" s="217"/>
      <c r="C1435" s="217"/>
      <c r="D1435" s="217"/>
      <c r="E1435" s="217"/>
      <c r="F1435" s="217"/>
      <c r="G1435" s="217"/>
      <c r="H1435" s="217"/>
      <c r="I1435" s="217"/>
      <c r="J1435" s="217"/>
      <c r="K1435" s="217"/>
      <c r="L1435" s="217"/>
      <c r="M1435" s="217"/>
      <c r="N1435" s="217"/>
      <c r="O1435" s="234"/>
      <c r="P1435" s="234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17"/>
    </row>
    <row r="1436" spans="1:28" ht="12.75" customHeight="1" x14ac:dyDescent="0.2">
      <c r="A1436" s="217"/>
      <c r="B1436" s="217"/>
      <c r="C1436" s="217"/>
      <c r="D1436" s="217"/>
      <c r="E1436" s="217"/>
      <c r="F1436" s="217"/>
      <c r="G1436" s="217"/>
      <c r="H1436" s="217"/>
      <c r="I1436" s="217"/>
      <c r="J1436" s="217"/>
      <c r="K1436" s="217"/>
      <c r="L1436" s="217"/>
      <c r="M1436" s="217"/>
      <c r="N1436" s="217"/>
      <c r="O1436" s="234"/>
      <c r="P1436" s="234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17"/>
    </row>
    <row r="1437" spans="1:28" ht="12.75" customHeight="1" x14ac:dyDescent="0.2">
      <c r="A1437" s="217"/>
      <c r="B1437" s="217"/>
      <c r="C1437" s="217"/>
      <c r="D1437" s="217"/>
      <c r="E1437" s="217"/>
      <c r="F1437" s="217"/>
      <c r="G1437" s="217"/>
      <c r="H1437" s="217"/>
      <c r="I1437" s="217"/>
      <c r="J1437" s="217"/>
      <c r="K1437" s="217"/>
      <c r="L1437" s="217"/>
      <c r="M1437" s="217"/>
      <c r="N1437" s="217"/>
      <c r="O1437" s="234"/>
      <c r="P1437" s="234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17"/>
    </row>
    <row r="1438" spans="1:28" ht="12.75" customHeight="1" x14ac:dyDescent="0.2">
      <c r="A1438" s="217"/>
      <c r="B1438" s="217"/>
      <c r="C1438" s="217"/>
      <c r="D1438" s="217"/>
      <c r="E1438" s="217"/>
      <c r="F1438" s="217"/>
      <c r="G1438" s="217"/>
      <c r="H1438" s="217"/>
      <c r="I1438" s="217"/>
      <c r="J1438" s="217"/>
      <c r="K1438" s="217"/>
      <c r="L1438" s="217"/>
      <c r="M1438" s="217"/>
      <c r="N1438" s="217"/>
      <c r="O1438" s="234"/>
      <c r="P1438" s="234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17"/>
    </row>
    <row r="1439" spans="1:28" ht="12.75" customHeight="1" x14ac:dyDescent="0.2">
      <c r="A1439" s="217"/>
      <c r="B1439" s="217"/>
      <c r="C1439" s="217"/>
      <c r="D1439" s="217"/>
      <c r="E1439" s="217"/>
      <c r="F1439" s="217"/>
      <c r="G1439" s="217"/>
      <c r="H1439" s="217"/>
      <c r="I1439" s="217"/>
      <c r="J1439" s="217"/>
      <c r="K1439" s="217"/>
      <c r="L1439" s="217"/>
      <c r="M1439" s="217"/>
      <c r="N1439" s="217"/>
      <c r="O1439" s="234"/>
      <c r="P1439" s="234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17"/>
    </row>
    <row r="1440" spans="1:28" ht="12.75" customHeight="1" x14ac:dyDescent="0.2">
      <c r="A1440" s="217"/>
      <c r="B1440" s="217"/>
      <c r="C1440" s="217"/>
      <c r="D1440" s="217"/>
      <c r="E1440" s="217"/>
      <c r="F1440" s="217"/>
      <c r="G1440" s="217"/>
      <c r="H1440" s="217"/>
      <c r="I1440" s="217"/>
      <c r="J1440" s="217"/>
      <c r="K1440" s="217"/>
      <c r="L1440" s="217"/>
      <c r="M1440" s="217"/>
      <c r="N1440" s="217"/>
      <c r="O1440" s="234"/>
      <c r="P1440" s="234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17"/>
    </row>
    <row r="1441" spans="1:28" ht="12.75" customHeight="1" x14ac:dyDescent="0.2">
      <c r="A1441" s="217"/>
      <c r="B1441" s="217"/>
      <c r="C1441" s="217"/>
      <c r="D1441" s="217"/>
      <c r="E1441" s="217"/>
      <c r="F1441" s="217"/>
      <c r="G1441" s="217"/>
      <c r="H1441" s="217"/>
      <c r="I1441" s="217"/>
      <c r="J1441" s="217"/>
      <c r="K1441" s="217"/>
      <c r="L1441" s="217"/>
      <c r="M1441" s="217"/>
      <c r="N1441" s="217"/>
      <c r="O1441" s="234"/>
      <c r="P1441" s="234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17"/>
    </row>
    <row r="1442" spans="1:28" ht="12.75" customHeight="1" x14ac:dyDescent="0.2">
      <c r="A1442" s="217"/>
      <c r="B1442" s="217"/>
      <c r="C1442" s="217"/>
      <c r="D1442" s="217"/>
      <c r="E1442" s="217"/>
      <c r="F1442" s="217"/>
      <c r="G1442" s="217"/>
      <c r="H1442" s="217"/>
      <c r="I1442" s="217"/>
      <c r="J1442" s="217"/>
      <c r="K1442" s="217"/>
      <c r="L1442" s="217"/>
      <c r="M1442" s="217"/>
      <c r="N1442" s="217"/>
      <c r="O1442" s="234"/>
      <c r="P1442" s="234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17"/>
    </row>
    <row r="1443" spans="1:28" ht="12.75" customHeight="1" x14ac:dyDescent="0.2">
      <c r="A1443" s="217"/>
      <c r="B1443" s="217"/>
      <c r="C1443" s="217"/>
      <c r="D1443" s="217"/>
      <c r="E1443" s="217"/>
      <c r="F1443" s="217"/>
      <c r="G1443" s="217"/>
      <c r="H1443" s="217"/>
      <c r="I1443" s="217"/>
      <c r="J1443" s="217"/>
      <c r="K1443" s="217"/>
      <c r="L1443" s="217"/>
      <c r="M1443" s="217"/>
      <c r="N1443" s="217"/>
      <c r="O1443" s="234"/>
      <c r="P1443" s="234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17"/>
    </row>
    <row r="1444" spans="1:28" ht="12.75" customHeight="1" x14ac:dyDescent="0.2">
      <c r="A1444" s="217"/>
      <c r="B1444" s="217"/>
      <c r="C1444" s="217"/>
      <c r="D1444" s="217"/>
      <c r="E1444" s="217"/>
      <c r="F1444" s="217"/>
      <c r="G1444" s="217"/>
      <c r="H1444" s="217"/>
      <c r="I1444" s="217"/>
      <c r="J1444" s="217"/>
      <c r="K1444" s="217"/>
      <c r="L1444" s="217"/>
      <c r="M1444" s="217"/>
      <c r="N1444" s="217"/>
      <c r="O1444" s="234"/>
      <c r="P1444" s="234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17"/>
    </row>
    <row r="1445" spans="1:28" ht="12.75" customHeight="1" x14ac:dyDescent="0.2">
      <c r="A1445" s="217"/>
      <c r="B1445" s="217"/>
      <c r="C1445" s="217"/>
      <c r="D1445" s="217"/>
      <c r="E1445" s="217"/>
      <c r="F1445" s="217"/>
      <c r="G1445" s="217"/>
      <c r="H1445" s="217"/>
      <c r="I1445" s="217"/>
      <c r="J1445" s="217"/>
      <c r="K1445" s="217"/>
      <c r="L1445" s="217"/>
      <c r="M1445" s="217"/>
      <c r="N1445" s="217"/>
      <c r="O1445" s="234"/>
      <c r="P1445" s="234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17"/>
    </row>
    <row r="1446" spans="1:28" ht="12.75" customHeight="1" x14ac:dyDescent="0.2">
      <c r="A1446" s="217"/>
      <c r="B1446" s="217"/>
      <c r="C1446" s="217"/>
      <c r="D1446" s="217"/>
      <c r="E1446" s="217"/>
      <c r="F1446" s="217"/>
      <c r="G1446" s="217"/>
      <c r="H1446" s="217"/>
      <c r="I1446" s="217"/>
      <c r="J1446" s="217"/>
      <c r="K1446" s="217"/>
      <c r="L1446" s="217"/>
      <c r="M1446" s="217"/>
      <c r="N1446" s="217"/>
      <c r="O1446" s="234"/>
      <c r="P1446" s="234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17"/>
    </row>
    <row r="1447" spans="1:28" ht="12.75" customHeight="1" x14ac:dyDescent="0.2">
      <c r="A1447" s="217"/>
      <c r="B1447" s="217"/>
      <c r="C1447" s="217"/>
      <c r="D1447" s="217"/>
      <c r="E1447" s="217"/>
      <c r="F1447" s="217"/>
      <c r="G1447" s="217"/>
      <c r="H1447" s="217"/>
      <c r="I1447" s="217"/>
      <c r="J1447" s="217"/>
      <c r="K1447" s="217"/>
      <c r="L1447" s="217"/>
      <c r="M1447" s="217"/>
      <c r="N1447" s="217"/>
      <c r="O1447" s="234"/>
      <c r="P1447" s="234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17"/>
    </row>
    <row r="1448" spans="1:28" ht="12.75" customHeight="1" x14ac:dyDescent="0.2">
      <c r="A1448" s="217"/>
      <c r="B1448" s="217"/>
      <c r="C1448" s="217"/>
      <c r="D1448" s="217"/>
      <c r="E1448" s="217"/>
      <c r="F1448" s="217"/>
      <c r="G1448" s="217"/>
      <c r="H1448" s="217"/>
      <c r="I1448" s="217"/>
      <c r="J1448" s="217"/>
      <c r="K1448" s="217"/>
      <c r="L1448" s="217"/>
      <c r="M1448" s="217"/>
      <c r="N1448" s="217"/>
      <c r="O1448" s="234"/>
      <c r="P1448" s="234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17"/>
    </row>
    <row r="1449" spans="1:28" ht="12.75" customHeight="1" x14ac:dyDescent="0.2">
      <c r="A1449" s="217"/>
      <c r="B1449" s="217"/>
      <c r="C1449" s="217"/>
      <c r="D1449" s="217"/>
      <c r="E1449" s="217"/>
      <c r="F1449" s="217"/>
      <c r="G1449" s="217"/>
      <c r="H1449" s="217"/>
      <c r="I1449" s="217"/>
      <c r="J1449" s="217"/>
      <c r="K1449" s="217"/>
      <c r="L1449" s="217"/>
      <c r="M1449" s="217"/>
      <c r="N1449" s="217"/>
      <c r="O1449" s="234"/>
      <c r="P1449" s="234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17"/>
    </row>
    <row r="1450" spans="1:28" ht="12.75" customHeight="1" x14ac:dyDescent="0.2">
      <c r="A1450" s="217"/>
      <c r="B1450" s="217"/>
      <c r="C1450" s="217"/>
      <c r="D1450" s="217"/>
      <c r="E1450" s="217"/>
      <c r="F1450" s="217"/>
      <c r="G1450" s="217"/>
      <c r="H1450" s="217"/>
      <c r="I1450" s="217"/>
      <c r="J1450" s="217"/>
      <c r="K1450" s="217"/>
      <c r="L1450" s="217"/>
      <c r="M1450" s="217"/>
      <c r="N1450" s="217"/>
      <c r="O1450" s="234"/>
      <c r="P1450" s="234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17"/>
    </row>
    <row r="1451" spans="1:28" ht="12.75" customHeight="1" x14ac:dyDescent="0.2">
      <c r="A1451" s="217"/>
      <c r="B1451" s="217"/>
      <c r="C1451" s="217"/>
      <c r="D1451" s="217"/>
      <c r="E1451" s="217"/>
      <c r="F1451" s="217"/>
      <c r="G1451" s="217"/>
      <c r="H1451" s="217"/>
      <c r="I1451" s="217"/>
      <c r="J1451" s="217"/>
      <c r="K1451" s="217"/>
      <c r="L1451" s="217"/>
      <c r="M1451" s="217"/>
      <c r="N1451" s="217"/>
      <c r="O1451" s="234"/>
      <c r="P1451" s="234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17"/>
    </row>
    <row r="1452" spans="1:28" ht="12.75" customHeight="1" x14ac:dyDescent="0.2">
      <c r="A1452" s="217"/>
      <c r="B1452" s="217"/>
      <c r="C1452" s="217"/>
      <c r="D1452" s="217"/>
      <c r="E1452" s="217"/>
      <c r="F1452" s="217"/>
      <c r="G1452" s="217"/>
      <c r="H1452" s="217"/>
      <c r="I1452" s="217"/>
      <c r="J1452" s="217"/>
      <c r="K1452" s="217"/>
      <c r="L1452" s="217"/>
      <c r="M1452" s="217"/>
      <c r="N1452" s="217"/>
      <c r="O1452" s="234"/>
      <c r="P1452" s="234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17"/>
    </row>
    <row r="1453" spans="1:28" ht="12.75" customHeight="1" x14ac:dyDescent="0.2">
      <c r="A1453" s="217"/>
      <c r="B1453" s="217"/>
      <c r="C1453" s="217"/>
      <c r="D1453" s="217"/>
      <c r="E1453" s="217"/>
      <c r="F1453" s="217"/>
      <c r="G1453" s="217"/>
      <c r="H1453" s="217"/>
      <c r="I1453" s="217"/>
      <c r="J1453" s="217"/>
      <c r="K1453" s="217"/>
      <c r="L1453" s="217"/>
      <c r="M1453" s="217"/>
      <c r="N1453" s="217"/>
      <c r="O1453" s="234"/>
      <c r="P1453" s="234"/>
      <c r="Q1453" s="217"/>
      <c r="R1453" s="217"/>
      <c r="S1453" s="217"/>
      <c r="T1453" s="217"/>
      <c r="U1453" s="217"/>
      <c r="V1453" s="217"/>
      <c r="W1453" s="217"/>
      <c r="X1453" s="217"/>
      <c r="Y1453" s="217"/>
      <c r="Z1453" s="217"/>
      <c r="AA1453" s="217"/>
      <c r="AB1453" s="217"/>
    </row>
    <row r="1454" spans="1:28" ht="12.75" customHeight="1" x14ac:dyDescent="0.2">
      <c r="A1454" s="217"/>
      <c r="B1454" s="217"/>
      <c r="C1454" s="217"/>
      <c r="D1454" s="217"/>
      <c r="E1454" s="217"/>
      <c r="F1454" s="217"/>
      <c r="G1454" s="217"/>
      <c r="H1454" s="217"/>
      <c r="I1454" s="217"/>
      <c r="J1454" s="217"/>
      <c r="K1454" s="217"/>
      <c r="L1454" s="217"/>
      <c r="M1454" s="217"/>
      <c r="N1454" s="217"/>
      <c r="O1454" s="234"/>
      <c r="P1454" s="234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17"/>
    </row>
    <row r="1455" spans="1:28" ht="12.75" customHeight="1" x14ac:dyDescent="0.2">
      <c r="A1455" s="217"/>
      <c r="B1455" s="217"/>
      <c r="C1455" s="217"/>
      <c r="D1455" s="217"/>
      <c r="E1455" s="217"/>
      <c r="F1455" s="217"/>
      <c r="G1455" s="217"/>
      <c r="H1455" s="217"/>
      <c r="I1455" s="217"/>
      <c r="J1455" s="217"/>
      <c r="K1455" s="217"/>
      <c r="L1455" s="217"/>
      <c r="M1455" s="217"/>
      <c r="N1455" s="217"/>
      <c r="O1455" s="234"/>
      <c r="P1455" s="234"/>
      <c r="Q1455" s="217"/>
      <c r="R1455" s="217"/>
      <c r="S1455" s="217"/>
      <c r="T1455" s="217"/>
      <c r="U1455" s="217"/>
      <c r="V1455" s="217"/>
      <c r="W1455" s="217"/>
      <c r="X1455" s="217"/>
      <c r="Y1455" s="217"/>
      <c r="Z1455" s="217"/>
      <c r="AA1455" s="217"/>
      <c r="AB1455" s="217"/>
    </row>
    <row r="1456" spans="1:28" ht="12.75" customHeight="1" x14ac:dyDescent="0.2">
      <c r="A1456" s="217"/>
      <c r="B1456" s="217"/>
      <c r="C1456" s="217"/>
      <c r="D1456" s="217"/>
      <c r="E1456" s="217"/>
      <c r="F1456" s="217"/>
      <c r="G1456" s="217"/>
      <c r="H1456" s="217"/>
      <c r="I1456" s="217"/>
      <c r="J1456" s="217"/>
      <c r="K1456" s="217"/>
      <c r="L1456" s="217"/>
      <c r="M1456" s="217"/>
      <c r="N1456" s="217"/>
      <c r="O1456" s="234"/>
      <c r="P1456" s="234"/>
      <c r="Q1456" s="217"/>
      <c r="R1456" s="217"/>
      <c r="S1456" s="217"/>
      <c r="T1456" s="217"/>
      <c r="U1456" s="217"/>
      <c r="V1456" s="217"/>
      <c r="W1456" s="217"/>
      <c r="X1456" s="217"/>
      <c r="Y1456" s="217"/>
      <c r="Z1456" s="217"/>
      <c r="AA1456" s="217"/>
      <c r="AB1456" s="217"/>
    </row>
    <row r="1457" spans="1:28" ht="12.75" customHeight="1" x14ac:dyDescent="0.2">
      <c r="A1457" s="217"/>
      <c r="B1457" s="217"/>
      <c r="C1457" s="217"/>
      <c r="D1457" s="217"/>
      <c r="E1457" s="217"/>
      <c r="F1457" s="217"/>
      <c r="G1457" s="217"/>
      <c r="H1457" s="217"/>
      <c r="I1457" s="217"/>
      <c r="J1457" s="217"/>
      <c r="K1457" s="217"/>
      <c r="L1457" s="217"/>
      <c r="M1457" s="217"/>
      <c r="N1457" s="217"/>
      <c r="O1457" s="234"/>
      <c r="P1457" s="234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217"/>
      <c r="AA1457" s="217"/>
      <c r="AB1457" s="217"/>
    </row>
    <row r="1458" spans="1:28" ht="12.75" customHeight="1" x14ac:dyDescent="0.2">
      <c r="A1458" s="217"/>
      <c r="B1458" s="217"/>
      <c r="C1458" s="217"/>
      <c r="D1458" s="217"/>
      <c r="E1458" s="217"/>
      <c r="F1458" s="217"/>
      <c r="G1458" s="217"/>
      <c r="H1458" s="217"/>
      <c r="I1458" s="217"/>
      <c r="J1458" s="217"/>
      <c r="K1458" s="217"/>
      <c r="L1458" s="217"/>
      <c r="M1458" s="217"/>
      <c r="N1458" s="217"/>
      <c r="O1458" s="234"/>
      <c r="P1458" s="234"/>
      <c r="Q1458" s="217"/>
      <c r="R1458" s="217"/>
      <c r="S1458" s="217"/>
      <c r="T1458" s="217"/>
      <c r="U1458" s="217"/>
      <c r="V1458" s="217"/>
      <c r="W1458" s="217"/>
      <c r="X1458" s="217"/>
      <c r="Y1458" s="217"/>
      <c r="Z1458" s="217"/>
      <c r="AA1458" s="217"/>
      <c r="AB1458" s="217"/>
    </row>
    <row r="1459" spans="1:28" ht="12.75" customHeight="1" x14ac:dyDescent="0.2">
      <c r="A1459" s="217"/>
      <c r="B1459" s="217"/>
      <c r="C1459" s="217"/>
      <c r="D1459" s="217"/>
      <c r="E1459" s="217"/>
      <c r="F1459" s="217"/>
      <c r="G1459" s="217"/>
      <c r="H1459" s="217"/>
      <c r="I1459" s="217"/>
      <c r="J1459" s="217"/>
      <c r="K1459" s="217"/>
      <c r="L1459" s="217"/>
      <c r="M1459" s="217"/>
      <c r="N1459" s="217"/>
      <c r="O1459" s="234"/>
      <c r="P1459" s="234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17"/>
    </row>
    <row r="1460" spans="1:28" ht="12.75" customHeight="1" x14ac:dyDescent="0.2">
      <c r="A1460" s="217"/>
      <c r="B1460" s="217"/>
      <c r="C1460" s="217"/>
      <c r="D1460" s="217"/>
      <c r="E1460" s="217"/>
      <c r="F1460" s="217"/>
      <c r="G1460" s="217"/>
      <c r="H1460" s="217"/>
      <c r="I1460" s="217"/>
      <c r="J1460" s="217"/>
      <c r="K1460" s="217"/>
      <c r="L1460" s="217"/>
      <c r="M1460" s="217"/>
      <c r="N1460" s="217"/>
      <c r="O1460" s="234"/>
      <c r="P1460" s="234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17"/>
    </row>
    <row r="1461" spans="1:28" ht="12.75" customHeight="1" x14ac:dyDescent="0.2">
      <c r="A1461" s="217"/>
      <c r="B1461" s="217"/>
      <c r="C1461" s="217"/>
      <c r="D1461" s="217"/>
      <c r="E1461" s="217"/>
      <c r="F1461" s="217"/>
      <c r="G1461" s="217"/>
      <c r="H1461" s="217"/>
      <c r="I1461" s="217"/>
      <c r="J1461" s="217"/>
      <c r="K1461" s="217"/>
      <c r="L1461" s="217"/>
      <c r="M1461" s="217"/>
      <c r="N1461" s="217"/>
      <c r="O1461" s="234"/>
      <c r="P1461" s="234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17"/>
    </row>
    <row r="1462" spans="1:28" ht="12.75" customHeight="1" x14ac:dyDescent="0.2">
      <c r="A1462" s="217"/>
      <c r="B1462" s="217"/>
      <c r="C1462" s="217"/>
      <c r="D1462" s="217"/>
      <c r="E1462" s="217"/>
      <c r="F1462" s="217"/>
      <c r="G1462" s="217"/>
      <c r="H1462" s="217"/>
      <c r="I1462" s="217"/>
      <c r="J1462" s="217"/>
      <c r="K1462" s="217"/>
      <c r="L1462" s="217"/>
      <c r="M1462" s="217"/>
      <c r="N1462" s="217"/>
      <c r="O1462" s="234"/>
      <c r="P1462" s="234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17"/>
    </row>
    <row r="1463" spans="1:28" ht="12.75" customHeight="1" x14ac:dyDescent="0.2">
      <c r="A1463" s="217"/>
      <c r="B1463" s="217"/>
      <c r="C1463" s="217"/>
      <c r="D1463" s="217"/>
      <c r="E1463" s="217"/>
      <c r="F1463" s="217"/>
      <c r="G1463" s="217"/>
      <c r="H1463" s="217"/>
      <c r="I1463" s="217"/>
      <c r="J1463" s="217"/>
      <c r="K1463" s="217"/>
      <c r="L1463" s="217"/>
      <c r="M1463" s="217"/>
      <c r="N1463" s="217"/>
      <c r="O1463" s="234"/>
      <c r="P1463" s="234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17"/>
    </row>
    <row r="1464" spans="1:28" ht="12.75" customHeight="1" x14ac:dyDescent="0.2">
      <c r="A1464" s="217"/>
      <c r="B1464" s="217"/>
      <c r="C1464" s="217"/>
      <c r="D1464" s="217"/>
      <c r="E1464" s="217"/>
      <c r="F1464" s="217"/>
      <c r="G1464" s="217"/>
      <c r="H1464" s="217"/>
      <c r="I1464" s="217"/>
      <c r="J1464" s="217"/>
      <c r="K1464" s="217"/>
      <c r="L1464" s="217"/>
      <c r="M1464" s="217"/>
      <c r="N1464" s="217"/>
      <c r="O1464" s="234"/>
      <c r="P1464" s="234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17"/>
    </row>
    <row r="1465" spans="1:28" ht="12.75" customHeight="1" x14ac:dyDescent="0.2">
      <c r="A1465" s="217"/>
      <c r="B1465" s="217"/>
      <c r="C1465" s="217"/>
      <c r="D1465" s="217"/>
      <c r="E1465" s="217"/>
      <c r="F1465" s="217"/>
      <c r="G1465" s="217"/>
      <c r="H1465" s="217"/>
      <c r="I1465" s="217"/>
      <c r="J1465" s="217"/>
      <c r="K1465" s="217"/>
      <c r="L1465" s="217"/>
      <c r="M1465" s="217"/>
      <c r="N1465" s="217"/>
      <c r="O1465" s="234"/>
      <c r="P1465" s="234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17"/>
    </row>
    <row r="1466" spans="1:28" ht="12.75" customHeight="1" x14ac:dyDescent="0.2">
      <c r="A1466" s="217"/>
      <c r="B1466" s="217"/>
      <c r="C1466" s="217"/>
      <c r="D1466" s="217"/>
      <c r="E1466" s="217"/>
      <c r="F1466" s="217"/>
      <c r="G1466" s="217"/>
      <c r="H1466" s="217"/>
      <c r="I1466" s="217"/>
      <c r="J1466" s="217"/>
      <c r="K1466" s="217"/>
      <c r="L1466" s="217"/>
      <c r="M1466" s="217"/>
      <c r="N1466" s="217"/>
      <c r="O1466" s="234"/>
      <c r="P1466" s="234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17"/>
    </row>
    <row r="1467" spans="1:28" ht="12.75" customHeight="1" x14ac:dyDescent="0.2">
      <c r="A1467" s="217"/>
      <c r="B1467" s="217"/>
      <c r="C1467" s="217"/>
      <c r="D1467" s="217"/>
      <c r="E1467" s="217"/>
      <c r="F1467" s="217"/>
      <c r="G1467" s="217"/>
      <c r="H1467" s="217"/>
      <c r="I1467" s="217"/>
      <c r="J1467" s="217"/>
      <c r="K1467" s="217"/>
      <c r="L1467" s="217"/>
      <c r="M1467" s="217"/>
      <c r="N1467" s="217"/>
      <c r="O1467" s="234"/>
      <c r="P1467" s="234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17"/>
    </row>
    <row r="1468" spans="1:28" ht="12.75" customHeight="1" x14ac:dyDescent="0.2">
      <c r="A1468" s="217"/>
      <c r="B1468" s="217"/>
      <c r="C1468" s="217"/>
      <c r="D1468" s="217"/>
      <c r="E1468" s="217"/>
      <c r="F1468" s="217"/>
      <c r="G1468" s="217"/>
      <c r="H1468" s="217"/>
      <c r="I1468" s="217"/>
      <c r="J1468" s="217"/>
      <c r="K1468" s="217"/>
      <c r="L1468" s="217"/>
      <c r="M1468" s="217"/>
      <c r="N1468" s="217"/>
      <c r="O1468" s="234"/>
      <c r="P1468" s="234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17"/>
    </row>
    <row r="1469" spans="1:28" ht="12.75" customHeight="1" x14ac:dyDescent="0.2">
      <c r="A1469" s="217"/>
      <c r="B1469" s="217"/>
      <c r="C1469" s="217"/>
      <c r="D1469" s="217"/>
      <c r="E1469" s="217"/>
      <c r="F1469" s="217"/>
      <c r="G1469" s="217"/>
      <c r="H1469" s="217"/>
      <c r="I1469" s="217"/>
      <c r="J1469" s="217"/>
      <c r="K1469" s="217"/>
      <c r="L1469" s="217"/>
      <c r="M1469" s="217"/>
      <c r="N1469" s="217"/>
      <c r="O1469" s="234"/>
      <c r="P1469" s="234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17"/>
    </row>
    <row r="1470" spans="1:28" ht="12.75" customHeight="1" x14ac:dyDescent="0.2">
      <c r="A1470" s="217"/>
      <c r="B1470" s="217"/>
      <c r="C1470" s="217"/>
      <c r="D1470" s="217"/>
      <c r="E1470" s="217"/>
      <c r="F1470" s="217"/>
      <c r="G1470" s="217"/>
      <c r="H1470" s="217"/>
      <c r="I1470" s="217"/>
      <c r="J1470" s="217"/>
      <c r="K1470" s="217"/>
      <c r="L1470" s="217"/>
      <c r="M1470" s="217"/>
      <c r="N1470" s="217"/>
      <c r="O1470" s="234"/>
      <c r="P1470" s="234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17"/>
    </row>
    <row r="1471" spans="1:28" ht="12.75" customHeight="1" x14ac:dyDescent="0.2">
      <c r="A1471" s="217"/>
      <c r="B1471" s="217"/>
      <c r="C1471" s="217"/>
      <c r="D1471" s="217"/>
      <c r="E1471" s="217"/>
      <c r="F1471" s="217"/>
      <c r="G1471" s="217"/>
      <c r="H1471" s="217"/>
      <c r="I1471" s="217"/>
      <c r="J1471" s="217"/>
      <c r="K1471" s="217"/>
      <c r="L1471" s="217"/>
      <c r="M1471" s="217"/>
      <c r="N1471" s="217"/>
      <c r="O1471" s="234"/>
      <c r="P1471" s="234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17"/>
    </row>
    <row r="1472" spans="1:28" ht="12.75" customHeight="1" x14ac:dyDescent="0.2">
      <c r="A1472" s="217"/>
      <c r="B1472" s="217"/>
      <c r="C1472" s="217"/>
      <c r="D1472" s="217"/>
      <c r="E1472" s="217"/>
      <c r="F1472" s="217"/>
      <c r="G1472" s="217"/>
      <c r="H1472" s="217"/>
      <c r="I1472" s="217"/>
      <c r="J1472" s="217"/>
      <c r="K1472" s="217"/>
      <c r="L1472" s="217"/>
      <c r="M1472" s="217"/>
      <c r="N1472" s="217"/>
      <c r="O1472" s="234"/>
      <c r="P1472" s="234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17"/>
    </row>
    <row r="1473" spans="1:28" ht="12.75" customHeight="1" x14ac:dyDescent="0.2">
      <c r="A1473" s="217"/>
      <c r="B1473" s="217"/>
      <c r="C1473" s="217"/>
      <c r="D1473" s="217"/>
      <c r="E1473" s="217"/>
      <c r="F1473" s="217"/>
      <c r="G1473" s="217"/>
      <c r="H1473" s="217"/>
      <c r="I1473" s="217"/>
      <c r="J1473" s="217"/>
      <c r="K1473" s="217"/>
      <c r="L1473" s="217"/>
      <c r="M1473" s="217"/>
      <c r="N1473" s="217"/>
      <c r="O1473" s="234"/>
      <c r="P1473" s="234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17"/>
    </row>
    <row r="1474" spans="1:28" ht="12.75" customHeight="1" x14ac:dyDescent="0.2">
      <c r="A1474" s="217"/>
      <c r="B1474" s="217"/>
      <c r="C1474" s="217"/>
      <c r="D1474" s="217"/>
      <c r="E1474" s="217"/>
      <c r="F1474" s="217"/>
      <c r="G1474" s="217"/>
      <c r="H1474" s="217"/>
      <c r="I1474" s="217"/>
      <c r="J1474" s="217"/>
      <c r="K1474" s="217"/>
      <c r="L1474" s="217"/>
      <c r="M1474" s="217"/>
      <c r="N1474" s="217"/>
      <c r="O1474" s="234"/>
      <c r="P1474" s="234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17"/>
    </row>
    <row r="1475" spans="1:28" ht="12.75" customHeight="1" x14ac:dyDescent="0.2">
      <c r="A1475" s="217"/>
      <c r="B1475" s="217"/>
      <c r="C1475" s="217"/>
      <c r="D1475" s="217"/>
      <c r="E1475" s="217"/>
      <c r="F1475" s="217"/>
      <c r="G1475" s="217"/>
      <c r="H1475" s="217"/>
      <c r="I1475" s="217"/>
      <c r="J1475" s="217"/>
      <c r="K1475" s="217"/>
      <c r="L1475" s="217"/>
      <c r="M1475" s="217"/>
      <c r="N1475" s="217"/>
      <c r="O1475" s="234"/>
      <c r="P1475" s="234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17"/>
    </row>
    <row r="1476" spans="1:28" ht="12.75" customHeight="1" x14ac:dyDescent="0.2">
      <c r="A1476" s="217"/>
      <c r="B1476" s="217"/>
      <c r="C1476" s="217"/>
      <c r="D1476" s="217"/>
      <c r="E1476" s="217"/>
      <c r="F1476" s="217"/>
      <c r="G1476" s="217"/>
      <c r="H1476" s="217"/>
      <c r="I1476" s="217"/>
      <c r="J1476" s="217"/>
      <c r="K1476" s="217"/>
      <c r="L1476" s="217"/>
      <c r="M1476" s="217"/>
      <c r="N1476" s="217"/>
      <c r="O1476" s="234"/>
      <c r="P1476" s="234"/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17"/>
    </row>
    <row r="1477" spans="1:28" ht="12.75" customHeight="1" x14ac:dyDescent="0.2">
      <c r="A1477" s="217"/>
      <c r="B1477" s="217"/>
      <c r="C1477" s="217"/>
      <c r="D1477" s="217"/>
      <c r="E1477" s="217"/>
      <c r="F1477" s="217"/>
      <c r="G1477" s="217"/>
      <c r="H1477" s="217"/>
      <c r="I1477" s="217"/>
      <c r="J1477" s="217"/>
      <c r="K1477" s="217"/>
      <c r="L1477" s="217"/>
      <c r="M1477" s="217"/>
      <c r="N1477" s="217"/>
      <c r="O1477" s="234"/>
      <c r="P1477" s="234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17"/>
    </row>
    <row r="1478" spans="1:28" ht="12.75" customHeight="1" x14ac:dyDescent="0.2">
      <c r="A1478" s="217"/>
      <c r="B1478" s="217"/>
      <c r="C1478" s="217"/>
      <c r="D1478" s="217"/>
      <c r="E1478" s="217"/>
      <c r="F1478" s="217"/>
      <c r="G1478" s="217"/>
      <c r="H1478" s="217"/>
      <c r="I1478" s="217"/>
      <c r="J1478" s="217"/>
      <c r="K1478" s="217"/>
      <c r="L1478" s="217"/>
      <c r="M1478" s="217"/>
      <c r="N1478" s="217"/>
      <c r="O1478" s="234"/>
      <c r="P1478" s="234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17"/>
    </row>
    <row r="1479" spans="1:28" ht="12.75" customHeight="1" x14ac:dyDescent="0.2">
      <c r="A1479" s="217"/>
      <c r="B1479" s="217"/>
      <c r="C1479" s="217"/>
      <c r="D1479" s="217"/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34"/>
      <c r="P1479" s="234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17"/>
    </row>
    <row r="1480" spans="1:28" ht="12.75" customHeight="1" x14ac:dyDescent="0.2">
      <c r="A1480" s="217"/>
      <c r="B1480" s="217"/>
      <c r="C1480" s="217"/>
      <c r="D1480" s="217"/>
      <c r="E1480" s="217"/>
      <c r="F1480" s="217"/>
      <c r="G1480" s="217"/>
      <c r="H1480" s="217"/>
      <c r="I1480" s="217"/>
      <c r="J1480" s="217"/>
      <c r="K1480" s="217"/>
      <c r="L1480" s="217"/>
      <c r="M1480" s="217"/>
      <c r="N1480" s="217"/>
      <c r="O1480" s="234"/>
      <c r="P1480" s="234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17"/>
    </row>
    <row r="1481" spans="1:28" ht="12.75" customHeight="1" x14ac:dyDescent="0.2">
      <c r="A1481" s="217"/>
      <c r="B1481" s="217"/>
      <c r="C1481" s="217"/>
      <c r="D1481" s="217"/>
      <c r="E1481" s="217"/>
      <c r="F1481" s="217"/>
      <c r="G1481" s="217"/>
      <c r="H1481" s="217"/>
      <c r="I1481" s="217"/>
      <c r="J1481" s="217"/>
      <c r="K1481" s="217"/>
      <c r="L1481" s="217"/>
      <c r="M1481" s="217"/>
      <c r="N1481" s="217"/>
      <c r="O1481" s="234"/>
      <c r="P1481" s="234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17"/>
    </row>
    <row r="1482" spans="1:28" ht="12.75" customHeight="1" x14ac:dyDescent="0.2">
      <c r="A1482" s="217"/>
      <c r="B1482" s="217"/>
      <c r="C1482" s="217"/>
      <c r="D1482" s="217"/>
      <c r="E1482" s="217"/>
      <c r="F1482" s="217"/>
      <c r="G1482" s="217"/>
      <c r="H1482" s="217"/>
      <c r="I1482" s="217"/>
      <c r="J1482" s="217"/>
      <c r="K1482" s="217"/>
      <c r="L1482" s="217"/>
      <c r="M1482" s="217"/>
      <c r="N1482" s="217"/>
      <c r="O1482" s="234"/>
      <c r="P1482" s="234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17"/>
    </row>
    <row r="1483" spans="1:28" ht="12.75" customHeight="1" x14ac:dyDescent="0.2">
      <c r="A1483" s="217"/>
      <c r="B1483" s="217"/>
      <c r="C1483" s="217"/>
      <c r="D1483" s="217"/>
      <c r="E1483" s="217"/>
      <c r="F1483" s="217"/>
      <c r="G1483" s="217"/>
      <c r="H1483" s="217"/>
      <c r="I1483" s="217"/>
      <c r="J1483" s="217"/>
      <c r="K1483" s="217"/>
      <c r="L1483" s="217"/>
      <c r="M1483" s="217"/>
      <c r="N1483" s="217"/>
      <c r="O1483" s="234"/>
      <c r="P1483" s="234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17"/>
    </row>
    <row r="1484" spans="1:28" ht="12.75" customHeight="1" x14ac:dyDescent="0.2">
      <c r="A1484" s="217"/>
      <c r="B1484" s="217"/>
      <c r="C1484" s="217"/>
      <c r="D1484" s="217"/>
      <c r="E1484" s="217"/>
      <c r="F1484" s="217"/>
      <c r="G1484" s="217"/>
      <c r="H1484" s="217"/>
      <c r="I1484" s="217"/>
      <c r="J1484" s="217"/>
      <c r="K1484" s="217"/>
      <c r="L1484" s="217"/>
      <c r="M1484" s="217"/>
      <c r="N1484" s="217"/>
      <c r="O1484" s="234"/>
      <c r="P1484" s="234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17"/>
    </row>
    <row r="1485" spans="1:28" ht="12.75" customHeight="1" x14ac:dyDescent="0.2">
      <c r="A1485" s="217"/>
      <c r="B1485" s="217"/>
      <c r="C1485" s="217"/>
      <c r="D1485" s="217"/>
      <c r="E1485" s="217"/>
      <c r="F1485" s="217"/>
      <c r="G1485" s="217"/>
      <c r="H1485" s="217"/>
      <c r="I1485" s="217"/>
      <c r="J1485" s="217"/>
      <c r="K1485" s="217"/>
      <c r="L1485" s="217"/>
      <c r="M1485" s="217"/>
      <c r="N1485" s="217"/>
      <c r="O1485" s="234"/>
      <c r="P1485" s="234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17"/>
    </row>
    <row r="1486" spans="1:28" ht="12.75" customHeight="1" x14ac:dyDescent="0.2">
      <c r="A1486" s="217"/>
      <c r="B1486" s="217"/>
      <c r="C1486" s="217"/>
      <c r="D1486" s="217"/>
      <c r="E1486" s="217"/>
      <c r="F1486" s="217"/>
      <c r="G1486" s="217"/>
      <c r="H1486" s="217"/>
      <c r="I1486" s="217"/>
      <c r="J1486" s="217"/>
      <c r="K1486" s="217"/>
      <c r="L1486" s="217"/>
      <c r="M1486" s="217"/>
      <c r="N1486" s="217"/>
      <c r="O1486" s="234"/>
      <c r="P1486" s="234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17"/>
    </row>
    <row r="1487" spans="1:28" ht="12.75" customHeight="1" x14ac:dyDescent="0.2">
      <c r="A1487" s="217"/>
      <c r="B1487" s="217"/>
      <c r="C1487" s="217"/>
      <c r="D1487" s="217"/>
      <c r="E1487" s="217"/>
      <c r="F1487" s="217"/>
      <c r="G1487" s="217"/>
      <c r="H1487" s="217"/>
      <c r="I1487" s="217"/>
      <c r="J1487" s="217"/>
      <c r="K1487" s="217"/>
      <c r="L1487" s="217"/>
      <c r="M1487" s="217"/>
      <c r="N1487" s="217"/>
      <c r="O1487" s="234"/>
      <c r="P1487" s="234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17"/>
    </row>
    <row r="1488" spans="1:28" ht="12.75" customHeight="1" x14ac:dyDescent="0.2">
      <c r="A1488" s="217"/>
      <c r="B1488" s="217"/>
      <c r="C1488" s="217"/>
      <c r="D1488" s="217"/>
      <c r="E1488" s="217"/>
      <c r="F1488" s="217"/>
      <c r="G1488" s="217"/>
      <c r="H1488" s="217"/>
      <c r="I1488" s="217"/>
      <c r="J1488" s="217"/>
      <c r="K1488" s="217"/>
      <c r="L1488" s="217"/>
      <c r="M1488" s="217"/>
      <c r="N1488" s="217"/>
      <c r="O1488" s="234"/>
      <c r="P1488" s="234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17"/>
    </row>
    <row r="1489" spans="1:28" ht="12.75" customHeight="1" x14ac:dyDescent="0.2">
      <c r="A1489" s="217"/>
      <c r="B1489" s="217"/>
      <c r="C1489" s="217"/>
      <c r="D1489" s="217"/>
      <c r="E1489" s="217"/>
      <c r="F1489" s="217"/>
      <c r="G1489" s="217"/>
      <c r="H1489" s="217"/>
      <c r="I1489" s="217"/>
      <c r="J1489" s="217"/>
      <c r="K1489" s="217"/>
      <c r="L1489" s="217"/>
      <c r="M1489" s="217"/>
      <c r="N1489" s="217"/>
      <c r="O1489" s="234"/>
      <c r="P1489" s="234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17"/>
    </row>
    <row r="1490" spans="1:28" ht="12.75" customHeight="1" x14ac:dyDescent="0.2">
      <c r="A1490" s="217"/>
      <c r="B1490" s="217"/>
      <c r="C1490" s="217"/>
      <c r="D1490" s="217"/>
      <c r="E1490" s="217"/>
      <c r="F1490" s="217"/>
      <c r="G1490" s="217"/>
      <c r="H1490" s="217"/>
      <c r="I1490" s="217"/>
      <c r="J1490" s="217"/>
      <c r="K1490" s="217"/>
      <c r="L1490" s="217"/>
      <c r="M1490" s="217"/>
      <c r="N1490" s="217"/>
      <c r="O1490" s="234"/>
      <c r="P1490" s="234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17"/>
    </row>
    <row r="1491" spans="1:28" ht="12.75" customHeight="1" x14ac:dyDescent="0.2">
      <c r="A1491" s="217"/>
      <c r="B1491" s="217"/>
      <c r="C1491" s="217"/>
      <c r="D1491" s="217"/>
      <c r="E1491" s="217"/>
      <c r="F1491" s="217"/>
      <c r="G1491" s="217"/>
      <c r="H1491" s="217"/>
      <c r="I1491" s="217"/>
      <c r="J1491" s="217"/>
      <c r="K1491" s="217"/>
      <c r="L1491" s="217"/>
      <c r="M1491" s="217"/>
      <c r="N1491" s="217"/>
      <c r="O1491" s="234"/>
      <c r="P1491" s="234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17"/>
    </row>
    <row r="1492" spans="1:28" ht="12.75" customHeight="1" x14ac:dyDescent="0.2">
      <c r="A1492" s="217"/>
      <c r="B1492" s="217"/>
      <c r="C1492" s="217"/>
      <c r="D1492" s="217"/>
      <c r="E1492" s="217"/>
      <c r="F1492" s="217"/>
      <c r="G1492" s="217"/>
      <c r="H1492" s="217"/>
      <c r="I1492" s="217"/>
      <c r="J1492" s="217"/>
      <c r="K1492" s="217"/>
      <c r="L1492" s="217"/>
      <c r="M1492" s="217"/>
      <c r="N1492" s="217"/>
      <c r="O1492" s="234"/>
      <c r="P1492" s="234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17"/>
    </row>
    <row r="1493" spans="1:28" ht="12.75" customHeight="1" x14ac:dyDescent="0.2">
      <c r="A1493" s="217"/>
      <c r="B1493" s="217"/>
      <c r="C1493" s="217"/>
      <c r="D1493" s="217"/>
      <c r="E1493" s="217"/>
      <c r="F1493" s="217"/>
      <c r="G1493" s="217"/>
      <c r="H1493" s="217"/>
      <c r="I1493" s="217"/>
      <c r="J1493" s="217"/>
      <c r="K1493" s="217"/>
      <c r="L1493" s="217"/>
      <c r="M1493" s="217"/>
      <c r="N1493" s="217"/>
      <c r="O1493" s="234"/>
      <c r="P1493" s="234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17"/>
    </row>
    <row r="1494" spans="1:28" ht="12.75" customHeight="1" x14ac:dyDescent="0.2">
      <c r="A1494" s="217"/>
      <c r="B1494" s="217"/>
      <c r="C1494" s="217"/>
      <c r="D1494" s="217"/>
      <c r="E1494" s="217"/>
      <c r="F1494" s="217"/>
      <c r="G1494" s="217"/>
      <c r="H1494" s="217"/>
      <c r="I1494" s="217"/>
      <c r="J1494" s="217"/>
      <c r="K1494" s="217"/>
      <c r="L1494" s="217"/>
      <c r="M1494" s="217"/>
      <c r="N1494" s="217"/>
      <c r="O1494" s="234"/>
      <c r="P1494" s="234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17"/>
    </row>
    <row r="1495" spans="1:28" ht="12.75" customHeight="1" x14ac:dyDescent="0.2">
      <c r="A1495" s="217"/>
      <c r="B1495" s="217"/>
      <c r="C1495" s="217"/>
      <c r="D1495" s="217"/>
      <c r="E1495" s="217"/>
      <c r="F1495" s="217"/>
      <c r="G1495" s="217"/>
      <c r="H1495" s="217"/>
      <c r="I1495" s="217"/>
      <c r="J1495" s="217"/>
      <c r="K1495" s="217"/>
      <c r="L1495" s="217"/>
      <c r="M1495" s="217"/>
      <c r="N1495" s="217"/>
      <c r="O1495" s="234"/>
      <c r="P1495" s="234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17"/>
    </row>
    <row r="1496" spans="1:28" ht="12.75" customHeight="1" x14ac:dyDescent="0.2">
      <c r="A1496" s="217"/>
      <c r="B1496" s="217"/>
      <c r="C1496" s="217"/>
      <c r="D1496" s="217"/>
      <c r="E1496" s="217"/>
      <c r="F1496" s="217"/>
      <c r="G1496" s="217"/>
      <c r="H1496" s="217"/>
      <c r="I1496" s="217"/>
      <c r="J1496" s="217"/>
      <c r="K1496" s="217"/>
      <c r="L1496" s="217"/>
      <c r="M1496" s="217"/>
      <c r="N1496" s="217"/>
      <c r="O1496" s="234"/>
      <c r="P1496" s="234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17"/>
    </row>
    <row r="1497" spans="1:28" ht="12.75" customHeight="1" x14ac:dyDescent="0.2">
      <c r="A1497" s="217"/>
      <c r="B1497" s="217"/>
      <c r="C1497" s="217"/>
      <c r="D1497" s="217"/>
      <c r="E1497" s="217"/>
      <c r="F1497" s="217"/>
      <c r="G1497" s="217"/>
      <c r="H1497" s="217"/>
      <c r="I1497" s="217"/>
      <c r="J1497" s="217"/>
      <c r="K1497" s="217"/>
      <c r="L1497" s="217"/>
      <c r="M1497" s="217"/>
      <c r="N1497" s="217"/>
      <c r="O1497" s="234"/>
      <c r="P1497" s="234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17"/>
    </row>
    <row r="1498" spans="1:28" ht="12.75" customHeight="1" x14ac:dyDescent="0.2">
      <c r="A1498" s="217"/>
      <c r="B1498" s="217"/>
      <c r="C1498" s="217"/>
      <c r="D1498" s="217"/>
      <c r="E1498" s="217"/>
      <c r="F1498" s="217"/>
      <c r="G1498" s="217"/>
      <c r="H1498" s="217"/>
      <c r="I1498" s="217"/>
      <c r="J1498" s="217"/>
      <c r="K1498" s="217"/>
      <c r="L1498" s="217"/>
      <c r="M1498" s="217"/>
      <c r="N1498" s="217"/>
      <c r="O1498" s="234"/>
      <c r="P1498" s="234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17"/>
    </row>
    <row r="1499" spans="1:28" ht="12.75" customHeight="1" x14ac:dyDescent="0.2">
      <c r="A1499" s="217"/>
      <c r="B1499" s="217"/>
      <c r="C1499" s="217"/>
      <c r="D1499" s="217"/>
      <c r="E1499" s="217"/>
      <c r="F1499" s="217"/>
      <c r="G1499" s="217"/>
      <c r="H1499" s="217"/>
      <c r="I1499" s="217"/>
      <c r="J1499" s="217"/>
      <c r="K1499" s="217"/>
      <c r="L1499" s="217"/>
      <c r="M1499" s="217"/>
      <c r="N1499" s="217"/>
      <c r="O1499" s="234"/>
      <c r="P1499" s="234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17"/>
    </row>
    <row r="1500" spans="1:28" ht="12.75" customHeight="1" x14ac:dyDescent="0.2">
      <c r="A1500" s="217"/>
      <c r="B1500" s="217"/>
      <c r="C1500" s="217"/>
      <c r="D1500" s="217"/>
      <c r="E1500" s="217"/>
      <c r="F1500" s="217"/>
      <c r="G1500" s="217"/>
      <c r="H1500" s="217"/>
      <c r="I1500" s="217"/>
      <c r="J1500" s="217"/>
      <c r="K1500" s="217"/>
      <c r="L1500" s="217"/>
      <c r="M1500" s="217"/>
      <c r="N1500" s="217"/>
      <c r="O1500" s="234"/>
      <c r="P1500" s="234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17"/>
    </row>
    <row r="1501" spans="1:28" ht="12.75" customHeight="1" x14ac:dyDescent="0.2">
      <c r="A1501" s="217"/>
      <c r="B1501" s="217"/>
      <c r="C1501" s="217"/>
      <c r="D1501" s="217"/>
      <c r="E1501" s="217"/>
      <c r="F1501" s="217"/>
      <c r="G1501" s="217"/>
      <c r="H1501" s="217"/>
      <c r="I1501" s="217"/>
      <c r="J1501" s="217"/>
      <c r="K1501" s="217"/>
      <c r="L1501" s="217"/>
      <c r="M1501" s="217"/>
      <c r="N1501" s="217"/>
      <c r="O1501" s="234"/>
      <c r="P1501" s="234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17"/>
    </row>
    <row r="1502" spans="1:28" ht="12.75" customHeight="1" x14ac:dyDescent="0.2">
      <c r="A1502" s="217"/>
      <c r="B1502" s="217"/>
      <c r="C1502" s="217"/>
      <c r="D1502" s="217"/>
      <c r="E1502" s="217"/>
      <c r="F1502" s="217"/>
      <c r="G1502" s="217"/>
      <c r="H1502" s="217"/>
      <c r="I1502" s="217"/>
      <c r="J1502" s="217"/>
      <c r="K1502" s="217"/>
      <c r="L1502" s="217"/>
      <c r="M1502" s="217"/>
      <c r="N1502" s="217"/>
      <c r="O1502" s="234"/>
      <c r="P1502" s="234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17"/>
    </row>
    <row r="1503" spans="1:28" ht="12.75" customHeight="1" x14ac:dyDescent="0.2">
      <c r="A1503" s="217"/>
      <c r="B1503" s="217"/>
      <c r="C1503" s="217"/>
      <c r="D1503" s="217"/>
      <c r="E1503" s="217"/>
      <c r="F1503" s="217"/>
      <c r="G1503" s="217"/>
      <c r="H1503" s="217"/>
      <c r="I1503" s="217"/>
      <c r="J1503" s="217"/>
      <c r="K1503" s="217"/>
      <c r="L1503" s="217"/>
      <c r="M1503" s="217"/>
      <c r="N1503" s="217"/>
      <c r="O1503" s="234"/>
      <c r="P1503" s="234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17"/>
    </row>
    <row r="1504" spans="1:28" ht="12.75" customHeight="1" x14ac:dyDescent="0.2">
      <c r="A1504" s="217"/>
      <c r="B1504" s="217"/>
      <c r="C1504" s="217"/>
      <c r="D1504" s="217"/>
      <c r="E1504" s="217"/>
      <c r="F1504" s="217"/>
      <c r="G1504" s="217"/>
      <c r="H1504" s="217"/>
      <c r="I1504" s="217"/>
      <c r="J1504" s="217"/>
      <c r="K1504" s="217"/>
      <c r="L1504" s="217"/>
      <c r="M1504" s="217"/>
      <c r="N1504" s="217"/>
      <c r="O1504" s="234"/>
      <c r="P1504" s="234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17"/>
    </row>
    <row r="1505" spans="1:28" ht="12.75" customHeight="1" x14ac:dyDescent="0.2">
      <c r="A1505" s="217"/>
      <c r="B1505" s="217"/>
      <c r="C1505" s="217"/>
      <c r="D1505" s="217"/>
      <c r="E1505" s="217"/>
      <c r="F1505" s="217"/>
      <c r="G1505" s="217"/>
      <c r="H1505" s="217"/>
      <c r="I1505" s="217"/>
      <c r="J1505" s="217"/>
      <c r="K1505" s="217"/>
      <c r="L1505" s="217"/>
      <c r="M1505" s="217"/>
      <c r="N1505" s="217"/>
      <c r="O1505" s="234"/>
      <c r="P1505" s="234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17"/>
    </row>
    <row r="1506" spans="1:28" ht="12.75" customHeight="1" x14ac:dyDescent="0.2">
      <c r="A1506" s="217"/>
      <c r="B1506" s="217"/>
      <c r="C1506" s="217"/>
      <c r="D1506" s="217"/>
      <c r="E1506" s="217"/>
      <c r="F1506" s="217"/>
      <c r="G1506" s="217"/>
      <c r="H1506" s="217"/>
      <c r="I1506" s="217"/>
      <c r="J1506" s="217"/>
      <c r="K1506" s="217"/>
      <c r="L1506" s="217"/>
      <c r="M1506" s="217"/>
      <c r="N1506" s="217"/>
      <c r="O1506" s="234"/>
      <c r="P1506" s="234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17"/>
    </row>
    <row r="1507" spans="1:28" ht="12.75" customHeight="1" x14ac:dyDescent="0.2">
      <c r="A1507" s="217"/>
      <c r="B1507" s="217"/>
      <c r="C1507" s="217"/>
      <c r="D1507" s="217"/>
      <c r="E1507" s="217"/>
      <c r="F1507" s="217"/>
      <c r="G1507" s="217"/>
      <c r="H1507" s="217"/>
      <c r="I1507" s="217"/>
      <c r="J1507" s="217"/>
      <c r="K1507" s="217"/>
      <c r="L1507" s="217"/>
      <c r="M1507" s="217"/>
      <c r="N1507" s="217"/>
      <c r="O1507" s="234"/>
      <c r="P1507" s="234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17"/>
    </row>
    <row r="1508" spans="1:28" ht="12.75" customHeight="1" x14ac:dyDescent="0.2">
      <c r="A1508" s="217"/>
      <c r="B1508" s="217"/>
      <c r="C1508" s="217"/>
      <c r="D1508" s="217"/>
      <c r="E1508" s="217"/>
      <c r="F1508" s="217"/>
      <c r="G1508" s="217"/>
      <c r="H1508" s="217"/>
      <c r="I1508" s="217"/>
      <c r="J1508" s="217"/>
      <c r="K1508" s="217"/>
      <c r="L1508" s="217"/>
      <c r="M1508" s="217"/>
      <c r="N1508" s="217"/>
      <c r="O1508" s="234"/>
      <c r="P1508" s="234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17"/>
    </row>
    <row r="1509" spans="1:28" ht="12.75" customHeight="1" x14ac:dyDescent="0.2">
      <c r="A1509" s="217"/>
      <c r="B1509" s="217"/>
      <c r="C1509" s="217"/>
      <c r="D1509" s="217"/>
      <c r="E1509" s="217"/>
      <c r="F1509" s="217"/>
      <c r="G1509" s="217"/>
      <c r="H1509" s="217"/>
      <c r="I1509" s="217"/>
      <c r="J1509" s="217"/>
      <c r="K1509" s="217"/>
      <c r="L1509" s="217"/>
      <c r="M1509" s="217"/>
      <c r="N1509" s="217"/>
      <c r="O1509" s="234"/>
      <c r="P1509" s="234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17"/>
    </row>
    <row r="1510" spans="1:28" ht="12.75" customHeight="1" x14ac:dyDescent="0.2">
      <c r="A1510" s="217"/>
      <c r="B1510" s="217"/>
      <c r="C1510" s="217"/>
      <c r="D1510" s="217"/>
      <c r="E1510" s="217"/>
      <c r="F1510" s="217"/>
      <c r="G1510" s="217"/>
      <c r="H1510" s="217"/>
      <c r="I1510" s="217"/>
      <c r="J1510" s="217"/>
      <c r="K1510" s="217"/>
      <c r="L1510" s="217"/>
      <c r="M1510" s="217"/>
      <c r="N1510" s="217"/>
      <c r="O1510" s="234"/>
      <c r="P1510" s="234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17"/>
    </row>
    <row r="1511" spans="1:28" ht="12.75" customHeight="1" x14ac:dyDescent="0.2">
      <c r="A1511" s="217"/>
      <c r="B1511" s="217"/>
      <c r="C1511" s="217"/>
      <c r="D1511" s="217"/>
      <c r="E1511" s="217"/>
      <c r="F1511" s="217"/>
      <c r="G1511" s="217"/>
      <c r="H1511" s="217"/>
      <c r="I1511" s="217"/>
      <c r="J1511" s="217"/>
      <c r="K1511" s="217"/>
      <c r="L1511" s="217"/>
      <c r="M1511" s="217"/>
      <c r="N1511" s="217"/>
      <c r="O1511" s="234"/>
      <c r="P1511" s="234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17"/>
    </row>
    <row r="1512" spans="1:28" ht="12.75" customHeight="1" x14ac:dyDescent="0.2">
      <c r="A1512" s="217"/>
      <c r="B1512" s="217"/>
      <c r="C1512" s="217"/>
      <c r="D1512" s="217"/>
      <c r="E1512" s="217"/>
      <c r="F1512" s="217"/>
      <c r="G1512" s="217"/>
      <c r="H1512" s="217"/>
      <c r="I1512" s="217"/>
      <c r="J1512" s="217"/>
      <c r="K1512" s="217"/>
      <c r="L1512" s="217"/>
      <c r="M1512" s="217"/>
      <c r="N1512" s="217"/>
      <c r="O1512" s="234"/>
      <c r="P1512" s="234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17"/>
    </row>
    <row r="1513" spans="1:28" ht="12.75" customHeight="1" x14ac:dyDescent="0.2">
      <c r="A1513" s="217"/>
      <c r="B1513" s="217"/>
      <c r="C1513" s="217"/>
      <c r="D1513" s="217"/>
      <c r="E1513" s="217"/>
      <c r="F1513" s="217"/>
      <c r="G1513" s="217"/>
      <c r="H1513" s="217"/>
      <c r="I1513" s="217"/>
      <c r="J1513" s="217"/>
      <c r="K1513" s="217"/>
      <c r="L1513" s="217"/>
      <c r="M1513" s="217"/>
      <c r="N1513" s="217"/>
      <c r="O1513" s="234"/>
      <c r="P1513" s="234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17"/>
    </row>
    <row r="1514" spans="1:28" ht="12.75" customHeight="1" x14ac:dyDescent="0.2">
      <c r="A1514" s="217"/>
      <c r="B1514" s="217"/>
      <c r="C1514" s="217"/>
      <c r="D1514" s="217"/>
      <c r="E1514" s="217"/>
      <c r="F1514" s="217"/>
      <c r="G1514" s="217"/>
      <c r="H1514" s="217"/>
      <c r="I1514" s="217"/>
      <c r="J1514" s="217"/>
      <c r="K1514" s="217"/>
      <c r="L1514" s="217"/>
      <c r="M1514" s="217"/>
      <c r="N1514" s="217"/>
      <c r="O1514" s="234"/>
      <c r="P1514" s="234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17"/>
    </row>
    <row r="1515" spans="1:28" ht="12.75" customHeight="1" x14ac:dyDescent="0.2">
      <c r="A1515" s="217"/>
      <c r="B1515" s="217"/>
      <c r="C1515" s="217"/>
      <c r="D1515" s="217"/>
      <c r="E1515" s="217"/>
      <c r="F1515" s="217"/>
      <c r="G1515" s="217"/>
      <c r="H1515" s="217"/>
      <c r="I1515" s="217"/>
      <c r="J1515" s="217"/>
      <c r="K1515" s="217"/>
      <c r="L1515" s="217"/>
      <c r="M1515" s="217"/>
      <c r="N1515" s="217"/>
      <c r="O1515" s="234"/>
      <c r="P1515" s="234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17"/>
    </row>
    <row r="1516" spans="1:28" ht="12.75" customHeight="1" x14ac:dyDescent="0.2">
      <c r="A1516" s="217"/>
      <c r="B1516" s="217"/>
      <c r="C1516" s="217"/>
      <c r="D1516" s="217"/>
      <c r="E1516" s="217"/>
      <c r="F1516" s="217"/>
      <c r="G1516" s="217"/>
      <c r="H1516" s="217"/>
      <c r="I1516" s="217"/>
      <c r="J1516" s="217"/>
      <c r="K1516" s="217"/>
      <c r="L1516" s="217"/>
      <c r="M1516" s="217"/>
      <c r="N1516" s="217"/>
      <c r="O1516" s="234"/>
      <c r="P1516" s="234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17"/>
    </row>
    <row r="1517" spans="1:28" ht="12.75" customHeight="1" x14ac:dyDescent="0.2">
      <c r="A1517" s="217"/>
      <c r="B1517" s="217"/>
      <c r="C1517" s="217"/>
      <c r="D1517" s="217"/>
      <c r="E1517" s="217"/>
      <c r="F1517" s="217"/>
      <c r="G1517" s="217"/>
      <c r="H1517" s="217"/>
      <c r="I1517" s="217"/>
      <c r="J1517" s="217"/>
      <c r="K1517" s="217"/>
      <c r="L1517" s="217"/>
      <c r="M1517" s="217"/>
      <c r="N1517" s="217"/>
      <c r="O1517" s="234"/>
      <c r="P1517" s="234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17"/>
    </row>
    <row r="1518" spans="1:28" ht="12.75" customHeight="1" x14ac:dyDescent="0.2">
      <c r="A1518" s="217"/>
      <c r="B1518" s="217"/>
      <c r="C1518" s="217"/>
      <c r="D1518" s="217"/>
      <c r="E1518" s="217"/>
      <c r="F1518" s="217"/>
      <c r="G1518" s="217"/>
      <c r="H1518" s="217"/>
      <c r="I1518" s="217"/>
      <c r="J1518" s="217"/>
      <c r="K1518" s="217"/>
      <c r="L1518" s="217"/>
      <c r="M1518" s="217"/>
      <c r="N1518" s="217"/>
      <c r="O1518" s="234"/>
      <c r="P1518" s="234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17"/>
    </row>
    <row r="1519" spans="1:28" ht="12.75" customHeight="1" x14ac:dyDescent="0.2">
      <c r="A1519" s="217"/>
      <c r="B1519" s="217"/>
      <c r="C1519" s="217"/>
      <c r="D1519" s="217"/>
      <c r="E1519" s="217"/>
      <c r="F1519" s="217"/>
      <c r="G1519" s="217"/>
      <c r="H1519" s="217"/>
      <c r="I1519" s="217"/>
      <c r="J1519" s="217"/>
      <c r="K1519" s="217"/>
      <c r="L1519" s="217"/>
      <c r="M1519" s="217"/>
      <c r="N1519" s="217"/>
      <c r="O1519" s="234"/>
      <c r="P1519" s="234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17"/>
    </row>
    <row r="1520" spans="1:28" ht="12.75" customHeight="1" x14ac:dyDescent="0.2">
      <c r="A1520" s="217"/>
      <c r="B1520" s="217"/>
      <c r="C1520" s="217"/>
      <c r="D1520" s="217"/>
      <c r="E1520" s="217"/>
      <c r="F1520" s="217"/>
      <c r="G1520" s="217"/>
      <c r="H1520" s="217"/>
      <c r="I1520" s="217"/>
      <c r="J1520" s="217"/>
      <c r="K1520" s="217"/>
      <c r="L1520" s="217"/>
      <c r="M1520" s="217"/>
      <c r="N1520" s="217"/>
      <c r="O1520" s="234"/>
      <c r="P1520" s="234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17"/>
    </row>
    <row r="1521" spans="1:28" ht="12.75" customHeight="1" x14ac:dyDescent="0.2">
      <c r="A1521" s="217"/>
      <c r="B1521" s="217"/>
      <c r="C1521" s="217"/>
      <c r="D1521" s="217"/>
      <c r="E1521" s="217"/>
      <c r="F1521" s="217"/>
      <c r="G1521" s="217"/>
      <c r="H1521" s="217"/>
      <c r="I1521" s="217"/>
      <c r="J1521" s="217"/>
      <c r="K1521" s="217"/>
      <c r="L1521" s="217"/>
      <c r="M1521" s="217"/>
      <c r="N1521" s="217"/>
      <c r="O1521" s="234"/>
      <c r="P1521" s="234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17"/>
    </row>
    <row r="1522" spans="1:28" ht="12.75" customHeight="1" x14ac:dyDescent="0.2">
      <c r="A1522" s="217"/>
      <c r="B1522" s="217"/>
      <c r="C1522" s="217"/>
      <c r="D1522" s="217"/>
      <c r="E1522" s="217"/>
      <c r="F1522" s="217"/>
      <c r="G1522" s="217"/>
      <c r="H1522" s="217"/>
      <c r="I1522" s="217"/>
      <c r="J1522" s="217"/>
      <c r="K1522" s="217"/>
      <c r="L1522" s="217"/>
      <c r="M1522" s="217"/>
      <c r="N1522" s="217"/>
      <c r="O1522" s="234"/>
      <c r="P1522" s="234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17"/>
    </row>
    <row r="1523" spans="1:28" ht="12.75" customHeight="1" x14ac:dyDescent="0.2">
      <c r="A1523" s="217"/>
      <c r="B1523" s="217"/>
      <c r="C1523" s="217"/>
      <c r="D1523" s="217"/>
      <c r="E1523" s="217"/>
      <c r="F1523" s="217"/>
      <c r="G1523" s="217"/>
      <c r="H1523" s="217"/>
      <c r="I1523" s="217"/>
      <c r="J1523" s="217"/>
      <c r="K1523" s="217"/>
      <c r="L1523" s="217"/>
      <c r="M1523" s="217"/>
      <c r="N1523" s="217"/>
      <c r="O1523" s="234"/>
      <c r="P1523" s="234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17"/>
    </row>
    <row r="1524" spans="1:28" ht="12.75" customHeight="1" x14ac:dyDescent="0.2">
      <c r="A1524" s="217"/>
      <c r="B1524" s="217"/>
      <c r="C1524" s="217"/>
      <c r="D1524" s="217"/>
      <c r="E1524" s="217"/>
      <c r="F1524" s="217"/>
      <c r="G1524" s="217"/>
      <c r="H1524" s="217"/>
      <c r="I1524" s="217"/>
      <c r="J1524" s="217"/>
      <c r="K1524" s="217"/>
      <c r="L1524" s="217"/>
      <c r="M1524" s="217"/>
      <c r="N1524" s="217"/>
      <c r="O1524" s="234"/>
      <c r="P1524" s="234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17"/>
    </row>
    <row r="1525" spans="1:28" ht="12.75" customHeight="1" x14ac:dyDescent="0.2">
      <c r="A1525" s="217"/>
      <c r="B1525" s="217"/>
      <c r="C1525" s="217"/>
      <c r="D1525" s="217"/>
      <c r="E1525" s="217"/>
      <c r="F1525" s="217"/>
      <c r="G1525" s="217"/>
      <c r="H1525" s="217"/>
      <c r="I1525" s="217"/>
      <c r="J1525" s="217"/>
      <c r="K1525" s="217"/>
      <c r="L1525" s="217"/>
      <c r="M1525" s="217"/>
      <c r="N1525" s="217"/>
      <c r="O1525" s="234"/>
      <c r="P1525" s="234"/>
      <c r="Q1525" s="217"/>
      <c r="R1525" s="217"/>
      <c r="S1525" s="217"/>
      <c r="T1525" s="217"/>
      <c r="U1525" s="217"/>
      <c r="V1525" s="217"/>
      <c r="W1525" s="217"/>
      <c r="X1525" s="217"/>
      <c r="Y1525" s="217"/>
      <c r="Z1525" s="217"/>
      <c r="AA1525" s="217"/>
      <c r="AB1525" s="217"/>
    </row>
    <row r="1526" spans="1:28" ht="12.75" customHeight="1" x14ac:dyDescent="0.2">
      <c r="A1526" s="217"/>
      <c r="B1526" s="217"/>
      <c r="C1526" s="217"/>
      <c r="D1526" s="217"/>
      <c r="E1526" s="217"/>
      <c r="F1526" s="217"/>
      <c r="G1526" s="217"/>
      <c r="H1526" s="217"/>
      <c r="I1526" s="217"/>
      <c r="J1526" s="217"/>
      <c r="K1526" s="217"/>
      <c r="L1526" s="217"/>
      <c r="M1526" s="217"/>
      <c r="N1526" s="217"/>
      <c r="O1526" s="234"/>
      <c r="P1526" s="234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17"/>
    </row>
    <row r="1527" spans="1:28" ht="12.75" customHeight="1" x14ac:dyDescent="0.2">
      <c r="A1527" s="217"/>
      <c r="B1527" s="217"/>
      <c r="C1527" s="217"/>
      <c r="D1527" s="217"/>
      <c r="E1527" s="217"/>
      <c r="F1527" s="217"/>
      <c r="G1527" s="217"/>
      <c r="H1527" s="217"/>
      <c r="I1527" s="217"/>
      <c r="J1527" s="217"/>
      <c r="K1527" s="217"/>
      <c r="L1527" s="217"/>
      <c r="M1527" s="217"/>
      <c r="N1527" s="217"/>
      <c r="O1527" s="234"/>
      <c r="P1527" s="234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17"/>
    </row>
    <row r="1528" spans="1:28" ht="12.75" customHeight="1" x14ac:dyDescent="0.2">
      <c r="A1528" s="217"/>
      <c r="B1528" s="217"/>
      <c r="C1528" s="217"/>
      <c r="D1528" s="217"/>
      <c r="E1528" s="217"/>
      <c r="F1528" s="217"/>
      <c r="G1528" s="217"/>
      <c r="H1528" s="217"/>
      <c r="I1528" s="217"/>
      <c r="J1528" s="217"/>
      <c r="K1528" s="217"/>
      <c r="L1528" s="217"/>
      <c r="M1528" s="217"/>
      <c r="N1528" s="217"/>
      <c r="O1528" s="234"/>
      <c r="P1528" s="234"/>
      <c r="Q1528" s="217"/>
      <c r="R1528" s="217"/>
      <c r="S1528" s="217"/>
      <c r="T1528" s="217"/>
      <c r="U1528" s="217"/>
      <c r="V1528" s="217"/>
      <c r="W1528" s="217"/>
      <c r="X1528" s="217"/>
      <c r="Y1528" s="217"/>
      <c r="Z1528" s="217"/>
      <c r="AA1528" s="217"/>
      <c r="AB1528" s="217"/>
    </row>
    <row r="1529" spans="1:28" ht="12.75" customHeight="1" x14ac:dyDescent="0.2">
      <c r="A1529" s="217"/>
      <c r="B1529" s="217"/>
      <c r="C1529" s="217"/>
      <c r="D1529" s="217"/>
      <c r="E1529" s="217"/>
      <c r="F1529" s="217"/>
      <c r="G1529" s="217"/>
      <c r="H1529" s="217"/>
      <c r="I1529" s="217"/>
      <c r="J1529" s="217"/>
      <c r="K1529" s="217"/>
      <c r="L1529" s="217"/>
      <c r="M1529" s="217"/>
      <c r="N1529" s="217"/>
      <c r="O1529" s="234"/>
      <c r="P1529" s="234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17"/>
    </row>
    <row r="1530" spans="1:28" ht="12.75" customHeight="1" x14ac:dyDescent="0.2">
      <c r="A1530" s="217"/>
      <c r="B1530" s="217"/>
      <c r="C1530" s="217"/>
      <c r="D1530" s="217"/>
      <c r="E1530" s="217"/>
      <c r="F1530" s="217"/>
      <c r="G1530" s="217"/>
      <c r="H1530" s="217"/>
      <c r="I1530" s="217"/>
      <c r="J1530" s="217"/>
      <c r="K1530" s="217"/>
      <c r="L1530" s="217"/>
      <c r="M1530" s="217"/>
      <c r="N1530" s="217"/>
      <c r="O1530" s="234"/>
      <c r="P1530" s="234"/>
      <c r="Q1530" s="217"/>
      <c r="R1530" s="217"/>
      <c r="S1530" s="217"/>
      <c r="T1530" s="217"/>
      <c r="U1530" s="217"/>
      <c r="V1530" s="217"/>
      <c r="W1530" s="217"/>
      <c r="X1530" s="217"/>
      <c r="Y1530" s="217"/>
      <c r="Z1530" s="217"/>
      <c r="AA1530" s="217"/>
      <c r="AB1530" s="217"/>
    </row>
    <row r="1531" spans="1:28" ht="12.75" customHeight="1" x14ac:dyDescent="0.2">
      <c r="A1531" s="217"/>
      <c r="B1531" s="217"/>
      <c r="C1531" s="217"/>
      <c r="D1531" s="217"/>
      <c r="E1531" s="217"/>
      <c r="F1531" s="217"/>
      <c r="G1531" s="217"/>
      <c r="H1531" s="217"/>
      <c r="I1531" s="217"/>
      <c r="J1531" s="217"/>
      <c r="K1531" s="217"/>
      <c r="L1531" s="217"/>
      <c r="M1531" s="217"/>
      <c r="N1531" s="217"/>
      <c r="O1531" s="234"/>
      <c r="P1531" s="234"/>
      <c r="Q1531" s="217"/>
      <c r="R1531" s="217"/>
      <c r="S1531" s="217"/>
      <c r="T1531" s="217"/>
      <c r="U1531" s="217"/>
      <c r="V1531" s="217"/>
      <c r="W1531" s="217"/>
      <c r="X1531" s="217"/>
      <c r="Y1531" s="217"/>
      <c r="Z1531" s="217"/>
      <c r="AA1531" s="217"/>
      <c r="AB1531" s="217"/>
    </row>
    <row r="1532" spans="1:28" ht="12.75" customHeight="1" x14ac:dyDescent="0.2">
      <c r="A1532" s="217"/>
      <c r="B1532" s="217"/>
      <c r="C1532" s="217"/>
      <c r="D1532" s="217"/>
      <c r="E1532" s="217"/>
      <c r="F1532" s="217"/>
      <c r="G1532" s="217"/>
      <c r="H1532" s="217"/>
      <c r="I1532" s="217"/>
      <c r="J1532" s="217"/>
      <c r="K1532" s="217"/>
      <c r="L1532" s="217"/>
      <c r="M1532" s="217"/>
      <c r="N1532" s="217"/>
      <c r="O1532" s="234"/>
      <c r="P1532" s="234"/>
      <c r="Q1532" s="217"/>
      <c r="R1532" s="217"/>
      <c r="S1532" s="217"/>
      <c r="T1532" s="217"/>
      <c r="U1532" s="217"/>
      <c r="V1532" s="217"/>
      <c r="W1532" s="217"/>
      <c r="X1532" s="217"/>
      <c r="Y1532" s="217"/>
      <c r="Z1532" s="217"/>
      <c r="AA1532" s="217"/>
      <c r="AB1532" s="217"/>
    </row>
    <row r="1533" spans="1:28" ht="12.75" customHeight="1" x14ac:dyDescent="0.2">
      <c r="A1533" s="217"/>
      <c r="B1533" s="217"/>
      <c r="C1533" s="217"/>
      <c r="D1533" s="217"/>
      <c r="E1533" s="217"/>
      <c r="F1533" s="217"/>
      <c r="G1533" s="217"/>
      <c r="H1533" s="217"/>
      <c r="I1533" s="217"/>
      <c r="J1533" s="217"/>
      <c r="K1533" s="217"/>
      <c r="L1533" s="217"/>
      <c r="M1533" s="217"/>
      <c r="N1533" s="217"/>
      <c r="O1533" s="234"/>
      <c r="P1533" s="234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17"/>
    </row>
    <row r="1534" spans="1:28" ht="12.75" customHeight="1" x14ac:dyDescent="0.2">
      <c r="A1534" s="217"/>
      <c r="B1534" s="217"/>
      <c r="C1534" s="217"/>
      <c r="D1534" s="217"/>
      <c r="E1534" s="217"/>
      <c r="F1534" s="217"/>
      <c r="G1534" s="217"/>
      <c r="H1534" s="217"/>
      <c r="I1534" s="217"/>
      <c r="J1534" s="217"/>
      <c r="K1534" s="217"/>
      <c r="L1534" s="217"/>
      <c r="M1534" s="217"/>
      <c r="N1534" s="217"/>
      <c r="O1534" s="234"/>
      <c r="P1534" s="234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17"/>
    </row>
    <row r="1535" spans="1:28" ht="12.75" customHeight="1" x14ac:dyDescent="0.2">
      <c r="A1535" s="217"/>
      <c r="B1535" s="217"/>
      <c r="C1535" s="217"/>
      <c r="D1535" s="217"/>
      <c r="E1535" s="217"/>
      <c r="F1535" s="217"/>
      <c r="G1535" s="217"/>
      <c r="H1535" s="217"/>
      <c r="I1535" s="217"/>
      <c r="J1535" s="217"/>
      <c r="K1535" s="217"/>
      <c r="L1535" s="217"/>
      <c r="M1535" s="217"/>
      <c r="N1535" s="217"/>
      <c r="O1535" s="234"/>
      <c r="P1535" s="234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17"/>
    </row>
    <row r="1536" spans="1:28" ht="12.75" customHeight="1" x14ac:dyDescent="0.2">
      <c r="A1536" s="217"/>
      <c r="B1536" s="217"/>
      <c r="C1536" s="217"/>
      <c r="D1536" s="217"/>
      <c r="E1536" s="217"/>
      <c r="F1536" s="217"/>
      <c r="G1536" s="217"/>
      <c r="H1536" s="217"/>
      <c r="I1536" s="217"/>
      <c r="J1536" s="217"/>
      <c r="K1536" s="217"/>
      <c r="L1536" s="217"/>
      <c r="M1536" s="217"/>
      <c r="N1536" s="217"/>
      <c r="O1536" s="234"/>
      <c r="P1536" s="234"/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17"/>
    </row>
    <row r="1537" spans="1:28" ht="12.75" customHeight="1" x14ac:dyDescent="0.2">
      <c r="A1537" s="217"/>
      <c r="B1537" s="217"/>
      <c r="C1537" s="217"/>
      <c r="D1537" s="217"/>
      <c r="E1537" s="217"/>
      <c r="F1537" s="217"/>
      <c r="G1537" s="217"/>
      <c r="H1537" s="217"/>
      <c r="I1537" s="217"/>
      <c r="J1537" s="217"/>
      <c r="K1537" s="217"/>
      <c r="L1537" s="217"/>
      <c r="M1537" s="217"/>
      <c r="N1537" s="217"/>
      <c r="O1537" s="234"/>
      <c r="P1537" s="234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17"/>
    </row>
    <row r="1538" spans="1:28" ht="12.75" customHeight="1" x14ac:dyDescent="0.2">
      <c r="A1538" s="217"/>
      <c r="B1538" s="217"/>
      <c r="C1538" s="217"/>
      <c r="D1538" s="217"/>
      <c r="E1538" s="217"/>
      <c r="F1538" s="217"/>
      <c r="G1538" s="217"/>
      <c r="H1538" s="217"/>
      <c r="I1538" s="217"/>
      <c r="J1538" s="217"/>
      <c r="K1538" s="217"/>
      <c r="L1538" s="217"/>
      <c r="M1538" s="217"/>
      <c r="N1538" s="217"/>
      <c r="O1538" s="234"/>
      <c r="P1538" s="234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17"/>
    </row>
    <row r="1539" spans="1:28" ht="12.75" customHeight="1" x14ac:dyDescent="0.2">
      <c r="A1539" s="217"/>
      <c r="B1539" s="217"/>
      <c r="C1539" s="217"/>
      <c r="D1539" s="217"/>
      <c r="E1539" s="217"/>
      <c r="F1539" s="217"/>
      <c r="G1539" s="217"/>
      <c r="H1539" s="217"/>
      <c r="I1539" s="217"/>
      <c r="J1539" s="217"/>
      <c r="K1539" s="217"/>
      <c r="L1539" s="217"/>
      <c r="M1539" s="217"/>
      <c r="N1539" s="217"/>
      <c r="O1539" s="234"/>
      <c r="P1539" s="234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17"/>
    </row>
    <row r="1540" spans="1:28" ht="12.75" customHeight="1" x14ac:dyDescent="0.2">
      <c r="A1540" s="217"/>
      <c r="B1540" s="217"/>
      <c r="C1540" s="217"/>
      <c r="D1540" s="217"/>
      <c r="E1540" s="217"/>
      <c r="F1540" s="217"/>
      <c r="G1540" s="217"/>
      <c r="H1540" s="217"/>
      <c r="I1540" s="217"/>
      <c r="J1540" s="217"/>
      <c r="K1540" s="217"/>
      <c r="L1540" s="217"/>
      <c r="M1540" s="217"/>
      <c r="N1540" s="217"/>
      <c r="O1540" s="234"/>
      <c r="P1540" s="234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17"/>
    </row>
    <row r="1541" spans="1:28" ht="12.75" customHeight="1" x14ac:dyDescent="0.2">
      <c r="A1541" s="217"/>
      <c r="B1541" s="217"/>
      <c r="C1541" s="217"/>
      <c r="D1541" s="217"/>
      <c r="E1541" s="217"/>
      <c r="F1541" s="217"/>
      <c r="G1541" s="217"/>
      <c r="H1541" s="217"/>
      <c r="I1541" s="217"/>
      <c r="J1541" s="217"/>
      <c r="K1541" s="217"/>
      <c r="L1541" s="217"/>
      <c r="M1541" s="217"/>
      <c r="N1541" s="217"/>
      <c r="O1541" s="234"/>
      <c r="P1541" s="234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17"/>
    </row>
    <row r="1542" spans="1:28" ht="12.75" customHeight="1" x14ac:dyDescent="0.2">
      <c r="A1542" s="217"/>
      <c r="B1542" s="217"/>
      <c r="C1542" s="217"/>
      <c r="D1542" s="217"/>
      <c r="E1542" s="217"/>
      <c r="F1542" s="217"/>
      <c r="G1542" s="217"/>
      <c r="H1542" s="217"/>
      <c r="I1542" s="217"/>
      <c r="J1542" s="217"/>
      <c r="K1542" s="217"/>
      <c r="L1542" s="217"/>
      <c r="M1542" s="217"/>
      <c r="N1542" s="217"/>
      <c r="O1542" s="234"/>
      <c r="P1542" s="234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17"/>
    </row>
    <row r="1543" spans="1:28" ht="12.75" customHeight="1" x14ac:dyDescent="0.2">
      <c r="A1543" s="217"/>
      <c r="B1543" s="217"/>
      <c r="C1543" s="217"/>
      <c r="D1543" s="217"/>
      <c r="E1543" s="217"/>
      <c r="F1543" s="217"/>
      <c r="G1543" s="217"/>
      <c r="H1543" s="217"/>
      <c r="I1543" s="217"/>
      <c r="J1543" s="217"/>
      <c r="K1543" s="217"/>
      <c r="L1543" s="217"/>
      <c r="M1543" s="217"/>
      <c r="N1543" s="217"/>
      <c r="O1543" s="234"/>
      <c r="P1543" s="234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17"/>
    </row>
    <row r="1544" spans="1:28" ht="12.75" customHeight="1" x14ac:dyDescent="0.2">
      <c r="A1544" s="217"/>
      <c r="B1544" s="217"/>
      <c r="C1544" s="217"/>
      <c r="D1544" s="217"/>
      <c r="E1544" s="217"/>
      <c r="F1544" s="217"/>
      <c r="G1544" s="217"/>
      <c r="H1544" s="217"/>
      <c r="I1544" s="217"/>
      <c r="J1544" s="217"/>
      <c r="K1544" s="217"/>
      <c r="L1544" s="217"/>
      <c r="M1544" s="217"/>
      <c r="N1544" s="217"/>
      <c r="O1544" s="234"/>
      <c r="P1544" s="234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17"/>
    </row>
    <row r="1545" spans="1:28" ht="12.75" customHeight="1" x14ac:dyDescent="0.2">
      <c r="A1545" s="217"/>
      <c r="B1545" s="217"/>
      <c r="C1545" s="217"/>
      <c r="D1545" s="217"/>
      <c r="E1545" s="217"/>
      <c r="F1545" s="217"/>
      <c r="G1545" s="217"/>
      <c r="H1545" s="217"/>
      <c r="I1545" s="217"/>
      <c r="J1545" s="217"/>
      <c r="K1545" s="217"/>
      <c r="L1545" s="217"/>
      <c r="M1545" s="217"/>
      <c r="N1545" s="217"/>
      <c r="O1545" s="234"/>
      <c r="P1545" s="234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17"/>
    </row>
    <row r="1546" spans="1:28" ht="12.75" customHeight="1" x14ac:dyDescent="0.2">
      <c r="A1546" s="217"/>
      <c r="B1546" s="217"/>
      <c r="C1546" s="217"/>
      <c r="D1546" s="217"/>
      <c r="E1546" s="217"/>
      <c r="F1546" s="217"/>
      <c r="G1546" s="217"/>
      <c r="H1546" s="217"/>
      <c r="I1546" s="217"/>
      <c r="J1546" s="217"/>
      <c r="K1546" s="217"/>
      <c r="L1546" s="217"/>
      <c r="M1546" s="217"/>
      <c r="N1546" s="217"/>
      <c r="O1546" s="234"/>
      <c r="P1546" s="234"/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17"/>
    </row>
    <row r="1547" spans="1:28" ht="12.75" customHeight="1" x14ac:dyDescent="0.2">
      <c r="A1547" s="217"/>
      <c r="B1547" s="217"/>
      <c r="C1547" s="217"/>
      <c r="D1547" s="217"/>
      <c r="E1547" s="217"/>
      <c r="F1547" s="217"/>
      <c r="G1547" s="217"/>
      <c r="H1547" s="217"/>
      <c r="I1547" s="217"/>
      <c r="J1547" s="217"/>
      <c r="K1547" s="217"/>
      <c r="L1547" s="217"/>
      <c r="M1547" s="217"/>
      <c r="N1547" s="217"/>
      <c r="O1547" s="234"/>
      <c r="P1547" s="234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17"/>
    </row>
    <row r="1548" spans="1:28" ht="12.75" customHeight="1" x14ac:dyDescent="0.2">
      <c r="A1548" s="217"/>
      <c r="B1548" s="217"/>
      <c r="C1548" s="217"/>
      <c r="D1548" s="217"/>
      <c r="E1548" s="217"/>
      <c r="F1548" s="217"/>
      <c r="G1548" s="217"/>
      <c r="H1548" s="217"/>
      <c r="I1548" s="217"/>
      <c r="J1548" s="217"/>
      <c r="K1548" s="217"/>
      <c r="L1548" s="217"/>
      <c r="M1548" s="217"/>
      <c r="N1548" s="217"/>
      <c r="O1548" s="234"/>
      <c r="P1548" s="234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17"/>
    </row>
    <row r="1549" spans="1:28" ht="12.75" customHeight="1" x14ac:dyDescent="0.2">
      <c r="A1549" s="217"/>
      <c r="B1549" s="217"/>
      <c r="C1549" s="217"/>
      <c r="D1549" s="217"/>
      <c r="E1549" s="217"/>
      <c r="F1549" s="217"/>
      <c r="G1549" s="217"/>
      <c r="H1549" s="217"/>
      <c r="I1549" s="217"/>
      <c r="J1549" s="217"/>
      <c r="K1549" s="217"/>
      <c r="L1549" s="217"/>
      <c r="M1549" s="217"/>
      <c r="N1549" s="217"/>
      <c r="O1549" s="234"/>
      <c r="P1549" s="234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17"/>
    </row>
    <row r="1550" spans="1:28" ht="12.75" customHeight="1" x14ac:dyDescent="0.2">
      <c r="A1550" s="217"/>
      <c r="B1550" s="217"/>
      <c r="C1550" s="217"/>
      <c r="D1550" s="217"/>
      <c r="E1550" s="217"/>
      <c r="F1550" s="217"/>
      <c r="G1550" s="217"/>
      <c r="H1550" s="217"/>
      <c r="I1550" s="217"/>
      <c r="J1550" s="217"/>
      <c r="K1550" s="217"/>
      <c r="L1550" s="217"/>
      <c r="M1550" s="217"/>
      <c r="N1550" s="217"/>
      <c r="O1550" s="234"/>
      <c r="P1550" s="234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17"/>
    </row>
    <row r="1551" spans="1:28" ht="12.75" customHeight="1" x14ac:dyDescent="0.2">
      <c r="A1551" s="217"/>
      <c r="B1551" s="217"/>
      <c r="C1551" s="217"/>
      <c r="D1551" s="217"/>
      <c r="E1551" s="217"/>
      <c r="F1551" s="217"/>
      <c r="G1551" s="217"/>
      <c r="H1551" s="217"/>
      <c r="I1551" s="217"/>
      <c r="J1551" s="217"/>
      <c r="K1551" s="217"/>
      <c r="L1551" s="217"/>
      <c r="M1551" s="217"/>
      <c r="N1551" s="217"/>
      <c r="O1551" s="234"/>
      <c r="P1551" s="234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17"/>
    </row>
    <row r="1552" spans="1:28" ht="12.75" customHeight="1" x14ac:dyDescent="0.2">
      <c r="A1552" s="217"/>
      <c r="B1552" s="217"/>
      <c r="C1552" s="217"/>
      <c r="D1552" s="217"/>
      <c r="E1552" s="217"/>
      <c r="F1552" s="217"/>
      <c r="G1552" s="217"/>
      <c r="H1552" s="217"/>
      <c r="I1552" s="217"/>
      <c r="J1552" s="217"/>
      <c r="K1552" s="217"/>
      <c r="L1552" s="217"/>
      <c r="M1552" s="217"/>
      <c r="N1552" s="217"/>
      <c r="O1552" s="234"/>
      <c r="P1552" s="234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17"/>
    </row>
    <row r="1553" spans="1:28" ht="12.75" customHeight="1" x14ac:dyDescent="0.2">
      <c r="A1553" s="217"/>
      <c r="B1553" s="217"/>
      <c r="C1553" s="217"/>
      <c r="D1553" s="217"/>
      <c r="E1553" s="217"/>
      <c r="F1553" s="217"/>
      <c r="G1553" s="217"/>
      <c r="H1553" s="217"/>
      <c r="I1553" s="217"/>
      <c r="J1553" s="217"/>
      <c r="K1553" s="217"/>
      <c r="L1553" s="217"/>
      <c r="M1553" s="217"/>
      <c r="N1553" s="217"/>
      <c r="O1553" s="234"/>
      <c r="P1553" s="234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17"/>
    </row>
    <row r="1554" spans="1:28" ht="12.75" customHeight="1" x14ac:dyDescent="0.2">
      <c r="A1554" s="217"/>
      <c r="B1554" s="217"/>
      <c r="C1554" s="217"/>
      <c r="D1554" s="217"/>
      <c r="E1554" s="217"/>
      <c r="F1554" s="217"/>
      <c r="G1554" s="217"/>
      <c r="H1554" s="217"/>
      <c r="I1554" s="217"/>
      <c r="J1554" s="217"/>
      <c r="K1554" s="217"/>
      <c r="L1554" s="217"/>
      <c r="M1554" s="217"/>
      <c r="N1554" s="217"/>
      <c r="O1554" s="234"/>
      <c r="P1554" s="234"/>
      <c r="Q1554" s="217"/>
      <c r="R1554" s="217"/>
      <c r="S1554" s="217"/>
      <c r="T1554" s="217"/>
      <c r="U1554" s="217"/>
      <c r="V1554" s="217"/>
      <c r="W1554" s="217"/>
      <c r="X1554" s="217"/>
      <c r="Y1554" s="217"/>
      <c r="Z1554" s="217"/>
      <c r="AA1554" s="217"/>
      <c r="AB1554" s="217"/>
    </row>
    <row r="1555" spans="1:28" ht="12.75" customHeight="1" x14ac:dyDescent="0.2">
      <c r="A1555" s="217"/>
      <c r="B1555" s="217"/>
      <c r="C1555" s="217"/>
      <c r="D1555" s="217"/>
      <c r="E1555" s="217"/>
      <c r="F1555" s="217"/>
      <c r="G1555" s="217"/>
      <c r="H1555" s="217"/>
      <c r="I1555" s="217"/>
      <c r="J1555" s="217"/>
      <c r="K1555" s="217"/>
      <c r="L1555" s="217"/>
      <c r="M1555" s="217"/>
      <c r="N1555" s="217"/>
      <c r="O1555" s="234"/>
      <c r="P1555" s="234"/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17"/>
    </row>
    <row r="1556" spans="1:28" ht="12.75" customHeight="1" x14ac:dyDescent="0.2">
      <c r="A1556" s="217"/>
      <c r="B1556" s="217"/>
      <c r="C1556" s="217"/>
      <c r="D1556" s="217"/>
      <c r="E1556" s="217"/>
      <c r="F1556" s="217"/>
      <c r="G1556" s="217"/>
      <c r="H1556" s="217"/>
      <c r="I1556" s="217"/>
      <c r="J1556" s="217"/>
      <c r="K1556" s="217"/>
      <c r="L1556" s="217"/>
      <c r="M1556" s="217"/>
      <c r="N1556" s="217"/>
      <c r="O1556" s="234"/>
      <c r="P1556" s="234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17"/>
    </row>
    <row r="1557" spans="1:28" ht="12.75" customHeight="1" x14ac:dyDescent="0.2">
      <c r="A1557" s="217"/>
      <c r="B1557" s="217"/>
      <c r="C1557" s="217"/>
      <c r="D1557" s="217"/>
      <c r="E1557" s="217"/>
      <c r="F1557" s="217"/>
      <c r="G1557" s="217"/>
      <c r="H1557" s="217"/>
      <c r="I1557" s="217"/>
      <c r="J1557" s="217"/>
      <c r="K1557" s="217"/>
      <c r="L1557" s="217"/>
      <c r="M1557" s="217"/>
      <c r="N1557" s="217"/>
      <c r="O1557" s="234"/>
      <c r="P1557" s="234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17"/>
    </row>
    <row r="1558" spans="1:28" ht="12.75" customHeight="1" x14ac:dyDescent="0.2">
      <c r="A1558" s="217"/>
      <c r="B1558" s="217"/>
      <c r="C1558" s="217"/>
      <c r="D1558" s="217"/>
      <c r="E1558" s="217"/>
      <c r="F1558" s="217"/>
      <c r="G1558" s="217"/>
      <c r="H1558" s="217"/>
      <c r="I1558" s="217"/>
      <c r="J1558" s="217"/>
      <c r="K1558" s="217"/>
      <c r="L1558" s="217"/>
      <c r="M1558" s="217"/>
      <c r="N1558" s="217"/>
      <c r="O1558" s="234"/>
      <c r="P1558" s="234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17"/>
    </row>
    <row r="1559" spans="1:28" ht="12.75" customHeight="1" x14ac:dyDescent="0.2">
      <c r="A1559" s="217"/>
      <c r="B1559" s="217"/>
      <c r="C1559" s="217"/>
      <c r="D1559" s="217"/>
      <c r="E1559" s="217"/>
      <c r="F1559" s="217"/>
      <c r="G1559" s="217"/>
      <c r="H1559" s="217"/>
      <c r="I1559" s="217"/>
      <c r="J1559" s="217"/>
      <c r="K1559" s="217"/>
      <c r="L1559" s="217"/>
      <c r="M1559" s="217"/>
      <c r="N1559" s="217"/>
      <c r="O1559" s="234"/>
      <c r="P1559" s="234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17"/>
    </row>
    <row r="1560" spans="1:28" ht="12.75" customHeight="1" x14ac:dyDescent="0.2">
      <c r="A1560" s="217"/>
      <c r="B1560" s="217"/>
      <c r="C1560" s="217"/>
      <c r="D1560" s="217"/>
      <c r="E1560" s="217"/>
      <c r="F1560" s="217"/>
      <c r="G1560" s="217"/>
      <c r="H1560" s="217"/>
      <c r="I1560" s="217"/>
      <c r="J1560" s="217"/>
      <c r="K1560" s="217"/>
      <c r="L1560" s="217"/>
      <c r="M1560" s="217"/>
      <c r="N1560" s="217"/>
      <c r="O1560" s="234"/>
      <c r="P1560" s="234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17"/>
    </row>
    <row r="1561" spans="1:28" ht="12.75" customHeight="1" x14ac:dyDescent="0.2">
      <c r="A1561" s="217"/>
      <c r="B1561" s="217"/>
      <c r="C1561" s="217"/>
      <c r="D1561" s="217"/>
      <c r="E1561" s="217"/>
      <c r="F1561" s="217"/>
      <c r="G1561" s="217"/>
      <c r="H1561" s="217"/>
      <c r="I1561" s="217"/>
      <c r="J1561" s="217"/>
      <c r="K1561" s="217"/>
      <c r="L1561" s="217"/>
      <c r="M1561" s="217"/>
      <c r="N1561" s="217"/>
      <c r="O1561" s="234"/>
      <c r="P1561" s="234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17"/>
    </row>
    <row r="1562" spans="1:28" ht="12.75" customHeight="1" x14ac:dyDescent="0.2">
      <c r="A1562" s="217"/>
      <c r="B1562" s="217"/>
      <c r="C1562" s="217"/>
      <c r="D1562" s="217"/>
      <c r="E1562" s="217"/>
      <c r="F1562" s="217"/>
      <c r="G1562" s="217"/>
      <c r="H1562" s="217"/>
      <c r="I1562" s="217"/>
      <c r="J1562" s="217"/>
      <c r="K1562" s="217"/>
      <c r="L1562" s="217"/>
      <c r="M1562" s="217"/>
      <c r="N1562" s="217"/>
      <c r="O1562" s="234"/>
      <c r="P1562" s="234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17"/>
    </row>
    <row r="1563" spans="1:28" ht="12.75" customHeight="1" x14ac:dyDescent="0.2">
      <c r="A1563" s="217"/>
      <c r="B1563" s="217"/>
      <c r="C1563" s="217"/>
      <c r="D1563" s="217"/>
      <c r="E1563" s="217"/>
      <c r="F1563" s="217"/>
      <c r="G1563" s="217"/>
      <c r="H1563" s="217"/>
      <c r="I1563" s="217"/>
      <c r="J1563" s="217"/>
      <c r="K1563" s="217"/>
      <c r="L1563" s="217"/>
      <c r="M1563" s="217"/>
      <c r="N1563" s="217"/>
      <c r="O1563" s="234"/>
      <c r="P1563" s="234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17"/>
    </row>
    <row r="1564" spans="1:28" ht="12.75" customHeight="1" x14ac:dyDescent="0.2">
      <c r="A1564" s="217"/>
      <c r="B1564" s="217"/>
      <c r="C1564" s="217"/>
      <c r="D1564" s="217"/>
      <c r="E1564" s="217"/>
      <c r="F1564" s="217"/>
      <c r="G1564" s="217"/>
      <c r="H1564" s="217"/>
      <c r="I1564" s="217"/>
      <c r="J1564" s="217"/>
      <c r="K1564" s="217"/>
      <c r="L1564" s="217"/>
      <c r="M1564" s="217"/>
      <c r="N1564" s="217"/>
      <c r="O1564" s="234"/>
      <c r="P1564" s="234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17"/>
    </row>
    <row r="1565" spans="1:28" ht="12.75" customHeight="1" x14ac:dyDescent="0.2">
      <c r="A1565" s="217"/>
      <c r="B1565" s="217"/>
      <c r="C1565" s="217"/>
      <c r="D1565" s="217"/>
      <c r="E1565" s="217"/>
      <c r="F1565" s="217"/>
      <c r="G1565" s="217"/>
      <c r="H1565" s="217"/>
      <c r="I1565" s="217"/>
      <c r="J1565" s="217"/>
      <c r="K1565" s="217"/>
      <c r="L1565" s="217"/>
      <c r="M1565" s="217"/>
      <c r="N1565" s="217"/>
      <c r="O1565" s="234"/>
      <c r="P1565" s="234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17"/>
    </row>
    <row r="1566" spans="1:28" ht="12.75" customHeight="1" x14ac:dyDescent="0.2">
      <c r="A1566" s="217"/>
      <c r="B1566" s="217"/>
      <c r="C1566" s="217"/>
      <c r="D1566" s="217"/>
      <c r="E1566" s="217"/>
      <c r="F1566" s="217"/>
      <c r="G1566" s="217"/>
      <c r="H1566" s="217"/>
      <c r="I1566" s="217"/>
      <c r="J1566" s="217"/>
      <c r="K1566" s="217"/>
      <c r="L1566" s="217"/>
      <c r="M1566" s="217"/>
      <c r="N1566" s="217"/>
      <c r="O1566" s="234"/>
      <c r="P1566" s="234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17"/>
    </row>
    <row r="1567" spans="1:28" ht="12.75" customHeight="1" x14ac:dyDescent="0.2">
      <c r="A1567" s="217"/>
      <c r="B1567" s="217"/>
      <c r="C1567" s="217"/>
      <c r="D1567" s="217"/>
      <c r="E1567" s="217"/>
      <c r="F1567" s="217"/>
      <c r="G1567" s="217"/>
      <c r="H1567" s="217"/>
      <c r="I1567" s="217"/>
      <c r="J1567" s="217"/>
      <c r="K1567" s="217"/>
      <c r="L1567" s="217"/>
      <c r="M1567" s="217"/>
      <c r="N1567" s="217"/>
      <c r="O1567" s="234"/>
      <c r="P1567" s="234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17"/>
    </row>
    <row r="1568" spans="1:28" ht="12.75" customHeight="1" x14ac:dyDescent="0.2">
      <c r="A1568" s="217"/>
      <c r="B1568" s="217"/>
      <c r="C1568" s="217"/>
      <c r="D1568" s="217"/>
      <c r="E1568" s="217"/>
      <c r="F1568" s="217"/>
      <c r="G1568" s="217"/>
      <c r="H1568" s="217"/>
      <c r="I1568" s="217"/>
      <c r="J1568" s="217"/>
      <c r="K1568" s="217"/>
      <c r="L1568" s="217"/>
      <c r="M1568" s="217"/>
      <c r="N1568" s="217"/>
      <c r="O1568" s="234"/>
      <c r="P1568" s="234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17"/>
    </row>
    <row r="1569" spans="1:28" ht="12.75" customHeight="1" x14ac:dyDescent="0.2">
      <c r="A1569" s="217"/>
      <c r="B1569" s="217"/>
      <c r="C1569" s="217"/>
      <c r="D1569" s="217"/>
      <c r="E1569" s="217"/>
      <c r="F1569" s="217"/>
      <c r="G1569" s="217"/>
      <c r="H1569" s="217"/>
      <c r="I1569" s="217"/>
      <c r="J1569" s="217"/>
      <c r="K1569" s="217"/>
      <c r="L1569" s="217"/>
      <c r="M1569" s="217"/>
      <c r="N1569" s="217"/>
      <c r="O1569" s="234"/>
      <c r="P1569" s="234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17"/>
    </row>
    <row r="1570" spans="1:28" ht="12.75" customHeight="1" x14ac:dyDescent="0.2">
      <c r="A1570" s="217"/>
      <c r="B1570" s="217"/>
      <c r="C1570" s="217"/>
      <c r="D1570" s="217"/>
      <c r="E1570" s="217"/>
      <c r="F1570" s="217"/>
      <c r="G1570" s="217"/>
      <c r="H1570" s="217"/>
      <c r="I1570" s="217"/>
      <c r="J1570" s="217"/>
      <c r="K1570" s="217"/>
      <c r="L1570" s="217"/>
      <c r="M1570" s="217"/>
      <c r="N1570" s="217"/>
      <c r="O1570" s="234"/>
      <c r="P1570" s="234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17"/>
    </row>
    <row r="1571" spans="1:28" ht="12.75" customHeight="1" x14ac:dyDescent="0.2">
      <c r="A1571" s="217"/>
      <c r="B1571" s="217"/>
      <c r="C1571" s="217"/>
      <c r="D1571" s="217"/>
      <c r="E1571" s="217"/>
      <c r="F1571" s="217"/>
      <c r="G1571" s="217"/>
      <c r="H1571" s="217"/>
      <c r="I1571" s="217"/>
      <c r="J1571" s="217"/>
      <c r="K1571" s="217"/>
      <c r="L1571" s="217"/>
      <c r="M1571" s="217"/>
      <c r="N1571" s="217"/>
      <c r="O1571" s="234"/>
      <c r="P1571" s="234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17"/>
    </row>
    <row r="1572" spans="1:28" ht="12.75" customHeight="1" x14ac:dyDescent="0.2">
      <c r="A1572" s="217"/>
      <c r="B1572" s="217"/>
      <c r="C1572" s="217"/>
      <c r="D1572" s="217"/>
      <c r="E1572" s="217"/>
      <c r="F1572" s="217"/>
      <c r="G1572" s="217"/>
      <c r="H1572" s="217"/>
      <c r="I1572" s="217"/>
      <c r="J1572" s="217"/>
      <c r="K1572" s="217"/>
      <c r="L1572" s="217"/>
      <c r="M1572" s="217"/>
      <c r="N1572" s="217"/>
      <c r="O1572" s="234"/>
      <c r="P1572" s="234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17"/>
    </row>
    <row r="1573" spans="1:28" ht="12.75" customHeight="1" x14ac:dyDescent="0.2">
      <c r="A1573" s="217"/>
      <c r="B1573" s="217"/>
      <c r="C1573" s="217"/>
      <c r="D1573" s="217"/>
      <c r="E1573" s="217"/>
      <c r="F1573" s="217"/>
      <c r="G1573" s="217"/>
      <c r="H1573" s="217"/>
      <c r="I1573" s="217"/>
      <c r="J1573" s="217"/>
      <c r="K1573" s="217"/>
      <c r="L1573" s="217"/>
      <c r="M1573" s="217"/>
      <c r="N1573" s="217"/>
      <c r="O1573" s="234"/>
      <c r="P1573" s="234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17"/>
    </row>
    <row r="1574" spans="1:28" ht="12.75" customHeight="1" x14ac:dyDescent="0.2">
      <c r="A1574" s="217"/>
      <c r="B1574" s="217"/>
      <c r="C1574" s="217"/>
      <c r="D1574" s="217"/>
      <c r="E1574" s="217"/>
      <c r="F1574" s="217"/>
      <c r="G1574" s="217"/>
      <c r="H1574" s="217"/>
      <c r="I1574" s="217"/>
      <c r="J1574" s="217"/>
      <c r="K1574" s="217"/>
      <c r="L1574" s="217"/>
      <c r="M1574" s="217"/>
      <c r="N1574" s="217"/>
      <c r="O1574" s="234"/>
      <c r="P1574" s="234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17"/>
    </row>
    <row r="1575" spans="1:28" ht="12.75" customHeight="1" x14ac:dyDescent="0.2">
      <c r="A1575" s="217"/>
      <c r="B1575" s="217"/>
      <c r="C1575" s="217"/>
      <c r="D1575" s="217"/>
      <c r="E1575" s="217"/>
      <c r="F1575" s="217"/>
      <c r="G1575" s="217"/>
      <c r="H1575" s="217"/>
      <c r="I1575" s="217"/>
      <c r="J1575" s="217"/>
      <c r="K1575" s="217"/>
      <c r="L1575" s="217"/>
      <c r="M1575" s="217"/>
      <c r="N1575" s="217"/>
      <c r="O1575" s="234"/>
      <c r="P1575" s="234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17"/>
    </row>
    <row r="1576" spans="1:28" ht="12.75" customHeight="1" x14ac:dyDescent="0.2">
      <c r="A1576" s="217"/>
      <c r="B1576" s="217"/>
      <c r="C1576" s="217"/>
      <c r="D1576" s="217"/>
      <c r="E1576" s="217"/>
      <c r="F1576" s="217"/>
      <c r="G1576" s="217"/>
      <c r="H1576" s="217"/>
      <c r="I1576" s="217"/>
      <c r="J1576" s="217"/>
      <c r="K1576" s="217"/>
      <c r="L1576" s="217"/>
      <c r="M1576" s="217"/>
      <c r="N1576" s="217"/>
      <c r="O1576" s="234"/>
      <c r="P1576" s="234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17"/>
    </row>
    <row r="1577" spans="1:28" ht="12.75" customHeight="1" x14ac:dyDescent="0.2">
      <c r="A1577" s="217"/>
      <c r="B1577" s="217"/>
      <c r="C1577" s="217"/>
      <c r="D1577" s="217"/>
      <c r="E1577" s="217"/>
      <c r="F1577" s="217"/>
      <c r="G1577" s="217"/>
      <c r="H1577" s="217"/>
      <c r="I1577" s="217"/>
      <c r="J1577" s="217"/>
      <c r="K1577" s="217"/>
      <c r="L1577" s="217"/>
      <c r="M1577" s="217"/>
      <c r="N1577" s="217"/>
      <c r="O1577" s="234"/>
      <c r="P1577" s="234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17"/>
    </row>
    <row r="1578" spans="1:28" ht="12.75" customHeight="1" x14ac:dyDescent="0.2">
      <c r="A1578" s="217"/>
      <c r="B1578" s="217"/>
      <c r="C1578" s="217"/>
      <c r="D1578" s="217"/>
      <c r="E1578" s="217"/>
      <c r="F1578" s="217"/>
      <c r="G1578" s="217"/>
      <c r="H1578" s="217"/>
      <c r="I1578" s="217"/>
      <c r="J1578" s="217"/>
      <c r="K1578" s="217"/>
      <c r="L1578" s="217"/>
      <c r="M1578" s="217"/>
      <c r="N1578" s="217"/>
      <c r="O1578" s="234"/>
      <c r="P1578" s="234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17"/>
    </row>
    <row r="1579" spans="1:28" ht="12.75" customHeight="1" x14ac:dyDescent="0.2">
      <c r="A1579" s="217"/>
      <c r="B1579" s="217"/>
      <c r="C1579" s="217"/>
      <c r="D1579" s="217"/>
      <c r="E1579" s="217"/>
      <c r="F1579" s="217"/>
      <c r="G1579" s="217"/>
      <c r="H1579" s="217"/>
      <c r="I1579" s="217"/>
      <c r="J1579" s="217"/>
      <c r="K1579" s="217"/>
      <c r="L1579" s="217"/>
      <c r="M1579" s="217"/>
      <c r="N1579" s="217"/>
      <c r="O1579" s="234"/>
      <c r="P1579" s="234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17"/>
    </row>
    <row r="1580" spans="1:28" ht="12.75" customHeight="1" x14ac:dyDescent="0.2">
      <c r="A1580" s="217"/>
      <c r="B1580" s="217"/>
      <c r="C1580" s="217"/>
      <c r="D1580" s="217"/>
      <c r="E1580" s="217"/>
      <c r="F1580" s="217"/>
      <c r="G1580" s="217"/>
      <c r="H1580" s="217"/>
      <c r="I1580" s="217"/>
      <c r="J1580" s="217"/>
      <c r="K1580" s="217"/>
      <c r="L1580" s="217"/>
      <c r="M1580" s="217"/>
      <c r="N1580" s="217"/>
      <c r="O1580" s="234"/>
      <c r="P1580" s="234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17"/>
    </row>
    <row r="1581" spans="1:28" ht="12.75" customHeight="1" x14ac:dyDescent="0.2">
      <c r="A1581" s="217"/>
      <c r="B1581" s="217"/>
      <c r="C1581" s="217"/>
      <c r="D1581" s="217"/>
      <c r="E1581" s="217"/>
      <c r="F1581" s="217"/>
      <c r="G1581" s="217"/>
      <c r="H1581" s="217"/>
      <c r="I1581" s="217"/>
      <c r="J1581" s="217"/>
      <c r="K1581" s="217"/>
      <c r="L1581" s="217"/>
      <c r="M1581" s="217"/>
      <c r="N1581" s="217"/>
      <c r="O1581" s="234"/>
      <c r="P1581" s="234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17"/>
    </row>
    <row r="1582" spans="1:28" ht="12.75" customHeight="1" x14ac:dyDescent="0.2">
      <c r="A1582" s="217"/>
      <c r="B1582" s="217"/>
      <c r="C1582" s="217"/>
      <c r="D1582" s="217"/>
      <c r="E1582" s="217"/>
      <c r="F1582" s="217"/>
      <c r="G1582" s="217"/>
      <c r="H1582" s="217"/>
      <c r="I1582" s="217"/>
      <c r="J1582" s="217"/>
      <c r="K1582" s="217"/>
      <c r="L1582" s="217"/>
      <c r="M1582" s="217"/>
      <c r="N1582" s="217"/>
      <c r="O1582" s="234"/>
      <c r="P1582" s="234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17"/>
    </row>
    <row r="1583" spans="1:28" ht="12.75" customHeight="1" x14ac:dyDescent="0.2">
      <c r="A1583" s="217"/>
      <c r="B1583" s="217"/>
      <c r="C1583" s="217"/>
      <c r="D1583" s="217"/>
      <c r="E1583" s="217"/>
      <c r="F1583" s="217"/>
      <c r="G1583" s="217"/>
      <c r="H1583" s="217"/>
      <c r="I1583" s="217"/>
      <c r="J1583" s="217"/>
      <c r="K1583" s="217"/>
      <c r="L1583" s="217"/>
      <c r="M1583" s="217"/>
      <c r="N1583" s="217"/>
      <c r="O1583" s="234"/>
      <c r="P1583" s="234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17"/>
    </row>
    <row r="1584" spans="1:28" ht="12.75" customHeight="1" x14ac:dyDescent="0.2">
      <c r="A1584" s="217"/>
      <c r="B1584" s="217"/>
      <c r="C1584" s="217"/>
      <c r="D1584" s="217"/>
      <c r="E1584" s="217"/>
      <c r="F1584" s="217"/>
      <c r="G1584" s="217"/>
      <c r="H1584" s="217"/>
      <c r="I1584" s="217"/>
      <c r="J1584" s="217"/>
      <c r="K1584" s="217"/>
      <c r="L1584" s="217"/>
      <c r="M1584" s="217"/>
      <c r="N1584" s="217"/>
      <c r="O1584" s="234"/>
      <c r="P1584" s="234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17"/>
    </row>
    <row r="1585" spans="1:28" ht="12.75" customHeight="1" x14ac:dyDescent="0.2">
      <c r="A1585" s="217"/>
      <c r="B1585" s="217"/>
      <c r="C1585" s="217"/>
      <c r="D1585" s="217"/>
      <c r="E1585" s="217"/>
      <c r="F1585" s="217"/>
      <c r="G1585" s="217"/>
      <c r="H1585" s="217"/>
      <c r="I1585" s="217"/>
      <c r="J1585" s="217"/>
      <c r="K1585" s="217"/>
      <c r="L1585" s="217"/>
      <c r="M1585" s="217"/>
      <c r="N1585" s="217"/>
      <c r="O1585" s="234"/>
      <c r="P1585" s="234"/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17"/>
    </row>
    <row r="1586" spans="1:28" ht="12.75" customHeight="1" x14ac:dyDescent="0.2">
      <c r="A1586" s="217"/>
      <c r="B1586" s="217"/>
      <c r="C1586" s="217"/>
      <c r="D1586" s="217"/>
      <c r="E1586" s="217"/>
      <c r="F1586" s="217"/>
      <c r="G1586" s="217"/>
      <c r="H1586" s="217"/>
      <c r="I1586" s="217"/>
      <c r="J1586" s="217"/>
      <c r="K1586" s="217"/>
      <c r="L1586" s="217"/>
      <c r="M1586" s="217"/>
      <c r="N1586" s="217"/>
      <c r="O1586" s="234"/>
      <c r="P1586" s="234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17"/>
    </row>
    <row r="1587" spans="1:28" ht="12.75" customHeight="1" x14ac:dyDescent="0.2">
      <c r="A1587" s="217"/>
      <c r="B1587" s="217"/>
      <c r="C1587" s="217"/>
      <c r="D1587" s="217"/>
      <c r="E1587" s="217"/>
      <c r="F1587" s="217"/>
      <c r="G1587" s="217"/>
      <c r="H1587" s="217"/>
      <c r="I1587" s="217"/>
      <c r="J1587" s="217"/>
      <c r="K1587" s="217"/>
      <c r="L1587" s="217"/>
      <c r="M1587" s="217"/>
      <c r="N1587" s="217"/>
      <c r="O1587" s="234"/>
      <c r="P1587" s="234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17"/>
    </row>
    <row r="1588" spans="1:28" ht="12.75" customHeight="1" x14ac:dyDescent="0.2">
      <c r="A1588" s="217"/>
      <c r="B1588" s="217"/>
      <c r="C1588" s="217"/>
      <c r="D1588" s="217"/>
      <c r="E1588" s="217"/>
      <c r="F1588" s="217"/>
      <c r="G1588" s="217"/>
      <c r="H1588" s="217"/>
      <c r="I1588" s="217"/>
      <c r="J1588" s="217"/>
      <c r="K1588" s="217"/>
      <c r="L1588" s="217"/>
      <c r="M1588" s="217"/>
      <c r="N1588" s="217"/>
      <c r="O1588" s="234"/>
      <c r="P1588" s="234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17"/>
    </row>
    <row r="1589" spans="1:28" ht="12.75" customHeight="1" x14ac:dyDescent="0.2">
      <c r="A1589" s="217"/>
      <c r="B1589" s="217"/>
      <c r="C1589" s="217"/>
      <c r="D1589" s="217"/>
      <c r="E1589" s="217"/>
      <c r="F1589" s="217"/>
      <c r="G1589" s="217"/>
      <c r="H1589" s="217"/>
      <c r="I1589" s="217"/>
      <c r="J1589" s="217"/>
      <c r="K1589" s="217"/>
      <c r="L1589" s="217"/>
      <c r="M1589" s="217"/>
      <c r="N1589" s="217"/>
      <c r="O1589" s="234"/>
      <c r="P1589" s="234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17"/>
    </row>
    <row r="1590" spans="1:28" ht="12.75" customHeight="1" x14ac:dyDescent="0.2">
      <c r="A1590" s="217"/>
      <c r="B1590" s="217"/>
      <c r="C1590" s="217"/>
      <c r="D1590" s="217"/>
      <c r="E1590" s="217"/>
      <c r="F1590" s="217"/>
      <c r="G1590" s="217"/>
      <c r="H1590" s="217"/>
      <c r="I1590" s="217"/>
      <c r="J1590" s="217"/>
      <c r="K1590" s="217"/>
      <c r="L1590" s="217"/>
      <c r="M1590" s="217"/>
      <c r="N1590" s="217"/>
      <c r="O1590" s="234"/>
      <c r="P1590" s="234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17"/>
    </row>
    <row r="1591" spans="1:28" ht="12.75" customHeight="1" x14ac:dyDescent="0.2">
      <c r="A1591" s="217"/>
      <c r="B1591" s="217"/>
      <c r="C1591" s="217"/>
      <c r="D1591" s="217"/>
      <c r="E1591" s="217"/>
      <c r="F1591" s="217"/>
      <c r="G1591" s="217"/>
      <c r="H1591" s="217"/>
      <c r="I1591" s="217"/>
      <c r="J1591" s="217"/>
      <c r="K1591" s="217"/>
      <c r="L1591" s="217"/>
      <c r="M1591" s="217"/>
      <c r="N1591" s="217"/>
      <c r="O1591" s="234"/>
      <c r="P1591" s="234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17"/>
    </row>
    <row r="1592" spans="1:28" ht="12.75" customHeight="1" x14ac:dyDescent="0.2">
      <c r="A1592" s="217"/>
      <c r="B1592" s="217"/>
      <c r="C1592" s="217"/>
      <c r="D1592" s="217"/>
      <c r="E1592" s="217"/>
      <c r="F1592" s="217"/>
      <c r="G1592" s="217"/>
      <c r="H1592" s="217"/>
      <c r="I1592" s="217"/>
      <c r="J1592" s="217"/>
      <c r="K1592" s="217"/>
      <c r="L1592" s="217"/>
      <c r="M1592" s="217"/>
      <c r="N1592" s="217"/>
      <c r="O1592" s="234"/>
      <c r="P1592" s="234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17"/>
    </row>
    <row r="1593" spans="1:28" ht="12.75" customHeight="1" x14ac:dyDescent="0.2">
      <c r="A1593" s="217"/>
      <c r="B1593" s="217"/>
      <c r="C1593" s="217"/>
      <c r="D1593" s="217"/>
      <c r="E1593" s="217"/>
      <c r="F1593" s="217"/>
      <c r="G1593" s="217"/>
      <c r="H1593" s="217"/>
      <c r="I1593" s="217"/>
      <c r="J1593" s="217"/>
      <c r="K1593" s="217"/>
      <c r="L1593" s="217"/>
      <c r="M1593" s="217"/>
      <c r="N1593" s="217"/>
      <c r="O1593" s="234"/>
      <c r="P1593" s="234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17"/>
    </row>
    <row r="1594" spans="1:28" ht="12.75" customHeight="1" x14ac:dyDescent="0.2">
      <c r="A1594" s="217"/>
      <c r="B1594" s="217"/>
      <c r="C1594" s="217"/>
      <c r="D1594" s="217"/>
      <c r="E1594" s="217"/>
      <c r="F1594" s="217"/>
      <c r="G1594" s="217"/>
      <c r="H1594" s="217"/>
      <c r="I1594" s="217"/>
      <c r="J1594" s="217"/>
      <c r="K1594" s="217"/>
      <c r="L1594" s="217"/>
      <c r="M1594" s="217"/>
      <c r="N1594" s="217"/>
      <c r="O1594" s="234"/>
      <c r="P1594" s="234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17"/>
    </row>
    <row r="1595" spans="1:28" ht="12.75" customHeight="1" x14ac:dyDescent="0.2">
      <c r="A1595" s="217"/>
      <c r="B1595" s="217"/>
      <c r="C1595" s="217"/>
      <c r="D1595" s="217"/>
      <c r="E1595" s="217"/>
      <c r="F1595" s="217"/>
      <c r="G1595" s="217"/>
      <c r="H1595" s="217"/>
      <c r="I1595" s="217"/>
      <c r="J1595" s="217"/>
      <c r="K1595" s="217"/>
      <c r="L1595" s="217"/>
      <c r="M1595" s="217"/>
      <c r="N1595" s="217"/>
      <c r="O1595" s="234"/>
      <c r="P1595" s="234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17"/>
    </row>
    <row r="1596" spans="1:28" ht="12.75" customHeight="1" x14ac:dyDescent="0.2">
      <c r="A1596" s="217"/>
      <c r="B1596" s="217"/>
      <c r="C1596" s="217"/>
      <c r="D1596" s="217"/>
      <c r="E1596" s="217"/>
      <c r="F1596" s="217"/>
      <c r="G1596" s="217"/>
      <c r="H1596" s="217"/>
      <c r="I1596" s="217"/>
      <c r="J1596" s="217"/>
      <c r="K1596" s="217"/>
      <c r="L1596" s="217"/>
      <c r="M1596" s="217"/>
      <c r="N1596" s="217"/>
      <c r="O1596" s="234"/>
      <c r="P1596" s="234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17"/>
    </row>
    <row r="1597" spans="1:28" ht="12.75" customHeight="1" x14ac:dyDescent="0.2">
      <c r="A1597" s="217"/>
      <c r="B1597" s="217"/>
      <c r="C1597" s="217"/>
      <c r="D1597" s="217"/>
      <c r="E1597" s="217"/>
      <c r="F1597" s="217"/>
      <c r="G1597" s="217"/>
      <c r="H1597" s="217"/>
      <c r="I1597" s="217"/>
      <c r="J1597" s="217"/>
      <c r="K1597" s="217"/>
      <c r="L1597" s="217"/>
      <c r="M1597" s="217"/>
      <c r="N1597" s="217"/>
      <c r="O1597" s="234"/>
      <c r="P1597" s="234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17"/>
    </row>
    <row r="1598" spans="1:28" ht="12.75" customHeight="1" x14ac:dyDescent="0.2">
      <c r="A1598" s="217"/>
      <c r="B1598" s="217"/>
      <c r="C1598" s="217"/>
      <c r="D1598" s="217"/>
      <c r="E1598" s="217"/>
      <c r="F1598" s="217"/>
      <c r="G1598" s="217"/>
      <c r="H1598" s="217"/>
      <c r="I1598" s="217"/>
      <c r="J1598" s="217"/>
      <c r="K1598" s="217"/>
      <c r="L1598" s="217"/>
      <c r="M1598" s="217"/>
      <c r="N1598" s="217"/>
      <c r="O1598" s="234"/>
      <c r="P1598" s="234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17"/>
    </row>
    <row r="1599" spans="1:28" ht="12.75" customHeight="1" x14ac:dyDescent="0.2">
      <c r="A1599" s="217"/>
      <c r="B1599" s="217"/>
      <c r="C1599" s="217"/>
      <c r="D1599" s="217"/>
      <c r="E1599" s="217"/>
      <c r="F1599" s="217"/>
      <c r="G1599" s="217"/>
      <c r="H1599" s="217"/>
      <c r="I1599" s="217"/>
      <c r="J1599" s="217"/>
      <c r="K1599" s="217"/>
      <c r="L1599" s="217"/>
      <c r="M1599" s="217"/>
      <c r="N1599" s="217"/>
      <c r="O1599" s="234"/>
      <c r="P1599" s="234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17"/>
    </row>
    <row r="1600" spans="1:28" ht="12.75" customHeight="1" x14ac:dyDescent="0.2">
      <c r="A1600" s="217"/>
      <c r="B1600" s="217"/>
      <c r="C1600" s="217"/>
      <c r="D1600" s="217"/>
      <c r="E1600" s="217"/>
      <c r="F1600" s="217"/>
      <c r="G1600" s="217"/>
      <c r="H1600" s="217"/>
      <c r="I1600" s="217"/>
      <c r="J1600" s="217"/>
      <c r="K1600" s="217"/>
      <c r="L1600" s="217"/>
      <c r="M1600" s="217"/>
      <c r="N1600" s="217"/>
      <c r="O1600" s="234"/>
      <c r="P1600" s="234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17"/>
    </row>
    <row r="1601" spans="1:28" ht="12.75" customHeight="1" x14ac:dyDescent="0.2">
      <c r="A1601" s="217"/>
      <c r="B1601" s="217"/>
      <c r="C1601" s="217"/>
      <c r="D1601" s="217"/>
      <c r="E1601" s="217"/>
      <c r="F1601" s="217"/>
      <c r="G1601" s="217"/>
      <c r="H1601" s="217"/>
      <c r="I1601" s="217"/>
      <c r="J1601" s="217"/>
      <c r="K1601" s="217"/>
      <c r="L1601" s="217"/>
      <c r="M1601" s="217"/>
      <c r="N1601" s="217"/>
      <c r="O1601" s="234"/>
      <c r="P1601" s="234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17"/>
    </row>
    <row r="1602" spans="1:28" ht="12.75" customHeight="1" x14ac:dyDescent="0.2">
      <c r="A1602" s="217"/>
      <c r="B1602" s="217"/>
      <c r="C1602" s="217"/>
      <c r="D1602" s="217"/>
      <c r="E1602" s="217"/>
      <c r="F1602" s="217"/>
      <c r="G1602" s="217"/>
      <c r="H1602" s="217"/>
      <c r="I1602" s="217"/>
      <c r="J1602" s="217"/>
      <c r="K1602" s="217"/>
      <c r="L1602" s="217"/>
      <c r="M1602" s="217"/>
      <c r="N1602" s="217"/>
      <c r="O1602" s="234"/>
      <c r="P1602" s="234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17"/>
    </row>
    <row r="1603" spans="1:28" ht="12.75" customHeight="1" x14ac:dyDescent="0.2">
      <c r="A1603" s="217"/>
      <c r="B1603" s="217"/>
      <c r="C1603" s="217"/>
      <c r="D1603" s="217"/>
      <c r="E1603" s="217"/>
      <c r="F1603" s="217"/>
      <c r="G1603" s="217"/>
      <c r="H1603" s="217"/>
      <c r="I1603" s="217"/>
      <c r="J1603" s="217"/>
      <c r="K1603" s="217"/>
      <c r="L1603" s="217"/>
      <c r="M1603" s="217"/>
      <c r="N1603" s="217"/>
      <c r="O1603" s="234"/>
      <c r="P1603" s="234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17"/>
    </row>
    <row r="1604" spans="1:28" ht="12.75" customHeight="1" x14ac:dyDescent="0.2">
      <c r="A1604" s="217"/>
      <c r="B1604" s="217"/>
      <c r="C1604" s="217"/>
      <c r="D1604" s="217"/>
      <c r="E1604" s="217"/>
      <c r="F1604" s="217"/>
      <c r="G1604" s="217"/>
      <c r="H1604" s="217"/>
      <c r="I1604" s="217"/>
      <c r="J1604" s="217"/>
      <c r="K1604" s="217"/>
      <c r="L1604" s="217"/>
      <c r="M1604" s="217"/>
      <c r="N1604" s="217"/>
      <c r="O1604" s="234"/>
      <c r="P1604" s="234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17"/>
    </row>
    <row r="1605" spans="1:28" ht="12.75" customHeight="1" x14ac:dyDescent="0.2">
      <c r="A1605" s="217"/>
      <c r="B1605" s="217"/>
      <c r="C1605" s="217"/>
      <c r="D1605" s="217"/>
      <c r="E1605" s="217"/>
      <c r="F1605" s="217"/>
      <c r="G1605" s="217"/>
      <c r="H1605" s="217"/>
      <c r="I1605" s="217"/>
      <c r="J1605" s="217"/>
      <c r="K1605" s="217"/>
      <c r="L1605" s="217"/>
      <c r="M1605" s="217"/>
      <c r="N1605" s="217"/>
      <c r="O1605" s="234"/>
      <c r="P1605" s="234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17"/>
    </row>
    <row r="1606" spans="1:28" ht="12.75" customHeight="1" x14ac:dyDescent="0.2">
      <c r="A1606" s="217"/>
      <c r="B1606" s="217"/>
      <c r="C1606" s="217"/>
      <c r="D1606" s="217"/>
      <c r="E1606" s="217"/>
      <c r="F1606" s="217"/>
      <c r="G1606" s="217"/>
      <c r="H1606" s="217"/>
      <c r="I1606" s="217"/>
      <c r="J1606" s="217"/>
      <c r="K1606" s="217"/>
      <c r="L1606" s="217"/>
      <c r="M1606" s="217"/>
      <c r="N1606" s="217"/>
      <c r="O1606" s="234"/>
      <c r="P1606" s="234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17"/>
    </row>
    <row r="1607" spans="1:28" ht="12.75" customHeight="1" x14ac:dyDescent="0.2">
      <c r="A1607" s="217"/>
      <c r="B1607" s="217"/>
      <c r="C1607" s="217"/>
      <c r="D1607" s="217"/>
      <c r="E1607" s="217"/>
      <c r="F1607" s="217"/>
      <c r="G1607" s="217"/>
      <c r="H1607" s="217"/>
      <c r="I1607" s="217"/>
      <c r="J1607" s="217"/>
      <c r="K1607" s="217"/>
      <c r="L1607" s="217"/>
      <c r="M1607" s="217"/>
      <c r="N1607" s="217"/>
      <c r="O1607" s="234"/>
      <c r="P1607" s="234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17"/>
    </row>
    <row r="1608" spans="1:28" ht="12.75" customHeight="1" x14ac:dyDescent="0.2">
      <c r="A1608" s="217"/>
      <c r="B1608" s="217"/>
      <c r="C1608" s="217"/>
      <c r="D1608" s="217"/>
      <c r="E1608" s="217"/>
      <c r="F1608" s="217"/>
      <c r="G1608" s="217"/>
      <c r="H1608" s="217"/>
      <c r="I1608" s="217"/>
      <c r="J1608" s="217"/>
      <c r="K1608" s="217"/>
      <c r="L1608" s="217"/>
      <c r="M1608" s="217"/>
      <c r="N1608" s="217"/>
      <c r="O1608" s="234"/>
      <c r="P1608" s="234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17"/>
    </row>
    <row r="1609" spans="1:28" ht="12.75" customHeight="1" x14ac:dyDescent="0.2">
      <c r="A1609" s="217"/>
      <c r="B1609" s="217"/>
      <c r="C1609" s="217"/>
      <c r="D1609" s="217"/>
      <c r="E1609" s="217"/>
      <c r="F1609" s="217"/>
      <c r="G1609" s="217"/>
      <c r="H1609" s="217"/>
      <c r="I1609" s="217"/>
      <c r="J1609" s="217"/>
      <c r="K1609" s="217"/>
      <c r="L1609" s="217"/>
      <c r="M1609" s="217"/>
      <c r="N1609" s="217"/>
      <c r="O1609" s="234"/>
      <c r="P1609" s="234"/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17"/>
    </row>
    <row r="1610" spans="1:28" ht="12.75" customHeight="1" x14ac:dyDescent="0.2">
      <c r="A1610" s="217"/>
      <c r="B1610" s="217"/>
      <c r="C1610" s="217"/>
      <c r="D1610" s="217"/>
      <c r="E1610" s="217"/>
      <c r="F1610" s="217"/>
      <c r="G1610" s="217"/>
      <c r="H1610" s="217"/>
      <c r="I1610" s="217"/>
      <c r="J1610" s="217"/>
      <c r="K1610" s="217"/>
      <c r="L1610" s="217"/>
      <c r="M1610" s="217"/>
      <c r="N1610" s="217"/>
      <c r="O1610" s="234"/>
      <c r="P1610" s="234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17"/>
    </row>
    <row r="1611" spans="1:28" ht="12.75" customHeight="1" x14ac:dyDescent="0.2">
      <c r="A1611" s="217"/>
      <c r="B1611" s="217"/>
      <c r="C1611" s="217"/>
      <c r="D1611" s="217"/>
      <c r="E1611" s="217"/>
      <c r="F1611" s="217"/>
      <c r="G1611" s="217"/>
      <c r="H1611" s="217"/>
      <c r="I1611" s="217"/>
      <c r="J1611" s="217"/>
      <c r="K1611" s="217"/>
      <c r="L1611" s="217"/>
      <c r="M1611" s="217"/>
      <c r="N1611" s="217"/>
      <c r="O1611" s="234"/>
      <c r="P1611" s="234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17"/>
    </row>
    <row r="1612" spans="1:28" ht="12.75" customHeight="1" x14ac:dyDescent="0.2">
      <c r="A1612" s="217"/>
      <c r="B1612" s="217"/>
      <c r="C1612" s="217"/>
      <c r="D1612" s="217"/>
      <c r="E1612" s="217"/>
      <c r="F1612" s="217"/>
      <c r="G1612" s="217"/>
      <c r="H1612" s="217"/>
      <c r="I1612" s="217"/>
      <c r="J1612" s="217"/>
      <c r="K1612" s="217"/>
      <c r="L1612" s="217"/>
      <c r="M1612" s="217"/>
      <c r="N1612" s="217"/>
      <c r="O1612" s="234"/>
      <c r="P1612" s="234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17"/>
    </row>
    <row r="1613" spans="1:28" ht="12.75" customHeight="1" x14ac:dyDescent="0.2">
      <c r="A1613" s="217"/>
      <c r="B1613" s="217"/>
      <c r="C1613" s="217"/>
      <c r="D1613" s="217"/>
      <c r="E1613" s="217"/>
      <c r="F1613" s="217"/>
      <c r="G1613" s="217"/>
      <c r="H1613" s="217"/>
      <c r="I1613" s="217"/>
      <c r="J1613" s="217"/>
      <c r="K1613" s="217"/>
      <c r="L1613" s="217"/>
      <c r="M1613" s="217"/>
      <c r="N1613" s="217"/>
      <c r="O1613" s="234"/>
      <c r="P1613" s="234"/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17"/>
    </row>
    <row r="1614" spans="1:28" ht="12.75" customHeight="1" x14ac:dyDescent="0.2">
      <c r="A1614" s="217"/>
      <c r="B1614" s="217"/>
      <c r="C1614" s="217"/>
      <c r="D1614" s="217"/>
      <c r="E1614" s="217"/>
      <c r="F1614" s="217"/>
      <c r="G1614" s="217"/>
      <c r="H1614" s="217"/>
      <c r="I1614" s="217"/>
      <c r="J1614" s="217"/>
      <c r="K1614" s="217"/>
      <c r="L1614" s="217"/>
      <c r="M1614" s="217"/>
      <c r="N1614" s="217"/>
      <c r="O1614" s="234"/>
      <c r="P1614" s="234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17"/>
    </row>
    <row r="1615" spans="1:28" ht="12.75" customHeight="1" x14ac:dyDescent="0.2">
      <c r="A1615" s="217"/>
      <c r="B1615" s="217"/>
      <c r="C1615" s="217"/>
      <c r="D1615" s="217"/>
      <c r="E1615" s="217"/>
      <c r="F1615" s="217"/>
      <c r="G1615" s="217"/>
      <c r="H1615" s="217"/>
      <c r="I1615" s="217"/>
      <c r="J1615" s="217"/>
      <c r="K1615" s="217"/>
      <c r="L1615" s="217"/>
      <c r="M1615" s="217"/>
      <c r="N1615" s="217"/>
      <c r="O1615" s="234"/>
      <c r="P1615" s="234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17"/>
    </row>
    <row r="1616" spans="1:28" ht="12.75" customHeight="1" x14ac:dyDescent="0.2">
      <c r="A1616" s="217"/>
      <c r="B1616" s="217"/>
      <c r="C1616" s="217"/>
      <c r="D1616" s="217"/>
      <c r="E1616" s="217"/>
      <c r="F1616" s="217"/>
      <c r="G1616" s="217"/>
      <c r="H1616" s="217"/>
      <c r="I1616" s="217"/>
      <c r="J1616" s="217"/>
      <c r="K1616" s="217"/>
      <c r="L1616" s="217"/>
      <c r="M1616" s="217"/>
      <c r="N1616" s="217"/>
      <c r="O1616" s="234"/>
      <c r="P1616" s="234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17"/>
    </row>
    <row r="1617" spans="1:28" ht="12.75" customHeight="1" x14ac:dyDescent="0.2">
      <c r="A1617" s="217"/>
      <c r="B1617" s="217"/>
      <c r="C1617" s="217"/>
      <c r="D1617" s="217"/>
      <c r="E1617" s="217"/>
      <c r="F1617" s="217"/>
      <c r="G1617" s="217"/>
      <c r="H1617" s="217"/>
      <c r="I1617" s="217"/>
      <c r="J1617" s="217"/>
      <c r="K1617" s="217"/>
      <c r="L1617" s="217"/>
      <c r="M1617" s="217"/>
      <c r="N1617" s="217"/>
      <c r="O1617" s="234"/>
      <c r="P1617" s="234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17"/>
    </row>
    <row r="1618" spans="1:28" ht="12.75" customHeight="1" x14ac:dyDescent="0.2">
      <c r="A1618" s="217"/>
      <c r="B1618" s="217"/>
      <c r="C1618" s="217"/>
      <c r="D1618" s="217"/>
      <c r="E1618" s="217"/>
      <c r="F1618" s="217"/>
      <c r="G1618" s="217"/>
      <c r="H1618" s="217"/>
      <c r="I1618" s="217"/>
      <c r="J1618" s="217"/>
      <c r="K1618" s="217"/>
      <c r="L1618" s="217"/>
      <c r="M1618" s="217"/>
      <c r="N1618" s="217"/>
      <c r="O1618" s="234"/>
      <c r="P1618" s="234"/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17"/>
    </row>
    <row r="1619" spans="1:28" ht="12.75" customHeight="1" x14ac:dyDescent="0.2">
      <c r="A1619" s="217"/>
      <c r="B1619" s="217"/>
      <c r="C1619" s="217"/>
      <c r="D1619" s="217"/>
      <c r="E1619" s="217"/>
      <c r="F1619" s="217"/>
      <c r="G1619" s="217"/>
      <c r="H1619" s="217"/>
      <c r="I1619" s="217"/>
      <c r="J1619" s="217"/>
      <c r="K1619" s="217"/>
      <c r="L1619" s="217"/>
      <c r="M1619" s="217"/>
      <c r="N1619" s="217"/>
      <c r="O1619" s="234"/>
      <c r="P1619" s="234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17"/>
    </row>
    <row r="1620" spans="1:28" ht="12.75" customHeight="1" x14ac:dyDescent="0.2">
      <c r="A1620" s="217"/>
      <c r="B1620" s="217"/>
      <c r="C1620" s="217"/>
      <c r="D1620" s="217"/>
      <c r="E1620" s="217"/>
      <c r="F1620" s="217"/>
      <c r="G1620" s="217"/>
      <c r="H1620" s="217"/>
      <c r="I1620" s="217"/>
      <c r="J1620" s="217"/>
      <c r="K1620" s="217"/>
      <c r="L1620" s="217"/>
      <c r="M1620" s="217"/>
      <c r="N1620" s="217"/>
      <c r="O1620" s="234"/>
      <c r="P1620" s="234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17"/>
    </row>
    <row r="1621" spans="1:28" ht="12.75" customHeight="1" x14ac:dyDescent="0.2">
      <c r="A1621" s="217"/>
      <c r="B1621" s="217"/>
      <c r="C1621" s="217"/>
      <c r="D1621" s="217"/>
      <c r="E1621" s="217"/>
      <c r="F1621" s="217"/>
      <c r="G1621" s="217"/>
      <c r="H1621" s="217"/>
      <c r="I1621" s="217"/>
      <c r="J1621" s="217"/>
      <c r="K1621" s="217"/>
      <c r="L1621" s="217"/>
      <c r="M1621" s="217"/>
      <c r="N1621" s="217"/>
      <c r="O1621" s="234"/>
      <c r="P1621" s="234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17"/>
    </row>
    <row r="1622" spans="1:28" ht="12.75" customHeight="1" x14ac:dyDescent="0.2">
      <c r="A1622" s="217"/>
      <c r="B1622" s="217"/>
      <c r="C1622" s="217"/>
      <c r="D1622" s="217"/>
      <c r="E1622" s="217"/>
      <c r="F1622" s="217"/>
      <c r="G1622" s="217"/>
      <c r="H1622" s="217"/>
      <c r="I1622" s="217"/>
      <c r="J1622" s="217"/>
      <c r="K1622" s="217"/>
      <c r="L1622" s="217"/>
      <c r="M1622" s="217"/>
      <c r="N1622" s="217"/>
      <c r="O1622" s="234"/>
      <c r="P1622" s="234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17"/>
    </row>
    <row r="1623" spans="1:28" ht="12.75" customHeight="1" x14ac:dyDescent="0.2">
      <c r="A1623" s="217"/>
      <c r="B1623" s="217"/>
      <c r="C1623" s="217"/>
      <c r="D1623" s="217"/>
      <c r="E1623" s="217"/>
      <c r="F1623" s="217"/>
      <c r="G1623" s="217"/>
      <c r="H1623" s="217"/>
      <c r="I1623" s="217"/>
      <c r="J1623" s="217"/>
      <c r="K1623" s="217"/>
      <c r="L1623" s="217"/>
      <c r="M1623" s="217"/>
      <c r="N1623" s="217"/>
      <c r="O1623" s="234"/>
      <c r="P1623" s="234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17"/>
    </row>
    <row r="1624" spans="1:28" ht="12.75" customHeight="1" x14ac:dyDescent="0.2">
      <c r="A1624" s="217"/>
      <c r="B1624" s="217"/>
      <c r="C1624" s="217"/>
      <c r="D1624" s="217"/>
      <c r="E1624" s="217"/>
      <c r="F1624" s="217"/>
      <c r="G1624" s="217"/>
      <c r="H1624" s="217"/>
      <c r="I1624" s="217"/>
      <c r="J1624" s="217"/>
      <c r="K1624" s="217"/>
      <c r="L1624" s="217"/>
      <c r="M1624" s="217"/>
      <c r="N1624" s="217"/>
      <c r="O1624" s="234"/>
      <c r="P1624" s="234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17"/>
    </row>
    <row r="1625" spans="1:28" ht="12.75" customHeight="1" x14ac:dyDescent="0.2">
      <c r="A1625" s="217"/>
      <c r="B1625" s="217"/>
      <c r="C1625" s="217"/>
      <c r="D1625" s="217"/>
      <c r="E1625" s="217"/>
      <c r="F1625" s="217"/>
      <c r="G1625" s="217"/>
      <c r="H1625" s="217"/>
      <c r="I1625" s="217"/>
      <c r="J1625" s="217"/>
      <c r="K1625" s="217"/>
      <c r="L1625" s="217"/>
      <c r="M1625" s="217"/>
      <c r="N1625" s="217"/>
      <c r="O1625" s="234"/>
      <c r="P1625" s="234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17"/>
    </row>
    <row r="1626" spans="1:28" ht="12.75" customHeight="1" x14ac:dyDescent="0.2">
      <c r="A1626" s="217"/>
      <c r="B1626" s="217"/>
      <c r="C1626" s="217"/>
      <c r="D1626" s="217"/>
      <c r="E1626" s="217"/>
      <c r="F1626" s="217"/>
      <c r="G1626" s="217"/>
      <c r="H1626" s="217"/>
      <c r="I1626" s="217"/>
      <c r="J1626" s="217"/>
      <c r="K1626" s="217"/>
      <c r="L1626" s="217"/>
      <c r="M1626" s="217"/>
      <c r="N1626" s="217"/>
      <c r="O1626" s="234"/>
      <c r="P1626" s="234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17"/>
    </row>
    <row r="1627" spans="1:28" ht="12.75" customHeight="1" x14ac:dyDescent="0.2">
      <c r="A1627" s="217"/>
      <c r="B1627" s="217"/>
      <c r="C1627" s="217"/>
      <c r="D1627" s="217"/>
      <c r="E1627" s="217"/>
      <c r="F1627" s="217"/>
      <c r="G1627" s="217"/>
      <c r="H1627" s="217"/>
      <c r="I1627" s="217"/>
      <c r="J1627" s="217"/>
      <c r="K1627" s="217"/>
      <c r="L1627" s="217"/>
      <c r="M1627" s="217"/>
      <c r="N1627" s="217"/>
      <c r="O1627" s="234"/>
      <c r="P1627" s="234"/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17"/>
    </row>
    <row r="1628" spans="1:28" ht="12.75" customHeight="1" x14ac:dyDescent="0.2">
      <c r="A1628" s="217"/>
      <c r="B1628" s="217"/>
      <c r="C1628" s="217"/>
      <c r="D1628" s="217"/>
      <c r="E1628" s="217"/>
      <c r="F1628" s="217"/>
      <c r="G1628" s="217"/>
      <c r="H1628" s="217"/>
      <c r="I1628" s="217"/>
      <c r="J1628" s="217"/>
      <c r="K1628" s="217"/>
      <c r="L1628" s="217"/>
      <c r="M1628" s="217"/>
      <c r="N1628" s="217"/>
      <c r="O1628" s="234"/>
      <c r="P1628" s="234"/>
      <c r="Q1628" s="217"/>
      <c r="R1628" s="217"/>
      <c r="S1628" s="217"/>
      <c r="T1628" s="217"/>
      <c r="U1628" s="217"/>
      <c r="V1628" s="217"/>
      <c r="W1628" s="217"/>
      <c r="X1628" s="217"/>
      <c r="Y1628" s="217"/>
      <c r="Z1628" s="217"/>
      <c r="AA1628" s="217"/>
      <c r="AB1628" s="217"/>
    </row>
    <row r="1629" spans="1:28" ht="12.75" customHeight="1" x14ac:dyDescent="0.2">
      <c r="A1629" s="217"/>
      <c r="B1629" s="217"/>
      <c r="C1629" s="217"/>
      <c r="D1629" s="217"/>
      <c r="E1629" s="217"/>
      <c r="F1629" s="217"/>
      <c r="G1629" s="217"/>
      <c r="H1629" s="217"/>
      <c r="I1629" s="217"/>
      <c r="J1629" s="217"/>
      <c r="K1629" s="217"/>
      <c r="L1629" s="217"/>
      <c r="M1629" s="217"/>
      <c r="N1629" s="217"/>
      <c r="O1629" s="234"/>
      <c r="P1629" s="234"/>
      <c r="Q1629" s="217"/>
      <c r="R1629" s="217"/>
      <c r="S1629" s="217"/>
      <c r="T1629" s="217"/>
      <c r="U1629" s="217"/>
      <c r="V1629" s="217"/>
      <c r="W1629" s="217"/>
      <c r="X1629" s="217"/>
      <c r="Y1629" s="217"/>
      <c r="Z1629" s="217"/>
      <c r="AA1629" s="217"/>
      <c r="AB1629" s="217"/>
    </row>
    <row r="1630" spans="1:28" ht="12.75" customHeight="1" x14ac:dyDescent="0.2">
      <c r="A1630" s="217"/>
      <c r="B1630" s="217"/>
      <c r="C1630" s="217"/>
      <c r="D1630" s="217"/>
      <c r="E1630" s="217"/>
      <c r="F1630" s="217"/>
      <c r="G1630" s="217"/>
      <c r="H1630" s="217"/>
      <c r="I1630" s="217"/>
      <c r="J1630" s="217"/>
      <c r="K1630" s="217"/>
      <c r="L1630" s="217"/>
      <c r="M1630" s="217"/>
      <c r="N1630" s="217"/>
      <c r="O1630" s="234"/>
      <c r="P1630" s="234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17"/>
    </row>
    <row r="1631" spans="1:28" ht="12.75" customHeight="1" x14ac:dyDescent="0.2">
      <c r="A1631" s="217"/>
      <c r="B1631" s="217"/>
      <c r="C1631" s="217"/>
      <c r="D1631" s="217"/>
      <c r="E1631" s="217"/>
      <c r="F1631" s="217"/>
      <c r="G1631" s="217"/>
      <c r="H1631" s="217"/>
      <c r="I1631" s="217"/>
      <c r="J1631" s="217"/>
      <c r="K1631" s="217"/>
      <c r="L1631" s="217"/>
      <c r="M1631" s="217"/>
      <c r="N1631" s="217"/>
      <c r="O1631" s="234"/>
      <c r="P1631" s="234"/>
      <c r="Q1631" s="217"/>
      <c r="R1631" s="217"/>
      <c r="S1631" s="217"/>
      <c r="T1631" s="217"/>
      <c r="U1631" s="217"/>
      <c r="V1631" s="217"/>
      <c r="W1631" s="217"/>
      <c r="X1631" s="217"/>
      <c r="Y1631" s="217"/>
      <c r="Z1631" s="217"/>
      <c r="AA1631" s="217"/>
      <c r="AB1631" s="217"/>
    </row>
    <row r="1632" spans="1:28" ht="12.75" customHeight="1" x14ac:dyDescent="0.2">
      <c r="A1632" s="217"/>
      <c r="B1632" s="217"/>
      <c r="C1632" s="217"/>
      <c r="D1632" s="217"/>
      <c r="E1632" s="217"/>
      <c r="F1632" s="217"/>
      <c r="G1632" s="217"/>
      <c r="H1632" s="217"/>
      <c r="I1632" s="217"/>
      <c r="J1632" s="217"/>
      <c r="K1632" s="217"/>
      <c r="L1632" s="217"/>
      <c r="M1632" s="217"/>
      <c r="N1632" s="217"/>
      <c r="O1632" s="234"/>
      <c r="P1632" s="234"/>
      <c r="Q1632" s="217"/>
      <c r="R1632" s="217"/>
      <c r="S1632" s="217"/>
      <c r="T1632" s="217"/>
      <c r="U1632" s="217"/>
      <c r="V1632" s="217"/>
      <c r="W1632" s="217"/>
      <c r="X1632" s="217"/>
      <c r="Y1632" s="217"/>
      <c r="Z1632" s="217"/>
      <c r="AA1632" s="217"/>
      <c r="AB1632" s="217"/>
    </row>
    <row r="1633" spans="1:28" ht="12.75" customHeight="1" x14ac:dyDescent="0.2">
      <c r="A1633" s="217"/>
      <c r="B1633" s="217"/>
      <c r="C1633" s="217"/>
      <c r="D1633" s="217"/>
      <c r="E1633" s="217"/>
      <c r="F1633" s="217"/>
      <c r="G1633" s="217"/>
      <c r="H1633" s="217"/>
      <c r="I1633" s="217"/>
      <c r="J1633" s="217"/>
      <c r="K1633" s="217"/>
      <c r="L1633" s="217"/>
      <c r="M1633" s="217"/>
      <c r="N1633" s="217"/>
      <c r="O1633" s="234"/>
      <c r="P1633" s="234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17"/>
    </row>
    <row r="1634" spans="1:28" ht="12.75" customHeight="1" x14ac:dyDescent="0.2">
      <c r="A1634" s="217"/>
      <c r="B1634" s="217"/>
      <c r="C1634" s="217"/>
      <c r="D1634" s="217"/>
      <c r="E1634" s="217"/>
      <c r="F1634" s="217"/>
      <c r="G1634" s="217"/>
      <c r="H1634" s="217"/>
      <c r="I1634" s="217"/>
      <c r="J1634" s="217"/>
      <c r="K1634" s="217"/>
      <c r="L1634" s="217"/>
      <c r="M1634" s="217"/>
      <c r="N1634" s="217"/>
      <c r="O1634" s="234"/>
      <c r="P1634" s="234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17"/>
    </row>
    <row r="1635" spans="1:28" ht="12.75" customHeight="1" x14ac:dyDescent="0.2">
      <c r="A1635" s="217"/>
      <c r="B1635" s="217"/>
      <c r="C1635" s="217"/>
      <c r="D1635" s="217"/>
      <c r="E1635" s="217"/>
      <c r="F1635" s="217"/>
      <c r="G1635" s="217"/>
      <c r="H1635" s="217"/>
      <c r="I1635" s="217"/>
      <c r="J1635" s="217"/>
      <c r="K1635" s="217"/>
      <c r="L1635" s="217"/>
      <c r="M1635" s="217"/>
      <c r="N1635" s="217"/>
      <c r="O1635" s="234"/>
      <c r="P1635" s="234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17"/>
    </row>
    <row r="1636" spans="1:28" ht="12.75" customHeight="1" x14ac:dyDescent="0.2">
      <c r="A1636" s="217"/>
      <c r="B1636" s="217"/>
      <c r="C1636" s="217"/>
      <c r="D1636" s="217"/>
      <c r="E1636" s="217"/>
      <c r="F1636" s="217"/>
      <c r="G1636" s="217"/>
      <c r="H1636" s="217"/>
      <c r="I1636" s="217"/>
      <c r="J1636" s="217"/>
      <c r="K1636" s="217"/>
      <c r="L1636" s="217"/>
      <c r="M1636" s="217"/>
      <c r="N1636" s="217"/>
      <c r="O1636" s="234"/>
      <c r="P1636" s="234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17"/>
    </row>
    <row r="1637" spans="1:28" ht="12.75" customHeight="1" x14ac:dyDescent="0.2">
      <c r="A1637" s="217"/>
      <c r="B1637" s="217"/>
      <c r="C1637" s="217"/>
      <c r="D1637" s="217"/>
      <c r="E1637" s="217"/>
      <c r="F1637" s="217"/>
      <c r="G1637" s="217"/>
      <c r="H1637" s="217"/>
      <c r="I1637" s="217"/>
      <c r="J1637" s="217"/>
      <c r="K1637" s="217"/>
      <c r="L1637" s="217"/>
      <c r="M1637" s="217"/>
      <c r="N1637" s="217"/>
      <c r="O1637" s="234"/>
      <c r="P1637" s="234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17"/>
    </row>
    <row r="1638" spans="1:28" ht="12.75" customHeight="1" x14ac:dyDescent="0.2">
      <c r="A1638" s="217"/>
      <c r="B1638" s="217"/>
      <c r="C1638" s="217"/>
      <c r="D1638" s="217"/>
      <c r="E1638" s="217"/>
      <c r="F1638" s="217"/>
      <c r="G1638" s="217"/>
      <c r="H1638" s="217"/>
      <c r="I1638" s="217"/>
      <c r="J1638" s="217"/>
      <c r="K1638" s="217"/>
      <c r="L1638" s="217"/>
      <c r="M1638" s="217"/>
      <c r="N1638" s="217"/>
      <c r="O1638" s="234"/>
      <c r="P1638" s="234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17"/>
    </row>
    <row r="1639" spans="1:28" ht="12.75" customHeight="1" x14ac:dyDescent="0.2">
      <c r="A1639" s="217"/>
      <c r="B1639" s="217"/>
      <c r="C1639" s="217"/>
      <c r="D1639" s="217"/>
      <c r="E1639" s="217"/>
      <c r="F1639" s="217"/>
      <c r="G1639" s="217"/>
      <c r="H1639" s="217"/>
      <c r="I1639" s="217"/>
      <c r="J1639" s="217"/>
      <c r="K1639" s="217"/>
      <c r="L1639" s="217"/>
      <c r="M1639" s="217"/>
      <c r="N1639" s="217"/>
      <c r="O1639" s="234"/>
      <c r="P1639" s="234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17"/>
    </row>
    <row r="1640" spans="1:28" ht="12.75" customHeight="1" x14ac:dyDescent="0.2">
      <c r="A1640" s="217"/>
      <c r="B1640" s="217"/>
      <c r="C1640" s="217"/>
      <c r="D1640" s="217"/>
      <c r="E1640" s="217"/>
      <c r="F1640" s="217"/>
      <c r="G1640" s="217"/>
      <c r="H1640" s="217"/>
      <c r="I1640" s="217"/>
      <c r="J1640" s="217"/>
      <c r="K1640" s="217"/>
      <c r="L1640" s="217"/>
      <c r="M1640" s="217"/>
      <c r="N1640" s="217"/>
      <c r="O1640" s="234"/>
      <c r="P1640" s="234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17"/>
    </row>
    <row r="1641" spans="1:28" ht="12.75" customHeight="1" x14ac:dyDescent="0.2">
      <c r="A1641" s="217"/>
      <c r="B1641" s="217"/>
      <c r="C1641" s="217"/>
      <c r="D1641" s="217"/>
      <c r="E1641" s="217"/>
      <c r="F1641" s="217"/>
      <c r="G1641" s="217"/>
      <c r="H1641" s="217"/>
      <c r="I1641" s="217"/>
      <c r="J1641" s="217"/>
      <c r="K1641" s="217"/>
      <c r="L1641" s="217"/>
      <c r="M1641" s="217"/>
      <c r="N1641" s="217"/>
      <c r="O1641" s="234"/>
      <c r="P1641" s="234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17"/>
    </row>
    <row r="1642" spans="1:28" ht="12.75" customHeight="1" x14ac:dyDescent="0.2">
      <c r="A1642" s="217"/>
      <c r="B1642" s="217"/>
      <c r="C1642" s="217"/>
      <c r="D1642" s="217"/>
      <c r="E1642" s="217"/>
      <c r="F1642" s="217"/>
      <c r="G1642" s="217"/>
      <c r="H1642" s="217"/>
      <c r="I1642" s="217"/>
      <c r="J1642" s="217"/>
      <c r="K1642" s="217"/>
      <c r="L1642" s="217"/>
      <c r="M1642" s="217"/>
      <c r="N1642" s="217"/>
      <c r="O1642" s="234"/>
      <c r="P1642" s="234"/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17"/>
    </row>
    <row r="1643" spans="1:28" ht="12.75" customHeight="1" x14ac:dyDescent="0.2">
      <c r="A1643" s="217"/>
      <c r="B1643" s="217"/>
      <c r="C1643" s="217"/>
      <c r="D1643" s="217"/>
      <c r="E1643" s="217"/>
      <c r="F1643" s="217"/>
      <c r="G1643" s="217"/>
      <c r="H1643" s="217"/>
      <c r="I1643" s="217"/>
      <c r="J1643" s="217"/>
      <c r="K1643" s="217"/>
      <c r="L1643" s="217"/>
      <c r="M1643" s="217"/>
      <c r="N1643" s="217"/>
      <c r="O1643" s="234"/>
      <c r="P1643" s="234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17"/>
    </row>
    <row r="1644" spans="1:28" ht="12.75" customHeight="1" x14ac:dyDescent="0.2">
      <c r="A1644" s="217"/>
      <c r="B1644" s="217"/>
      <c r="C1644" s="217"/>
      <c r="D1644" s="217"/>
      <c r="E1644" s="217"/>
      <c r="F1644" s="217"/>
      <c r="G1644" s="217"/>
      <c r="H1644" s="217"/>
      <c r="I1644" s="217"/>
      <c r="J1644" s="217"/>
      <c r="K1644" s="217"/>
      <c r="L1644" s="217"/>
      <c r="M1644" s="217"/>
      <c r="N1644" s="217"/>
      <c r="O1644" s="234"/>
      <c r="P1644" s="234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17"/>
    </row>
    <row r="1645" spans="1:28" ht="12.75" customHeight="1" x14ac:dyDescent="0.2">
      <c r="A1645" s="217"/>
      <c r="B1645" s="217"/>
      <c r="C1645" s="217"/>
      <c r="D1645" s="217"/>
      <c r="E1645" s="217"/>
      <c r="F1645" s="217"/>
      <c r="G1645" s="217"/>
      <c r="H1645" s="217"/>
      <c r="I1645" s="217"/>
      <c r="J1645" s="217"/>
      <c r="K1645" s="217"/>
      <c r="L1645" s="217"/>
      <c r="M1645" s="217"/>
      <c r="N1645" s="217"/>
      <c r="O1645" s="234"/>
      <c r="P1645" s="234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17"/>
    </row>
    <row r="1646" spans="1:28" ht="12.75" customHeight="1" x14ac:dyDescent="0.2">
      <c r="A1646" s="217"/>
      <c r="B1646" s="217"/>
      <c r="C1646" s="217"/>
      <c r="D1646" s="217"/>
      <c r="E1646" s="217"/>
      <c r="F1646" s="217"/>
      <c r="G1646" s="217"/>
      <c r="H1646" s="217"/>
      <c r="I1646" s="217"/>
      <c r="J1646" s="217"/>
      <c r="K1646" s="217"/>
      <c r="L1646" s="217"/>
      <c r="M1646" s="217"/>
      <c r="N1646" s="217"/>
      <c r="O1646" s="234"/>
      <c r="P1646" s="234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17"/>
    </row>
    <row r="1647" spans="1:28" ht="12.75" customHeight="1" x14ac:dyDescent="0.2">
      <c r="A1647" s="217"/>
      <c r="B1647" s="217"/>
      <c r="C1647" s="217"/>
      <c r="D1647" s="217"/>
      <c r="E1647" s="217"/>
      <c r="F1647" s="217"/>
      <c r="G1647" s="217"/>
      <c r="H1647" s="217"/>
      <c r="I1647" s="217"/>
      <c r="J1647" s="217"/>
      <c r="K1647" s="217"/>
      <c r="L1647" s="217"/>
      <c r="M1647" s="217"/>
      <c r="N1647" s="217"/>
      <c r="O1647" s="234"/>
      <c r="P1647" s="234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17"/>
    </row>
    <row r="1648" spans="1:28" ht="12.75" customHeight="1" x14ac:dyDescent="0.2">
      <c r="A1648" s="217"/>
      <c r="B1648" s="217"/>
      <c r="C1648" s="217"/>
      <c r="D1648" s="217"/>
      <c r="E1648" s="217"/>
      <c r="F1648" s="217"/>
      <c r="G1648" s="217"/>
      <c r="H1648" s="217"/>
      <c r="I1648" s="217"/>
      <c r="J1648" s="217"/>
      <c r="K1648" s="217"/>
      <c r="L1648" s="217"/>
      <c r="M1648" s="217"/>
      <c r="N1648" s="217"/>
      <c r="O1648" s="234"/>
      <c r="P1648" s="234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17"/>
    </row>
    <row r="1649" spans="1:28" ht="12.75" customHeight="1" x14ac:dyDescent="0.2">
      <c r="A1649" s="217"/>
      <c r="B1649" s="217"/>
      <c r="C1649" s="217"/>
      <c r="D1649" s="217"/>
      <c r="E1649" s="217"/>
      <c r="F1649" s="217"/>
      <c r="G1649" s="217"/>
      <c r="H1649" s="217"/>
      <c r="I1649" s="217"/>
      <c r="J1649" s="217"/>
      <c r="K1649" s="217"/>
      <c r="L1649" s="217"/>
      <c r="M1649" s="217"/>
      <c r="N1649" s="217"/>
      <c r="O1649" s="234"/>
      <c r="P1649" s="234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17"/>
    </row>
    <row r="1650" spans="1:28" ht="12.75" customHeight="1" x14ac:dyDescent="0.2">
      <c r="A1650" s="217"/>
      <c r="B1650" s="217"/>
      <c r="C1650" s="217"/>
      <c r="D1650" s="217"/>
      <c r="E1650" s="217"/>
      <c r="F1650" s="217"/>
      <c r="G1650" s="217"/>
      <c r="H1650" s="217"/>
      <c r="I1650" s="217"/>
      <c r="J1650" s="217"/>
      <c r="K1650" s="217"/>
      <c r="L1650" s="217"/>
      <c r="M1650" s="217"/>
      <c r="N1650" s="217"/>
      <c r="O1650" s="234"/>
      <c r="P1650" s="234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17"/>
    </row>
    <row r="1651" spans="1:28" ht="12.75" customHeight="1" x14ac:dyDescent="0.2">
      <c r="A1651" s="217"/>
      <c r="B1651" s="217"/>
      <c r="C1651" s="217"/>
      <c r="D1651" s="217"/>
      <c r="E1651" s="217"/>
      <c r="F1651" s="217"/>
      <c r="G1651" s="217"/>
      <c r="H1651" s="217"/>
      <c r="I1651" s="217"/>
      <c r="J1651" s="217"/>
      <c r="K1651" s="217"/>
      <c r="L1651" s="217"/>
      <c r="M1651" s="217"/>
      <c r="N1651" s="217"/>
      <c r="O1651" s="234"/>
      <c r="P1651" s="234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17"/>
    </row>
    <row r="1652" spans="1:28" ht="12.75" customHeight="1" x14ac:dyDescent="0.2">
      <c r="A1652" s="217"/>
      <c r="B1652" s="217"/>
      <c r="C1652" s="217"/>
      <c r="D1652" s="217"/>
      <c r="E1652" s="217"/>
      <c r="F1652" s="217"/>
      <c r="G1652" s="217"/>
      <c r="H1652" s="217"/>
      <c r="I1652" s="217"/>
      <c r="J1652" s="217"/>
      <c r="K1652" s="217"/>
      <c r="L1652" s="217"/>
      <c r="M1652" s="217"/>
      <c r="N1652" s="217"/>
      <c r="O1652" s="234"/>
      <c r="P1652" s="234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17"/>
    </row>
    <row r="1653" spans="1:28" ht="12.75" customHeight="1" x14ac:dyDescent="0.2">
      <c r="A1653" s="217"/>
      <c r="B1653" s="217"/>
      <c r="C1653" s="217"/>
      <c r="D1653" s="217"/>
      <c r="E1653" s="217"/>
      <c r="F1653" s="217"/>
      <c r="G1653" s="217"/>
      <c r="H1653" s="217"/>
      <c r="I1653" s="217"/>
      <c r="J1653" s="217"/>
      <c r="K1653" s="217"/>
      <c r="L1653" s="217"/>
      <c r="M1653" s="217"/>
      <c r="N1653" s="217"/>
      <c r="O1653" s="234"/>
      <c r="P1653" s="234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17"/>
    </row>
    <row r="1654" spans="1:28" ht="12.75" customHeight="1" x14ac:dyDescent="0.2">
      <c r="A1654" s="217"/>
      <c r="B1654" s="217"/>
      <c r="C1654" s="217"/>
      <c r="D1654" s="217"/>
      <c r="E1654" s="217"/>
      <c r="F1654" s="217"/>
      <c r="G1654" s="217"/>
      <c r="H1654" s="217"/>
      <c r="I1654" s="217"/>
      <c r="J1654" s="217"/>
      <c r="K1654" s="217"/>
      <c r="L1654" s="217"/>
      <c r="M1654" s="217"/>
      <c r="N1654" s="217"/>
      <c r="O1654" s="234"/>
      <c r="P1654" s="234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17"/>
    </row>
    <row r="1655" spans="1:28" ht="12.75" customHeight="1" x14ac:dyDescent="0.2">
      <c r="A1655" s="217"/>
      <c r="B1655" s="217"/>
      <c r="C1655" s="217"/>
      <c r="D1655" s="217"/>
      <c r="E1655" s="217"/>
      <c r="F1655" s="217"/>
      <c r="G1655" s="217"/>
      <c r="H1655" s="217"/>
      <c r="I1655" s="217"/>
      <c r="J1655" s="217"/>
      <c r="K1655" s="217"/>
      <c r="L1655" s="217"/>
      <c r="M1655" s="217"/>
      <c r="N1655" s="217"/>
      <c r="O1655" s="234"/>
      <c r="P1655" s="234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17"/>
    </row>
    <row r="1656" spans="1:28" ht="12.75" customHeight="1" x14ac:dyDescent="0.2">
      <c r="A1656" s="217"/>
      <c r="B1656" s="217"/>
      <c r="C1656" s="217"/>
      <c r="D1656" s="217"/>
      <c r="E1656" s="217"/>
      <c r="F1656" s="217"/>
      <c r="G1656" s="217"/>
      <c r="H1656" s="217"/>
      <c r="I1656" s="217"/>
      <c r="J1656" s="217"/>
      <c r="K1656" s="217"/>
      <c r="L1656" s="217"/>
      <c r="M1656" s="217"/>
      <c r="N1656" s="217"/>
      <c r="O1656" s="234"/>
      <c r="P1656" s="234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17"/>
    </row>
    <row r="1657" spans="1:28" ht="12.75" customHeight="1" x14ac:dyDescent="0.2">
      <c r="A1657" s="217"/>
      <c r="B1657" s="217"/>
      <c r="C1657" s="217"/>
      <c r="D1657" s="217"/>
      <c r="E1657" s="217"/>
      <c r="F1657" s="217"/>
      <c r="G1657" s="217"/>
      <c r="H1657" s="217"/>
      <c r="I1657" s="217"/>
      <c r="J1657" s="217"/>
      <c r="K1657" s="217"/>
      <c r="L1657" s="217"/>
      <c r="M1657" s="217"/>
      <c r="N1657" s="217"/>
      <c r="O1657" s="234"/>
      <c r="P1657" s="234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17"/>
    </row>
    <row r="1658" spans="1:28" ht="12.75" customHeight="1" x14ac:dyDescent="0.2">
      <c r="A1658" s="217"/>
      <c r="B1658" s="217"/>
      <c r="C1658" s="217"/>
      <c r="D1658" s="217"/>
      <c r="E1658" s="217"/>
      <c r="F1658" s="217"/>
      <c r="G1658" s="217"/>
      <c r="H1658" s="217"/>
      <c r="I1658" s="217"/>
      <c r="J1658" s="217"/>
      <c r="K1658" s="217"/>
      <c r="L1658" s="217"/>
      <c r="M1658" s="217"/>
      <c r="N1658" s="217"/>
      <c r="O1658" s="234"/>
      <c r="P1658" s="234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17"/>
    </row>
    <row r="1659" spans="1:28" ht="12.75" customHeight="1" x14ac:dyDescent="0.2">
      <c r="A1659" s="217"/>
      <c r="B1659" s="217"/>
      <c r="C1659" s="217"/>
      <c r="D1659" s="217"/>
      <c r="E1659" s="217"/>
      <c r="F1659" s="217"/>
      <c r="G1659" s="217"/>
      <c r="H1659" s="217"/>
      <c r="I1659" s="217"/>
      <c r="J1659" s="217"/>
      <c r="K1659" s="217"/>
      <c r="L1659" s="217"/>
      <c r="M1659" s="217"/>
      <c r="N1659" s="217"/>
      <c r="O1659" s="234"/>
      <c r="P1659" s="234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17"/>
    </row>
    <row r="1660" spans="1:28" ht="12.75" customHeight="1" x14ac:dyDescent="0.2">
      <c r="A1660" s="217"/>
      <c r="B1660" s="217"/>
      <c r="C1660" s="217"/>
      <c r="D1660" s="217"/>
      <c r="E1660" s="217"/>
      <c r="F1660" s="217"/>
      <c r="G1660" s="217"/>
      <c r="H1660" s="217"/>
      <c r="I1660" s="217"/>
      <c r="J1660" s="217"/>
      <c r="K1660" s="217"/>
      <c r="L1660" s="217"/>
      <c r="M1660" s="217"/>
      <c r="N1660" s="217"/>
      <c r="O1660" s="234"/>
      <c r="P1660" s="234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17"/>
    </row>
    <row r="1661" spans="1:28" ht="12.75" customHeight="1" x14ac:dyDescent="0.2">
      <c r="A1661" s="217"/>
      <c r="B1661" s="217"/>
      <c r="C1661" s="217"/>
      <c r="D1661" s="217"/>
      <c r="E1661" s="217"/>
      <c r="F1661" s="217"/>
      <c r="G1661" s="217"/>
      <c r="H1661" s="217"/>
      <c r="I1661" s="217"/>
      <c r="J1661" s="217"/>
      <c r="K1661" s="217"/>
      <c r="L1661" s="217"/>
      <c r="M1661" s="217"/>
      <c r="N1661" s="217"/>
      <c r="O1661" s="234"/>
      <c r="P1661" s="234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17"/>
    </row>
    <row r="1662" spans="1:28" ht="12.75" customHeight="1" x14ac:dyDescent="0.2">
      <c r="A1662" s="217"/>
      <c r="B1662" s="217"/>
      <c r="C1662" s="217"/>
      <c r="D1662" s="217"/>
      <c r="E1662" s="217"/>
      <c r="F1662" s="217"/>
      <c r="G1662" s="217"/>
      <c r="H1662" s="217"/>
      <c r="I1662" s="217"/>
      <c r="J1662" s="217"/>
      <c r="K1662" s="217"/>
      <c r="L1662" s="217"/>
      <c r="M1662" s="217"/>
      <c r="N1662" s="217"/>
      <c r="O1662" s="234"/>
      <c r="P1662" s="234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17"/>
    </row>
    <row r="1663" spans="1:28" ht="12.75" customHeight="1" x14ac:dyDescent="0.2">
      <c r="A1663" s="217"/>
      <c r="B1663" s="217"/>
      <c r="C1663" s="217"/>
      <c r="D1663" s="217"/>
      <c r="E1663" s="217"/>
      <c r="F1663" s="217"/>
      <c r="G1663" s="217"/>
      <c r="H1663" s="217"/>
      <c r="I1663" s="217"/>
      <c r="J1663" s="217"/>
      <c r="K1663" s="217"/>
      <c r="L1663" s="217"/>
      <c r="M1663" s="217"/>
      <c r="N1663" s="217"/>
      <c r="O1663" s="234"/>
      <c r="P1663" s="234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17"/>
    </row>
    <row r="1664" spans="1:28" ht="12.75" customHeight="1" x14ac:dyDescent="0.2">
      <c r="A1664" s="217"/>
      <c r="B1664" s="217"/>
      <c r="C1664" s="217"/>
      <c r="D1664" s="217"/>
      <c r="E1664" s="217"/>
      <c r="F1664" s="217"/>
      <c r="G1664" s="217"/>
      <c r="H1664" s="217"/>
      <c r="I1664" s="217"/>
      <c r="J1664" s="217"/>
      <c r="K1664" s="217"/>
      <c r="L1664" s="217"/>
      <c r="M1664" s="217"/>
      <c r="N1664" s="217"/>
      <c r="O1664" s="234"/>
      <c r="P1664" s="234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17"/>
    </row>
    <row r="1665" spans="1:28" ht="12.75" customHeight="1" x14ac:dyDescent="0.2">
      <c r="A1665" s="217"/>
      <c r="B1665" s="217"/>
      <c r="C1665" s="217"/>
      <c r="D1665" s="217"/>
      <c r="E1665" s="217"/>
      <c r="F1665" s="217"/>
      <c r="G1665" s="217"/>
      <c r="H1665" s="217"/>
      <c r="I1665" s="217"/>
      <c r="J1665" s="217"/>
      <c r="K1665" s="217"/>
      <c r="L1665" s="217"/>
      <c r="M1665" s="217"/>
      <c r="N1665" s="217"/>
      <c r="O1665" s="234"/>
      <c r="P1665" s="234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17"/>
    </row>
    <row r="1666" spans="1:28" ht="12.75" customHeight="1" x14ac:dyDescent="0.2">
      <c r="A1666" s="217"/>
      <c r="B1666" s="217"/>
      <c r="C1666" s="217"/>
      <c r="D1666" s="217"/>
      <c r="E1666" s="217"/>
      <c r="F1666" s="217"/>
      <c r="G1666" s="217"/>
      <c r="H1666" s="217"/>
      <c r="I1666" s="217"/>
      <c r="J1666" s="217"/>
      <c r="K1666" s="217"/>
      <c r="L1666" s="217"/>
      <c r="M1666" s="217"/>
      <c r="N1666" s="217"/>
      <c r="O1666" s="234"/>
      <c r="P1666" s="234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17"/>
    </row>
    <row r="1667" spans="1:28" ht="12.75" customHeight="1" x14ac:dyDescent="0.2">
      <c r="A1667" s="217"/>
      <c r="B1667" s="217"/>
      <c r="C1667" s="217"/>
      <c r="D1667" s="217"/>
      <c r="E1667" s="217"/>
      <c r="F1667" s="217"/>
      <c r="G1667" s="217"/>
      <c r="H1667" s="217"/>
      <c r="I1667" s="217"/>
      <c r="J1667" s="217"/>
      <c r="K1667" s="217"/>
      <c r="L1667" s="217"/>
      <c r="M1667" s="217"/>
      <c r="N1667" s="217"/>
      <c r="O1667" s="234"/>
      <c r="P1667" s="234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17"/>
    </row>
    <row r="1668" spans="1:28" ht="12.75" customHeight="1" x14ac:dyDescent="0.2">
      <c r="A1668" s="217"/>
      <c r="B1668" s="217"/>
      <c r="C1668" s="217"/>
      <c r="D1668" s="217"/>
      <c r="E1668" s="217"/>
      <c r="F1668" s="217"/>
      <c r="G1668" s="217"/>
      <c r="H1668" s="217"/>
      <c r="I1668" s="217"/>
      <c r="J1668" s="217"/>
      <c r="K1668" s="217"/>
      <c r="L1668" s="217"/>
      <c r="M1668" s="217"/>
      <c r="N1668" s="217"/>
      <c r="O1668" s="234"/>
      <c r="P1668" s="234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17"/>
    </row>
    <row r="1669" spans="1:28" ht="12.75" customHeight="1" x14ac:dyDescent="0.2">
      <c r="A1669" s="217"/>
      <c r="B1669" s="217"/>
      <c r="C1669" s="217"/>
      <c r="D1669" s="217"/>
      <c r="E1669" s="217"/>
      <c r="F1669" s="217"/>
      <c r="G1669" s="217"/>
      <c r="H1669" s="217"/>
      <c r="I1669" s="217"/>
      <c r="J1669" s="217"/>
      <c r="K1669" s="217"/>
      <c r="L1669" s="217"/>
      <c r="M1669" s="217"/>
      <c r="N1669" s="217"/>
      <c r="O1669" s="234"/>
      <c r="P1669" s="234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17"/>
    </row>
    <row r="1670" spans="1:28" ht="12.75" customHeight="1" x14ac:dyDescent="0.2">
      <c r="A1670" s="217"/>
      <c r="B1670" s="217"/>
      <c r="C1670" s="217"/>
      <c r="D1670" s="217"/>
      <c r="E1670" s="217"/>
      <c r="F1670" s="217"/>
      <c r="G1670" s="217"/>
      <c r="H1670" s="217"/>
      <c r="I1670" s="217"/>
      <c r="J1670" s="217"/>
      <c r="K1670" s="217"/>
      <c r="L1670" s="217"/>
      <c r="M1670" s="217"/>
      <c r="N1670" s="217"/>
      <c r="O1670" s="234"/>
      <c r="P1670" s="234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17"/>
    </row>
    <row r="1671" spans="1:28" ht="12.75" customHeight="1" x14ac:dyDescent="0.2">
      <c r="A1671" s="217"/>
      <c r="B1671" s="217"/>
      <c r="C1671" s="217"/>
      <c r="D1671" s="217"/>
      <c r="E1671" s="217"/>
      <c r="F1671" s="217"/>
      <c r="G1671" s="217"/>
      <c r="H1671" s="217"/>
      <c r="I1671" s="217"/>
      <c r="J1671" s="217"/>
      <c r="K1671" s="217"/>
      <c r="L1671" s="217"/>
      <c r="M1671" s="217"/>
      <c r="N1671" s="217"/>
      <c r="O1671" s="234"/>
      <c r="P1671" s="234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17"/>
    </row>
    <row r="1672" spans="1:28" ht="12.75" customHeight="1" x14ac:dyDescent="0.2">
      <c r="A1672" s="217"/>
      <c r="B1672" s="217"/>
      <c r="C1672" s="217"/>
      <c r="D1672" s="217"/>
      <c r="E1672" s="217"/>
      <c r="F1672" s="217"/>
      <c r="G1672" s="217"/>
      <c r="H1672" s="217"/>
      <c r="I1672" s="217"/>
      <c r="J1672" s="217"/>
      <c r="K1672" s="217"/>
      <c r="L1672" s="217"/>
      <c r="M1672" s="217"/>
      <c r="N1672" s="217"/>
      <c r="O1672" s="234"/>
      <c r="P1672" s="234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17"/>
    </row>
    <row r="1673" spans="1:28" ht="12.75" customHeight="1" x14ac:dyDescent="0.2">
      <c r="A1673" s="217"/>
      <c r="B1673" s="217"/>
      <c r="C1673" s="217"/>
      <c r="D1673" s="217"/>
      <c r="E1673" s="217"/>
      <c r="F1673" s="217"/>
      <c r="G1673" s="217"/>
      <c r="H1673" s="217"/>
      <c r="I1673" s="217"/>
      <c r="J1673" s="217"/>
      <c r="K1673" s="217"/>
      <c r="L1673" s="217"/>
      <c r="M1673" s="217"/>
      <c r="N1673" s="217"/>
      <c r="O1673" s="234"/>
      <c r="P1673" s="234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17"/>
    </row>
    <row r="1674" spans="1:28" ht="12.75" customHeight="1" x14ac:dyDescent="0.2">
      <c r="A1674" s="217"/>
      <c r="B1674" s="217"/>
      <c r="C1674" s="217"/>
      <c r="D1674" s="217"/>
      <c r="E1674" s="217"/>
      <c r="F1674" s="217"/>
      <c r="G1674" s="217"/>
      <c r="H1674" s="217"/>
      <c r="I1674" s="217"/>
      <c r="J1674" s="217"/>
      <c r="K1674" s="217"/>
      <c r="L1674" s="217"/>
      <c r="M1674" s="217"/>
      <c r="N1674" s="217"/>
      <c r="O1674" s="234"/>
      <c r="P1674" s="234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17"/>
    </row>
    <row r="1675" spans="1:28" ht="12.75" customHeight="1" x14ac:dyDescent="0.2">
      <c r="A1675" s="217"/>
      <c r="B1675" s="217"/>
      <c r="C1675" s="217"/>
      <c r="D1675" s="217"/>
      <c r="E1675" s="217"/>
      <c r="F1675" s="217"/>
      <c r="G1675" s="217"/>
      <c r="H1675" s="217"/>
      <c r="I1675" s="217"/>
      <c r="J1675" s="217"/>
      <c r="K1675" s="217"/>
      <c r="L1675" s="217"/>
      <c r="M1675" s="217"/>
      <c r="N1675" s="217"/>
      <c r="O1675" s="234"/>
      <c r="P1675" s="234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17"/>
    </row>
    <row r="1676" spans="1:28" ht="12.75" customHeight="1" x14ac:dyDescent="0.2">
      <c r="A1676" s="217"/>
      <c r="B1676" s="217"/>
      <c r="C1676" s="217"/>
      <c r="D1676" s="217"/>
      <c r="E1676" s="217"/>
      <c r="F1676" s="217"/>
      <c r="G1676" s="217"/>
      <c r="H1676" s="217"/>
      <c r="I1676" s="217"/>
      <c r="J1676" s="217"/>
      <c r="K1676" s="217"/>
      <c r="L1676" s="217"/>
      <c r="M1676" s="217"/>
      <c r="N1676" s="217"/>
      <c r="O1676" s="234"/>
      <c r="P1676" s="234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17"/>
    </row>
    <row r="1677" spans="1:28" ht="12.75" customHeight="1" x14ac:dyDescent="0.2">
      <c r="A1677" s="217"/>
      <c r="B1677" s="217"/>
      <c r="C1677" s="217"/>
      <c r="D1677" s="217"/>
      <c r="E1677" s="217"/>
      <c r="F1677" s="217"/>
      <c r="G1677" s="217"/>
      <c r="H1677" s="217"/>
      <c r="I1677" s="217"/>
      <c r="J1677" s="217"/>
      <c r="K1677" s="217"/>
      <c r="L1677" s="217"/>
      <c r="M1677" s="217"/>
      <c r="N1677" s="217"/>
      <c r="O1677" s="234"/>
      <c r="P1677" s="234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17"/>
    </row>
    <row r="1678" spans="1:28" ht="12.75" customHeight="1" x14ac:dyDescent="0.2">
      <c r="A1678" s="217"/>
      <c r="B1678" s="217"/>
      <c r="C1678" s="217"/>
      <c r="D1678" s="217"/>
      <c r="E1678" s="217"/>
      <c r="F1678" s="217"/>
      <c r="G1678" s="217"/>
      <c r="H1678" s="217"/>
      <c r="I1678" s="217"/>
      <c r="J1678" s="217"/>
      <c r="K1678" s="217"/>
      <c r="L1678" s="217"/>
      <c r="M1678" s="217"/>
      <c r="N1678" s="217"/>
      <c r="O1678" s="234"/>
      <c r="P1678" s="234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17"/>
    </row>
    <row r="1679" spans="1:28" ht="12.75" customHeight="1" x14ac:dyDescent="0.2">
      <c r="A1679" s="217"/>
      <c r="B1679" s="217"/>
      <c r="C1679" s="217"/>
      <c r="D1679" s="217"/>
      <c r="E1679" s="217"/>
      <c r="F1679" s="217"/>
      <c r="G1679" s="217"/>
      <c r="H1679" s="217"/>
      <c r="I1679" s="217"/>
      <c r="J1679" s="217"/>
      <c r="K1679" s="217"/>
      <c r="L1679" s="217"/>
      <c r="M1679" s="217"/>
      <c r="N1679" s="217"/>
      <c r="O1679" s="234"/>
      <c r="P1679" s="234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17"/>
    </row>
    <row r="1680" spans="1:28" ht="12.75" customHeight="1" x14ac:dyDescent="0.2">
      <c r="A1680" s="217"/>
      <c r="B1680" s="217"/>
      <c r="C1680" s="217"/>
      <c r="D1680" s="217"/>
      <c r="E1680" s="217"/>
      <c r="F1680" s="217"/>
      <c r="G1680" s="217"/>
      <c r="H1680" s="217"/>
      <c r="I1680" s="217"/>
      <c r="J1680" s="217"/>
      <c r="K1680" s="217"/>
      <c r="L1680" s="217"/>
      <c r="M1680" s="217"/>
      <c r="N1680" s="217"/>
      <c r="O1680" s="234"/>
      <c r="P1680" s="234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17"/>
    </row>
    <row r="1681" spans="1:28" ht="12.75" customHeight="1" x14ac:dyDescent="0.2">
      <c r="A1681" s="217"/>
      <c r="B1681" s="217"/>
      <c r="C1681" s="217"/>
      <c r="D1681" s="217"/>
      <c r="E1681" s="217"/>
      <c r="F1681" s="217"/>
      <c r="G1681" s="217"/>
      <c r="H1681" s="217"/>
      <c r="I1681" s="217"/>
      <c r="J1681" s="217"/>
      <c r="K1681" s="217"/>
      <c r="L1681" s="217"/>
      <c r="M1681" s="217"/>
      <c r="N1681" s="217"/>
      <c r="O1681" s="234"/>
      <c r="P1681" s="234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17"/>
    </row>
    <row r="1682" spans="1:28" ht="12.75" customHeight="1" x14ac:dyDescent="0.2">
      <c r="A1682" s="217"/>
      <c r="B1682" s="217"/>
      <c r="C1682" s="217"/>
      <c r="D1682" s="217"/>
      <c r="E1682" s="217"/>
      <c r="F1682" s="217"/>
      <c r="G1682" s="217"/>
      <c r="H1682" s="217"/>
      <c r="I1682" s="217"/>
      <c r="J1682" s="217"/>
      <c r="K1682" s="217"/>
      <c r="L1682" s="217"/>
      <c r="M1682" s="217"/>
      <c r="N1682" s="217"/>
      <c r="O1682" s="234"/>
      <c r="P1682" s="234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17"/>
    </row>
    <row r="1683" spans="1:28" ht="12.75" customHeight="1" x14ac:dyDescent="0.2">
      <c r="A1683" s="217"/>
      <c r="B1683" s="217"/>
      <c r="C1683" s="217"/>
      <c r="D1683" s="217"/>
      <c r="E1683" s="217"/>
      <c r="F1683" s="217"/>
      <c r="G1683" s="217"/>
      <c r="H1683" s="217"/>
      <c r="I1683" s="217"/>
      <c r="J1683" s="217"/>
      <c r="K1683" s="217"/>
      <c r="L1683" s="217"/>
      <c r="M1683" s="217"/>
      <c r="N1683" s="217"/>
      <c r="O1683" s="234"/>
      <c r="P1683" s="234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17"/>
    </row>
    <row r="1684" spans="1:28" ht="12.75" customHeight="1" x14ac:dyDescent="0.2">
      <c r="A1684" s="217"/>
      <c r="B1684" s="217"/>
      <c r="C1684" s="217"/>
      <c r="D1684" s="217"/>
      <c r="E1684" s="217"/>
      <c r="F1684" s="217"/>
      <c r="G1684" s="217"/>
      <c r="H1684" s="217"/>
      <c r="I1684" s="217"/>
      <c r="J1684" s="217"/>
      <c r="K1684" s="217"/>
      <c r="L1684" s="217"/>
      <c r="M1684" s="217"/>
      <c r="N1684" s="217"/>
      <c r="O1684" s="234"/>
      <c r="P1684" s="234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17"/>
    </row>
    <row r="1685" spans="1:28" ht="12.75" customHeight="1" x14ac:dyDescent="0.2">
      <c r="A1685" s="217"/>
      <c r="B1685" s="217"/>
      <c r="C1685" s="217"/>
      <c r="D1685" s="217"/>
      <c r="E1685" s="217"/>
      <c r="F1685" s="217"/>
      <c r="G1685" s="217"/>
      <c r="H1685" s="217"/>
      <c r="I1685" s="217"/>
      <c r="J1685" s="217"/>
      <c r="K1685" s="217"/>
      <c r="L1685" s="217"/>
      <c r="M1685" s="217"/>
      <c r="N1685" s="217"/>
      <c r="O1685" s="234"/>
      <c r="P1685" s="234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17"/>
    </row>
    <row r="1686" spans="1:28" ht="12.75" customHeight="1" x14ac:dyDescent="0.2">
      <c r="A1686" s="217"/>
      <c r="B1686" s="217"/>
      <c r="C1686" s="217"/>
      <c r="D1686" s="217"/>
      <c r="E1686" s="217"/>
      <c r="F1686" s="217"/>
      <c r="G1686" s="217"/>
      <c r="H1686" s="217"/>
      <c r="I1686" s="217"/>
      <c r="J1686" s="217"/>
      <c r="K1686" s="217"/>
      <c r="L1686" s="217"/>
      <c r="M1686" s="217"/>
      <c r="N1686" s="217"/>
      <c r="O1686" s="234"/>
      <c r="P1686" s="234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</row>
    <row r="1687" spans="1:28" ht="12.75" customHeight="1" x14ac:dyDescent="0.2">
      <c r="A1687" s="217"/>
      <c r="B1687" s="217"/>
      <c r="C1687" s="217"/>
      <c r="D1687" s="217"/>
      <c r="E1687" s="217"/>
      <c r="F1687" s="217"/>
      <c r="G1687" s="217"/>
      <c r="H1687" s="217"/>
      <c r="I1687" s="217"/>
      <c r="J1687" s="217"/>
      <c r="K1687" s="217"/>
      <c r="L1687" s="217"/>
      <c r="M1687" s="217"/>
      <c r="N1687" s="217"/>
      <c r="O1687" s="234"/>
      <c r="P1687" s="234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</row>
    <row r="1688" spans="1:28" ht="12.75" customHeight="1" x14ac:dyDescent="0.2">
      <c r="A1688" s="217"/>
      <c r="B1688" s="217"/>
      <c r="C1688" s="217"/>
      <c r="D1688" s="217"/>
      <c r="E1688" s="217"/>
      <c r="F1688" s="217"/>
      <c r="G1688" s="217"/>
      <c r="H1688" s="217"/>
      <c r="I1688" s="217"/>
      <c r="J1688" s="217"/>
      <c r="K1688" s="217"/>
      <c r="L1688" s="217"/>
      <c r="M1688" s="217"/>
      <c r="N1688" s="217"/>
      <c r="O1688" s="234"/>
      <c r="P1688" s="234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17"/>
    </row>
    <row r="1689" spans="1:28" ht="12.75" customHeight="1" x14ac:dyDescent="0.2">
      <c r="A1689" s="217"/>
      <c r="B1689" s="217"/>
      <c r="C1689" s="217"/>
      <c r="D1689" s="217"/>
      <c r="E1689" s="217"/>
      <c r="F1689" s="217"/>
      <c r="G1689" s="217"/>
      <c r="H1689" s="217"/>
      <c r="I1689" s="217"/>
      <c r="J1689" s="217"/>
      <c r="K1689" s="217"/>
      <c r="L1689" s="217"/>
      <c r="M1689" s="217"/>
      <c r="N1689" s="217"/>
      <c r="O1689" s="234"/>
      <c r="P1689" s="234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17"/>
    </row>
    <row r="1690" spans="1:28" ht="12.75" customHeight="1" x14ac:dyDescent="0.2">
      <c r="A1690" s="217"/>
      <c r="B1690" s="217"/>
      <c r="C1690" s="217"/>
      <c r="D1690" s="217"/>
      <c r="E1690" s="217"/>
      <c r="F1690" s="217"/>
      <c r="G1690" s="217"/>
      <c r="H1690" s="217"/>
      <c r="I1690" s="217"/>
      <c r="J1690" s="217"/>
      <c r="K1690" s="217"/>
      <c r="L1690" s="217"/>
      <c r="M1690" s="217"/>
      <c r="N1690" s="217"/>
      <c r="O1690" s="234"/>
      <c r="P1690" s="234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17"/>
    </row>
    <row r="1691" spans="1:28" ht="12.75" customHeight="1" x14ac:dyDescent="0.2">
      <c r="A1691" s="217"/>
      <c r="B1691" s="217"/>
      <c r="C1691" s="217"/>
      <c r="D1691" s="217"/>
      <c r="E1691" s="217"/>
      <c r="F1691" s="217"/>
      <c r="G1691" s="217"/>
      <c r="H1691" s="217"/>
      <c r="I1691" s="217"/>
      <c r="J1691" s="217"/>
      <c r="K1691" s="217"/>
      <c r="L1691" s="217"/>
      <c r="M1691" s="217"/>
      <c r="N1691" s="217"/>
      <c r="O1691" s="234"/>
      <c r="P1691" s="234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17"/>
    </row>
    <row r="1692" spans="1:28" ht="12.75" customHeight="1" x14ac:dyDescent="0.2">
      <c r="A1692" s="217"/>
      <c r="B1692" s="217"/>
      <c r="C1692" s="217"/>
      <c r="D1692" s="217"/>
      <c r="E1692" s="217"/>
      <c r="F1692" s="217"/>
      <c r="G1692" s="217"/>
      <c r="H1692" s="217"/>
      <c r="I1692" s="217"/>
      <c r="J1692" s="217"/>
      <c r="K1692" s="217"/>
      <c r="L1692" s="217"/>
      <c r="M1692" s="217"/>
      <c r="N1692" s="217"/>
      <c r="O1692" s="234"/>
      <c r="P1692" s="234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17"/>
    </row>
    <row r="1693" spans="1:28" ht="12.75" customHeight="1" x14ac:dyDescent="0.2">
      <c r="A1693" s="217"/>
      <c r="B1693" s="217"/>
      <c r="C1693" s="217"/>
      <c r="D1693" s="217"/>
      <c r="E1693" s="217"/>
      <c r="F1693" s="217"/>
      <c r="G1693" s="217"/>
      <c r="H1693" s="217"/>
      <c r="I1693" s="217"/>
      <c r="J1693" s="217"/>
      <c r="K1693" s="217"/>
      <c r="L1693" s="217"/>
      <c r="M1693" s="217"/>
      <c r="N1693" s="217"/>
      <c r="O1693" s="234"/>
      <c r="P1693" s="234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17"/>
    </row>
    <row r="1694" spans="1:28" ht="12.75" customHeight="1" x14ac:dyDescent="0.2">
      <c r="A1694" s="217"/>
      <c r="B1694" s="217"/>
      <c r="C1694" s="217"/>
      <c r="D1694" s="217"/>
      <c r="E1694" s="217"/>
      <c r="F1694" s="217"/>
      <c r="G1694" s="217"/>
      <c r="H1694" s="217"/>
      <c r="I1694" s="217"/>
      <c r="J1694" s="217"/>
      <c r="K1694" s="217"/>
      <c r="L1694" s="217"/>
      <c r="M1694" s="217"/>
      <c r="N1694" s="217"/>
      <c r="O1694" s="234"/>
      <c r="P1694" s="234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17"/>
    </row>
    <row r="1695" spans="1:28" ht="12.75" customHeight="1" x14ac:dyDescent="0.2">
      <c r="A1695" s="217"/>
      <c r="B1695" s="217"/>
      <c r="C1695" s="217"/>
      <c r="D1695" s="217"/>
      <c r="E1695" s="217"/>
      <c r="F1695" s="217"/>
      <c r="G1695" s="217"/>
      <c r="H1695" s="217"/>
      <c r="I1695" s="217"/>
      <c r="J1695" s="217"/>
      <c r="K1695" s="217"/>
      <c r="L1695" s="217"/>
      <c r="M1695" s="217"/>
      <c r="N1695" s="217"/>
      <c r="O1695" s="234"/>
      <c r="P1695" s="234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17"/>
    </row>
    <row r="1696" spans="1:28" ht="12.75" customHeight="1" x14ac:dyDescent="0.2">
      <c r="A1696" s="217"/>
      <c r="B1696" s="217"/>
      <c r="C1696" s="217"/>
      <c r="D1696" s="217"/>
      <c r="E1696" s="217"/>
      <c r="F1696" s="217"/>
      <c r="G1696" s="217"/>
      <c r="H1696" s="217"/>
      <c r="I1696" s="217"/>
      <c r="J1696" s="217"/>
      <c r="K1696" s="217"/>
      <c r="L1696" s="217"/>
      <c r="M1696" s="217"/>
      <c r="N1696" s="217"/>
      <c r="O1696" s="234"/>
      <c r="P1696" s="234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17"/>
    </row>
    <row r="1697" spans="1:28" ht="12.75" customHeight="1" x14ac:dyDescent="0.2">
      <c r="A1697" s="217"/>
      <c r="B1697" s="217"/>
      <c r="C1697" s="217"/>
      <c r="D1697" s="217"/>
      <c r="E1697" s="217"/>
      <c r="F1697" s="217"/>
      <c r="G1697" s="217"/>
      <c r="H1697" s="217"/>
      <c r="I1697" s="217"/>
      <c r="J1697" s="217"/>
      <c r="K1697" s="217"/>
      <c r="L1697" s="217"/>
      <c r="M1697" s="217"/>
      <c r="N1697" s="217"/>
      <c r="O1697" s="234"/>
      <c r="P1697" s="234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17"/>
    </row>
    <row r="1698" spans="1:28" ht="12.75" customHeight="1" x14ac:dyDescent="0.2">
      <c r="A1698" s="217"/>
      <c r="B1698" s="217"/>
      <c r="C1698" s="217"/>
      <c r="D1698" s="217"/>
      <c r="E1698" s="217"/>
      <c r="F1698" s="217"/>
      <c r="G1698" s="217"/>
      <c r="H1698" s="217"/>
      <c r="I1698" s="217"/>
      <c r="J1698" s="217"/>
      <c r="K1698" s="217"/>
      <c r="L1698" s="217"/>
      <c r="M1698" s="217"/>
      <c r="N1698" s="217"/>
      <c r="O1698" s="234"/>
      <c r="P1698" s="234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17"/>
    </row>
    <row r="1699" spans="1:28" ht="12.75" customHeight="1" x14ac:dyDescent="0.2">
      <c r="A1699" s="217"/>
      <c r="B1699" s="217"/>
      <c r="C1699" s="217"/>
      <c r="D1699" s="217"/>
      <c r="E1699" s="217"/>
      <c r="F1699" s="217"/>
      <c r="G1699" s="217"/>
      <c r="H1699" s="217"/>
      <c r="I1699" s="217"/>
      <c r="J1699" s="217"/>
      <c r="K1699" s="217"/>
      <c r="L1699" s="217"/>
      <c r="M1699" s="217"/>
      <c r="N1699" s="217"/>
      <c r="O1699" s="234"/>
      <c r="P1699" s="234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17"/>
    </row>
    <row r="1700" spans="1:28" ht="12.75" customHeight="1" x14ac:dyDescent="0.2">
      <c r="A1700" s="217"/>
      <c r="B1700" s="217"/>
      <c r="C1700" s="217"/>
      <c r="D1700" s="217"/>
      <c r="E1700" s="217"/>
      <c r="F1700" s="217"/>
      <c r="G1700" s="217"/>
      <c r="H1700" s="217"/>
      <c r="I1700" s="217"/>
      <c r="J1700" s="217"/>
      <c r="K1700" s="217"/>
      <c r="L1700" s="217"/>
      <c r="M1700" s="217"/>
      <c r="N1700" s="217"/>
      <c r="O1700" s="234"/>
      <c r="P1700" s="234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17"/>
    </row>
    <row r="1701" spans="1:28" ht="12.75" customHeight="1" x14ac:dyDescent="0.2">
      <c r="A1701" s="217"/>
      <c r="B1701" s="217"/>
      <c r="C1701" s="217"/>
      <c r="D1701" s="217"/>
      <c r="E1701" s="217"/>
      <c r="F1701" s="217"/>
      <c r="G1701" s="217"/>
      <c r="H1701" s="217"/>
      <c r="I1701" s="217"/>
      <c r="J1701" s="217"/>
      <c r="K1701" s="217"/>
      <c r="L1701" s="217"/>
      <c r="M1701" s="217"/>
      <c r="N1701" s="217"/>
      <c r="O1701" s="234"/>
      <c r="P1701" s="234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17"/>
    </row>
    <row r="1702" spans="1:28" ht="12.75" customHeight="1" x14ac:dyDescent="0.2">
      <c r="A1702" s="217"/>
      <c r="B1702" s="217"/>
      <c r="C1702" s="217"/>
      <c r="D1702" s="217"/>
      <c r="E1702" s="217"/>
      <c r="F1702" s="217"/>
      <c r="G1702" s="217"/>
      <c r="H1702" s="217"/>
      <c r="I1702" s="217"/>
      <c r="J1702" s="217"/>
      <c r="K1702" s="217"/>
      <c r="L1702" s="217"/>
      <c r="M1702" s="217"/>
      <c r="N1702" s="217"/>
      <c r="O1702" s="234"/>
      <c r="P1702" s="234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17"/>
    </row>
    <row r="1703" spans="1:28" ht="12.75" customHeight="1" x14ac:dyDescent="0.2">
      <c r="A1703" s="217"/>
      <c r="B1703" s="217"/>
      <c r="C1703" s="217"/>
      <c r="D1703" s="217"/>
      <c r="E1703" s="217"/>
      <c r="F1703" s="217"/>
      <c r="G1703" s="217"/>
      <c r="H1703" s="217"/>
      <c r="I1703" s="217"/>
      <c r="J1703" s="217"/>
      <c r="K1703" s="217"/>
      <c r="L1703" s="217"/>
      <c r="M1703" s="217"/>
      <c r="N1703" s="217"/>
      <c r="O1703" s="234"/>
      <c r="P1703" s="234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17"/>
    </row>
    <row r="1704" spans="1:28" ht="12.75" customHeight="1" x14ac:dyDescent="0.2">
      <c r="A1704" s="217"/>
      <c r="B1704" s="217"/>
      <c r="C1704" s="217"/>
      <c r="D1704" s="217"/>
      <c r="E1704" s="217"/>
      <c r="F1704" s="217"/>
      <c r="G1704" s="217"/>
      <c r="H1704" s="217"/>
      <c r="I1704" s="217"/>
      <c r="J1704" s="217"/>
      <c r="K1704" s="217"/>
      <c r="L1704" s="217"/>
      <c r="M1704" s="217"/>
      <c r="N1704" s="217"/>
      <c r="O1704" s="234"/>
      <c r="P1704" s="234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17"/>
    </row>
    <row r="1705" spans="1:28" ht="12.75" customHeight="1" x14ac:dyDescent="0.2">
      <c r="A1705" s="217"/>
      <c r="B1705" s="217"/>
      <c r="C1705" s="217"/>
      <c r="D1705" s="217"/>
      <c r="E1705" s="217"/>
      <c r="F1705" s="217"/>
      <c r="G1705" s="217"/>
      <c r="H1705" s="217"/>
      <c r="I1705" s="217"/>
      <c r="J1705" s="217"/>
      <c r="K1705" s="217"/>
      <c r="L1705" s="217"/>
      <c r="M1705" s="217"/>
      <c r="N1705" s="217"/>
      <c r="O1705" s="234"/>
      <c r="P1705" s="234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17"/>
    </row>
    <row r="1706" spans="1:28" ht="12.75" customHeight="1" x14ac:dyDescent="0.2">
      <c r="A1706" s="217"/>
      <c r="B1706" s="217"/>
      <c r="C1706" s="217"/>
      <c r="D1706" s="217"/>
      <c r="E1706" s="217"/>
      <c r="F1706" s="217"/>
      <c r="G1706" s="217"/>
      <c r="H1706" s="217"/>
      <c r="I1706" s="217"/>
      <c r="J1706" s="217"/>
      <c r="K1706" s="217"/>
      <c r="L1706" s="217"/>
      <c r="M1706" s="217"/>
      <c r="N1706" s="217"/>
      <c r="O1706" s="234"/>
      <c r="P1706" s="234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17"/>
    </row>
    <row r="1707" spans="1:28" ht="12.75" customHeight="1" x14ac:dyDescent="0.2">
      <c r="A1707" s="217"/>
      <c r="B1707" s="217"/>
      <c r="C1707" s="217"/>
      <c r="D1707" s="217"/>
      <c r="E1707" s="217"/>
      <c r="F1707" s="217"/>
      <c r="G1707" s="217"/>
      <c r="H1707" s="217"/>
      <c r="I1707" s="217"/>
      <c r="J1707" s="217"/>
      <c r="K1707" s="217"/>
      <c r="L1707" s="217"/>
      <c r="M1707" s="217"/>
      <c r="N1707" s="217"/>
      <c r="O1707" s="234"/>
      <c r="P1707" s="234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17"/>
    </row>
    <row r="1708" spans="1:28" ht="12.75" customHeight="1" x14ac:dyDescent="0.2">
      <c r="A1708" s="217"/>
      <c r="B1708" s="217"/>
      <c r="C1708" s="217"/>
      <c r="D1708" s="217"/>
      <c r="E1708" s="217"/>
      <c r="F1708" s="217"/>
      <c r="G1708" s="217"/>
      <c r="H1708" s="217"/>
      <c r="I1708" s="217"/>
      <c r="J1708" s="217"/>
      <c r="K1708" s="217"/>
      <c r="L1708" s="217"/>
      <c r="M1708" s="217"/>
      <c r="N1708" s="217"/>
      <c r="O1708" s="234"/>
      <c r="P1708" s="234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17"/>
    </row>
    <row r="1709" spans="1:28" ht="12.75" customHeight="1" x14ac:dyDescent="0.2">
      <c r="A1709" s="217"/>
      <c r="B1709" s="217"/>
      <c r="C1709" s="217"/>
      <c r="D1709" s="217"/>
      <c r="E1709" s="217"/>
      <c r="F1709" s="217"/>
      <c r="G1709" s="217"/>
      <c r="H1709" s="217"/>
      <c r="I1709" s="217"/>
      <c r="J1709" s="217"/>
      <c r="K1709" s="217"/>
      <c r="L1709" s="217"/>
      <c r="M1709" s="217"/>
      <c r="N1709" s="217"/>
      <c r="O1709" s="234"/>
      <c r="P1709" s="234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17"/>
    </row>
    <row r="1710" spans="1:28" ht="12.75" customHeight="1" x14ac:dyDescent="0.2">
      <c r="A1710" s="217"/>
      <c r="B1710" s="217"/>
      <c r="C1710" s="217"/>
      <c r="D1710" s="217"/>
      <c r="E1710" s="217"/>
      <c r="F1710" s="217"/>
      <c r="G1710" s="217"/>
      <c r="H1710" s="217"/>
      <c r="I1710" s="217"/>
      <c r="J1710" s="217"/>
      <c r="K1710" s="217"/>
      <c r="L1710" s="217"/>
      <c r="M1710" s="217"/>
      <c r="N1710" s="217"/>
      <c r="O1710" s="234"/>
      <c r="P1710" s="234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17"/>
    </row>
    <row r="1711" spans="1:28" ht="12.75" customHeight="1" x14ac:dyDescent="0.2">
      <c r="A1711" s="217"/>
      <c r="B1711" s="217"/>
      <c r="C1711" s="217"/>
      <c r="D1711" s="217"/>
      <c r="E1711" s="217"/>
      <c r="F1711" s="217"/>
      <c r="G1711" s="217"/>
      <c r="H1711" s="217"/>
      <c r="I1711" s="217"/>
      <c r="J1711" s="217"/>
      <c r="K1711" s="217"/>
      <c r="L1711" s="217"/>
      <c r="M1711" s="217"/>
      <c r="N1711" s="217"/>
      <c r="O1711" s="234"/>
      <c r="P1711" s="234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17"/>
    </row>
    <row r="1712" spans="1:28" ht="12.75" customHeight="1" x14ac:dyDescent="0.2">
      <c r="A1712" s="217"/>
      <c r="B1712" s="217"/>
      <c r="C1712" s="217"/>
      <c r="D1712" s="217"/>
      <c r="E1712" s="217"/>
      <c r="F1712" s="217"/>
      <c r="G1712" s="217"/>
      <c r="H1712" s="217"/>
      <c r="I1712" s="217"/>
      <c r="J1712" s="217"/>
      <c r="K1712" s="217"/>
      <c r="L1712" s="217"/>
      <c r="M1712" s="217"/>
      <c r="N1712" s="217"/>
      <c r="O1712" s="234"/>
      <c r="P1712" s="234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17"/>
    </row>
    <row r="1713" spans="1:28" ht="12.75" customHeight="1" x14ac:dyDescent="0.2">
      <c r="A1713" s="217"/>
      <c r="B1713" s="217"/>
      <c r="C1713" s="217"/>
      <c r="D1713" s="217"/>
      <c r="E1713" s="217"/>
      <c r="F1713" s="217"/>
      <c r="G1713" s="217"/>
      <c r="H1713" s="217"/>
      <c r="I1713" s="217"/>
      <c r="J1713" s="217"/>
      <c r="K1713" s="217"/>
      <c r="L1713" s="217"/>
      <c r="M1713" s="217"/>
      <c r="N1713" s="217"/>
      <c r="O1713" s="234"/>
      <c r="P1713" s="234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17"/>
    </row>
    <row r="1714" spans="1:28" ht="12.75" customHeight="1" x14ac:dyDescent="0.2">
      <c r="A1714" s="217"/>
      <c r="B1714" s="217"/>
      <c r="C1714" s="217"/>
      <c r="D1714" s="217"/>
      <c r="E1714" s="217"/>
      <c r="F1714" s="217"/>
      <c r="G1714" s="217"/>
      <c r="H1714" s="217"/>
      <c r="I1714" s="217"/>
      <c r="J1714" s="217"/>
      <c r="K1714" s="217"/>
      <c r="L1714" s="217"/>
      <c r="M1714" s="217"/>
      <c r="N1714" s="217"/>
      <c r="O1714" s="234"/>
      <c r="P1714" s="234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17"/>
    </row>
    <row r="1715" spans="1:28" ht="12.75" customHeight="1" x14ac:dyDescent="0.2">
      <c r="A1715" s="217"/>
      <c r="B1715" s="217"/>
      <c r="C1715" s="217"/>
      <c r="D1715" s="217"/>
      <c r="E1715" s="217"/>
      <c r="F1715" s="217"/>
      <c r="G1715" s="217"/>
      <c r="H1715" s="217"/>
      <c r="I1715" s="217"/>
      <c r="J1715" s="217"/>
      <c r="K1715" s="217"/>
      <c r="L1715" s="217"/>
      <c r="M1715" s="217"/>
      <c r="N1715" s="217"/>
      <c r="O1715" s="234"/>
      <c r="P1715" s="234"/>
      <c r="Q1715" s="217"/>
      <c r="R1715" s="217"/>
      <c r="S1715" s="217"/>
      <c r="T1715" s="217"/>
      <c r="U1715" s="217"/>
      <c r="V1715" s="217"/>
      <c r="W1715" s="217"/>
      <c r="X1715" s="217"/>
      <c r="Y1715" s="217"/>
      <c r="Z1715" s="217"/>
      <c r="AA1715" s="217"/>
      <c r="AB1715" s="217"/>
    </row>
    <row r="1716" spans="1:28" ht="12.75" customHeight="1" x14ac:dyDescent="0.2">
      <c r="A1716" s="217"/>
      <c r="B1716" s="217"/>
      <c r="C1716" s="217"/>
      <c r="D1716" s="217"/>
      <c r="E1716" s="217"/>
      <c r="F1716" s="217"/>
      <c r="G1716" s="217"/>
      <c r="H1716" s="217"/>
      <c r="I1716" s="217"/>
      <c r="J1716" s="217"/>
      <c r="K1716" s="217"/>
      <c r="L1716" s="217"/>
      <c r="M1716" s="217"/>
      <c r="N1716" s="217"/>
      <c r="O1716" s="234"/>
      <c r="P1716" s="234"/>
      <c r="Q1716" s="217"/>
      <c r="R1716" s="217"/>
      <c r="S1716" s="217"/>
      <c r="T1716" s="217"/>
      <c r="U1716" s="217"/>
      <c r="V1716" s="217"/>
      <c r="W1716" s="217"/>
      <c r="X1716" s="217"/>
      <c r="Y1716" s="217"/>
      <c r="Z1716" s="217"/>
      <c r="AA1716" s="217"/>
      <c r="AB1716" s="217"/>
    </row>
    <row r="1717" spans="1:28" ht="12.75" customHeight="1" x14ac:dyDescent="0.2">
      <c r="A1717" s="217"/>
      <c r="B1717" s="217"/>
      <c r="C1717" s="217"/>
      <c r="D1717" s="217"/>
      <c r="E1717" s="217"/>
      <c r="F1717" s="217"/>
      <c r="G1717" s="217"/>
      <c r="H1717" s="217"/>
      <c r="I1717" s="217"/>
      <c r="J1717" s="217"/>
      <c r="K1717" s="217"/>
      <c r="L1717" s="217"/>
      <c r="M1717" s="217"/>
      <c r="N1717" s="217"/>
      <c r="O1717" s="234"/>
      <c r="P1717" s="234"/>
      <c r="Q1717" s="217"/>
      <c r="R1717" s="217"/>
      <c r="S1717" s="217"/>
      <c r="T1717" s="217"/>
      <c r="U1717" s="217"/>
      <c r="V1717" s="217"/>
      <c r="W1717" s="217"/>
      <c r="X1717" s="217"/>
      <c r="Y1717" s="217"/>
      <c r="Z1717" s="217"/>
      <c r="AA1717" s="217"/>
      <c r="AB1717" s="217"/>
    </row>
    <row r="1718" spans="1:28" ht="12.75" customHeight="1" x14ac:dyDescent="0.2">
      <c r="A1718" s="217"/>
      <c r="B1718" s="217"/>
      <c r="C1718" s="217"/>
      <c r="D1718" s="217"/>
      <c r="E1718" s="217"/>
      <c r="F1718" s="217"/>
      <c r="G1718" s="217"/>
      <c r="H1718" s="217"/>
      <c r="I1718" s="217"/>
      <c r="J1718" s="217"/>
      <c r="K1718" s="217"/>
      <c r="L1718" s="217"/>
      <c r="M1718" s="217"/>
      <c r="N1718" s="217"/>
      <c r="O1718" s="234"/>
      <c r="P1718" s="234"/>
      <c r="Q1718" s="217"/>
      <c r="R1718" s="217"/>
      <c r="S1718" s="217"/>
      <c r="T1718" s="217"/>
      <c r="U1718" s="217"/>
      <c r="V1718" s="217"/>
      <c r="W1718" s="217"/>
      <c r="X1718" s="217"/>
      <c r="Y1718" s="217"/>
      <c r="Z1718" s="217"/>
      <c r="AA1718" s="217"/>
      <c r="AB1718" s="217"/>
    </row>
    <row r="1719" spans="1:28" ht="12.75" customHeight="1" x14ac:dyDescent="0.2">
      <c r="A1719" s="217"/>
      <c r="B1719" s="217"/>
      <c r="C1719" s="217"/>
      <c r="D1719" s="217"/>
      <c r="E1719" s="217"/>
      <c r="F1719" s="217"/>
      <c r="G1719" s="217"/>
      <c r="H1719" s="217"/>
      <c r="I1719" s="217"/>
      <c r="J1719" s="217"/>
      <c r="K1719" s="217"/>
      <c r="L1719" s="217"/>
      <c r="M1719" s="217"/>
      <c r="N1719" s="217"/>
      <c r="O1719" s="234"/>
      <c r="P1719" s="234"/>
      <c r="Q1719" s="217"/>
      <c r="R1719" s="217"/>
      <c r="S1719" s="217"/>
      <c r="T1719" s="217"/>
      <c r="U1719" s="217"/>
      <c r="V1719" s="217"/>
      <c r="W1719" s="217"/>
      <c r="X1719" s="217"/>
      <c r="Y1719" s="217"/>
      <c r="Z1719" s="217"/>
      <c r="AA1719" s="217"/>
      <c r="AB1719" s="217"/>
    </row>
    <row r="1720" spans="1:28" ht="12.75" customHeight="1" x14ac:dyDescent="0.2">
      <c r="A1720" s="217"/>
      <c r="B1720" s="217"/>
      <c r="C1720" s="217"/>
      <c r="D1720" s="217"/>
      <c r="E1720" s="217"/>
      <c r="F1720" s="217"/>
      <c r="G1720" s="217"/>
      <c r="H1720" s="217"/>
      <c r="I1720" s="217"/>
      <c r="J1720" s="217"/>
      <c r="K1720" s="217"/>
      <c r="L1720" s="217"/>
      <c r="M1720" s="217"/>
      <c r="N1720" s="217"/>
      <c r="O1720" s="234"/>
      <c r="P1720" s="234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17"/>
    </row>
    <row r="1721" spans="1:28" ht="12.75" customHeight="1" x14ac:dyDescent="0.2">
      <c r="A1721" s="217"/>
      <c r="B1721" s="217"/>
      <c r="C1721" s="217"/>
      <c r="D1721" s="217"/>
      <c r="E1721" s="217"/>
      <c r="F1721" s="217"/>
      <c r="G1721" s="217"/>
      <c r="H1721" s="217"/>
      <c r="I1721" s="217"/>
      <c r="J1721" s="217"/>
      <c r="K1721" s="217"/>
      <c r="L1721" s="217"/>
      <c r="M1721" s="217"/>
      <c r="N1721" s="217"/>
      <c r="O1721" s="234"/>
      <c r="P1721" s="234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17"/>
    </row>
    <row r="1722" spans="1:28" ht="12.75" customHeight="1" x14ac:dyDescent="0.2">
      <c r="A1722" s="217"/>
      <c r="B1722" s="217"/>
      <c r="C1722" s="217"/>
      <c r="D1722" s="217"/>
      <c r="E1722" s="217"/>
      <c r="F1722" s="217"/>
      <c r="G1722" s="217"/>
      <c r="H1722" s="217"/>
      <c r="I1722" s="217"/>
      <c r="J1722" s="217"/>
      <c r="K1722" s="217"/>
      <c r="L1722" s="217"/>
      <c r="M1722" s="217"/>
      <c r="N1722" s="217"/>
      <c r="O1722" s="234"/>
      <c r="P1722" s="234"/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17"/>
    </row>
    <row r="1723" spans="1:28" ht="12.75" customHeight="1" x14ac:dyDescent="0.2">
      <c r="A1723" s="217"/>
      <c r="B1723" s="217"/>
      <c r="C1723" s="217"/>
      <c r="D1723" s="217"/>
      <c r="E1723" s="217"/>
      <c r="F1723" s="217"/>
      <c r="G1723" s="217"/>
      <c r="H1723" s="217"/>
      <c r="I1723" s="217"/>
      <c r="J1723" s="217"/>
      <c r="K1723" s="217"/>
      <c r="L1723" s="217"/>
      <c r="M1723" s="217"/>
      <c r="N1723" s="217"/>
      <c r="O1723" s="234"/>
      <c r="P1723" s="234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17"/>
    </row>
    <row r="1724" spans="1:28" ht="12.75" customHeight="1" x14ac:dyDescent="0.2">
      <c r="A1724" s="217"/>
      <c r="B1724" s="217"/>
      <c r="C1724" s="217"/>
      <c r="D1724" s="217"/>
      <c r="E1724" s="217"/>
      <c r="F1724" s="217"/>
      <c r="G1724" s="217"/>
      <c r="H1724" s="217"/>
      <c r="I1724" s="217"/>
      <c r="J1724" s="217"/>
      <c r="K1724" s="217"/>
      <c r="L1724" s="217"/>
      <c r="M1724" s="217"/>
      <c r="N1724" s="217"/>
      <c r="O1724" s="234"/>
      <c r="P1724" s="234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17"/>
    </row>
    <row r="1725" spans="1:28" ht="12.75" customHeight="1" x14ac:dyDescent="0.2">
      <c r="A1725" s="217"/>
      <c r="B1725" s="217"/>
      <c r="C1725" s="217"/>
      <c r="D1725" s="217"/>
      <c r="E1725" s="217"/>
      <c r="F1725" s="217"/>
      <c r="G1725" s="217"/>
      <c r="H1725" s="217"/>
      <c r="I1725" s="217"/>
      <c r="J1725" s="217"/>
      <c r="K1725" s="217"/>
      <c r="L1725" s="217"/>
      <c r="M1725" s="217"/>
      <c r="N1725" s="217"/>
      <c r="O1725" s="234"/>
      <c r="P1725" s="234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17"/>
    </row>
    <row r="1726" spans="1:28" ht="12.75" customHeight="1" x14ac:dyDescent="0.2">
      <c r="A1726" s="217"/>
      <c r="B1726" s="217"/>
      <c r="C1726" s="217"/>
      <c r="D1726" s="217"/>
      <c r="E1726" s="217"/>
      <c r="F1726" s="217"/>
      <c r="G1726" s="217"/>
      <c r="H1726" s="217"/>
      <c r="I1726" s="217"/>
      <c r="J1726" s="217"/>
      <c r="K1726" s="217"/>
      <c r="L1726" s="217"/>
      <c r="M1726" s="217"/>
      <c r="N1726" s="217"/>
      <c r="O1726" s="234"/>
      <c r="P1726" s="234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17"/>
    </row>
    <row r="1727" spans="1:28" ht="12.75" customHeight="1" x14ac:dyDescent="0.2">
      <c r="A1727" s="217"/>
      <c r="B1727" s="217"/>
      <c r="C1727" s="217"/>
      <c r="D1727" s="217"/>
      <c r="E1727" s="217"/>
      <c r="F1727" s="217"/>
      <c r="G1727" s="217"/>
      <c r="H1727" s="217"/>
      <c r="I1727" s="217"/>
      <c r="J1727" s="217"/>
      <c r="K1727" s="217"/>
      <c r="L1727" s="217"/>
      <c r="M1727" s="217"/>
      <c r="N1727" s="217"/>
      <c r="O1727" s="234"/>
      <c r="P1727" s="234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17"/>
    </row>
    <row r="1728" spans="1:28" ht="12.75" customHeight="1" x14ac:dyDescent="0.2">
      <c r="A1728" s="217"/>
      <c r="B1728" s="217"/>
      <c r="C1728" s="217"/>
      <c r="D1728" s="217"/>
      <c r="E1728" s="217"/>
      <c r="F1728" s="217"/>
      <c r="G1728" s="217"/>
      <c r="H1728" s="217"/>
      <c r="I1728" s="217"/>
      <c r="J1728" s="217"/>
      <c r="K1728" s="217"/>
      <c r="L1728" s="217"/>
      <c r="M1728" s="217"/>
      <c r="N1728" s="217"/>
      <c r="O1728" s="234"/>
      <c r="P1728" s="234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17"/>
    </row>
    <row r="1729" spans="1:28" ht="12.75" customHeight="1" x14ac:dyDescent="0.2">
      <c r="A1729" s="217"/>
      <c r="B1729" s="217"/>
      <c r="C1729" s="217"/>
      <c r="D1729" s="217"/>
      <c r="E1729" s="217"/>
      <c r="F1729" s="217"/>
      <c r="G1729" s="217"/>
      <c r="H1729" s="217"/>
      <c r="I1729" s="217"/>
      <c r="J1729" s="217"/>
      <c r="K1729" s="217"/>
      <c r="L1729" s="217"/>
      <c r="M1729" s="217"/>
      <c r="N1729" s="217"/>
      <c r="O1729" s="234"/>
      <c r="P1729" s="234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17"/>
    </row>
    <row r="1730" spans="1:28" ht="12.75" customHeight="1" x14ac:dyDescent="0.2">
      <c r="A1730" s="217"/>
      <c r="B1730" s="217"/>
      <c r="C1730" s="217"/>
      <c r="D1730" s="217"/>
      <c r="E1730" s="217"/>
      <c r="F1730" s="217"/>
      <c r="G1730" s="217"/>
      <c r="H1730" s="217"/>
      <c r="I1730" s="217"/>
      <c r="J1730" s="217"/>
      <c r="K1730" s="217"/>
      <c r="L1730" s="217"/>
      <c r="M1730" s="217"/>
      <c r="N1730" s="217"/>
      <c r="O1730" s="234"/>
      <c r="P1730" s="234"/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17"/>
    </row>
    <row r="1731" spans="1:28" ht="12.75" customHeight="1" x14ac:dyDescent="0.2">
      <c r="A1731" s="217"/>
      <c r="B1731" s="217"/>
      <c r="C1731" s="217"/>
      <c r="D1731" s="217"/>
      <c r="E1731" s="217"/>
      <c r="F1731" s="217"/>
      <c r="G1731" s="217"/>
      <c r="H1731" s="217"/>
      <c r="I1731" s="217"/>
      <c r="J1731" s="217"/>
      <c r="K1731" s="217"/>
      <c r="L1731" s="217"/>
      <c r="M1731" s="217"/>
      <c r="N1731" s="217"/>
      <c r="O1731" s="234"/>
      <c r="P1731" s="234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17"/>
    </row>
    <row r="1732" spans="1:28" ht="12.75" customHeight="1" x14ac:dyDescent="0.2">
      <c r="A1732" s="217"/>
      <c r="B1732" s="217"/>
      <c r="C1732" s="217"/>
      <c r="D1732" s="217"/>
      <c r="E1732" s="217"/>
      <c r="F1732" s="217"/>
      <c r="G1732" s="217"/>
      <c r="H1732" s="217"/>
      <c r="I1732" s="217"/>
      <c r="J1732" s="217"/>
      <c r="K1732" s="217"/>
      <c r="L1732" s="217"/>
      <c r="M1732" s="217"/>
      <c r="N1732" s="217"/>
      <c r="O1732" s="234"/>
      <c r="P1732" s="234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17"/>
    </row>
    <row r="1733" spans="1:28" ht="12.75" customHeight="1" x14ac:dyDescent="0.2">
      <c r="A1733" s="217"/>
      <c r="B1733" s="217"/>
      <c r="C1733" s="217"/>
      <c r="D1733" s="217"/>
      <c r="E1733" s="217"/>
      <c r="F1733" s="217"/>
      <c r="G1733" s="217"/>
      <c r="H1733" s="217"/>
      <c r="I1733" s="217"/>
      <c r="J1733" s="217"/>
      <c r="K1733" s="217"/>
      <c r="L1733" s="217"/>
      <c r="M1733" s="217"/>
      <c r="N1733" s="217"/>
      <c r="O1733" s="234"/>
      <c r="P1733" s="234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17"/>
    </row>
    <row r="1734" spans="1:28" ht="12.75" customHeight="1" x14ac:dyDescent="0.2">
      <c r="A1734" s="217"/>
      <c r="B1734" s="217"/>
      <c r="C1734" s="217"/>
      <c r="D1734" s="217"/>
      <c r="E1734" s="217"/>
      <c r="F1734" s="217"/>
      <c r="G1734" s="217"/>
      <c r="H1734" s="217"/>
      <c r="I1734" s="217"/>
      <c r="J1734" s="217"/>
      <c r="K1734" s="217"/>
      <c r="L1734" s="217"/>
      <c r="M1734" s="217"/>
      <c r="N1734" s="217"/>
      <c r="O1734" s="234"/>
      <c r="P1734" s="234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17"/>
    </row>
    <row r="1735" spans="1:28" ht="12.75" customHeight="1" x14ac:dyDescent="0.2">
      <c r="A1735" s="217"/>
      <c r="B1735" s="217"/>
      <c r="C1735" s="217"/>
      <c r="D1735" s="217"/>
      <c r="E1735" s="217"/>
      <c r="F1735" s="217"/>
      <c r="G1735" s="217"/>
      <c r="H1735" s="217"/>
      <c r="I1735" s="217"/>
      <c r="J1735" s="217"/>
      <c r="K1735" s="217"/>
      <c r="L1735" s="217"/>
      <c r="M1735" s="217"/>
      <c r="N1735" s="217"/>
      <c r="O1735" s="234"/>
      <c r="P1735" s="234"/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17"/>
    </row>
    <row r="1736" spans="1:28" ht="12.75" customHeight="1" x14ac:dyDescent="0.2">
      <c r="A1736" s="217"/>
      <c r="B1736" s="217"/>
      <c r="C1736" s="217"/>
      <c r="D1736" s="217"/>
      <c r="E1736" s="217"/>
      <c r="F1736" s="217"/>
      <c r="G1736" s="217"/>
      <c r="H1736" s="217"/>
      <c r="I1736" s="217"/>
      <c r="J1736" s="217"/>
      <c r="K1736" s="217"/>
      <c r="L1736" s="217"/>
      <c r="M1736" s="217"/>
      <c r="N1736" s="217"/>
      <c r="O1736" s="234"/>
      <c r="P1736" s="234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17"/>
    </row>
    <row r="1737" spans="1:28" ht="12.75" customHeight="1" x14ac:dyDescent="0.2">
      <c r="A1737" s="217"/>
      <c r="B1737" s="217"/>
      <c r="C1737" s="217"/>
      <c r="D1737" s="217"/>
      <c r="E1737" s="217"/>
      <c r="F1737" s="217"/>
      <c r="G1737" s="217"/>
      <c r="H1737" s="217"/>
      <c r="I1737" s="217"/>
      <c r="J1737" s="217"/>
      <c r="K1737" s="217"/>
      <c r="L1737" s="217"/>
      <c r="M1737" s="217"/>
      <c r="N1737" s="217"/>
      <c r="O1737" s="234"/>
      <c r="P1737" s="234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17"/>
    </row>
    <row r="1738" spans="1:28" ht="12.75" customHeight="1" x14ac:dyDescent="0.2">
      <c r="A1738" s="217"/>
      <c r="B1738" s="217"/>
      <c r="C1738" s="217"/>
      <c r="D1738" s="217"/>
      <c r="E1738" s="217"/>
      <c r="F1738" s="217"/>
      <c r="G1738" s="217"/>
      <c r="H1738" s="217"/>
      <c r="I1738" s="217"/>
      <c r="J1738" s="217"/>
      <c r="K1738" s="217"/>
      <c r="L1738" s="217"/>
      <c r="M1738" s="217"/>
      <c r="N1738" s="217"/>
      <c r="O1738" s="234"/>
      <c r="P1738" s="234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17"/>
    </row>
    <row r="1739" spans="1:28" ht="12.75" customHeight="1" x14ac:dyDescent="0.2">
      <c r="A1739" s="217"/>
      <c r="B1739" s="217"/>
      <c r="C1739" s="217"/>
      <c r="D1739" s="217"/>
      <c r="E1739" s="217"/>
      <c r="F1739" s="217"/>
      <c r="G1739" s="217"/>
      <c r="H1739" s="217"/>
      <c r="I1739" s="217"/>
      <c r="J1739" s="217"/>
      <c r="K1739" s="217"/>
      <c r="L1739" s="217"/>
      <c r="M1739" s="217"/>
      <c r="N1739" s="217"/>
      <c r="O1739" s="234"/>
      <c r="P1739" s="234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17"/>
    </row>
    <row r="1740" spans="1:28" ht="12.75" customHeight="1" x14ac:dyDescent="0.2">
      <c r="A1740" s="217"/>
      <c r="B1740" s="217"/>
      <c r="C1740" s="217"/>
      <c r="D1740" s="217"/>
      <c r="E1740" s="217"/>
      <c r="F1740" s="217"/>
      <c r="G1740" s="217"/>
      <c r="H1740" s="217"/>
      <c r="I1740" s="217"/>
      <c r="J1740" s="217"/>
      <c r="K1740" s="217"/>
      <c r="L1740" s="217"/>
      <c r="M1740" s="217"/>
      <c r="N1740" s="217"/>
      <c r="O1740" s="234"/>
      <c r="P1740" s="234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17"/>
    </row>
    <row r="1741" spans="1:28" ht="12.75" customHeight="1" x14ac:dyDescent="0.2">
      <c r="A1741" s="217"/>
      <c r="B1741" s="217"/>
      <c r="C1741" s="217"/>
      <c r="D1741" s="217"/>
      <c r="E1741" s="217"/>
      <c r="F1741" s="217"/>
      <c r="G1741" s="217"/>
      <c r="H1741" s="217"/>
      <c r="I1741" s="217"/>
      <c r="J1741" s="217"/>
      <c r="K1741" s="217"/>
      <c r="L1741" s="217"/>
      <c r="M1741" s="217"/>
      <c r="N1741" s="217"/>
      <c r="O1741" s="234"/>
      <c r="P1741" s="234"/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17"/>
    </row>
    <row r="1742" spans="1:28" ht="12.75" customHeight="1" x14ac:dyDescent="0.2">
      <c r="A1742" s="217"/>
      <c r="B1742" s="217"/>
      <c r="C1742" s="217"/>
      <c r="D1742" s="217"/>
      <c r="E1742" s="217"/>
      <c r="F1742" s="217"/>
      <c r="G1742" s="217"/>
      <c r="H1742" s="217"/>
      <c r="I1742" s="217"/>
      <c r="J1742" s="217"/>
      <c r="K1742" s="217"/>
      <c r="L1742" s="217"/>
      <c r="M1742" s="217"/>
      <c r="N1742" s="217"/>
      <c r="O1742" s="234"/>
      <c r="P1742" s="234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17"/>
    </row>
    <row r="1743" spans="1:28" ht="12.75" customHeight="1" x14ac:dyDescent="0.2">
      <c r="A1743" s="217"/>
      <c r="B1743" s="217"/>
      <c r="C1743" s="217"/>
      <c r="D1743" s="217"/>
      <c r="E1743" s="217"/>
      <c r="F1743" s="217"/>
      <c r="G1743" s="217"/>
      <c r="H1743" s="217"/>
      <c r="I1743" s="217"/>
      <c r="J1743" s="217"/>
      <c r="K1743" s="217"/>
      <c r="L1743" s="217"/>
      <c r="M1743" s="217"/>
      <c r="N1743" s="217"/>
      <c r="O1743" s="234"/>
      <c r="P1743" s="234"/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17"/>
    </row>
    <row r="1744" spans="1:28" ht="12.75" customHeight="1" x14ac:dyDescent="0.2">
      <c r="A1744" s="217"/>
      <c r="B1744" s="217"/>
      <c r="C1744" s="217"/>
      <c r="D1744" s="217"/>
      <c r="E1744" s="217"/>
      <c r="F1744" s="217"/>
      <c r="G1744" s="217"/>
      <c r="H1744" s="217"/>
      <c r="I1744" s="217"/>
      <c r="J1744" s="217"/>
      <c r="K1744" s="217"/>
      <c r="L1744" s="217"/>
      <c r="M1744" s="217"/>
      <c r="N1744" s="217"/>
      <c r="O1744" s="234"/>
      <c r="P1744" s="234"/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17"/>
    </row>
    <row r="1745" spans="1:28" ht="12.75" customHeight="1" x14ac:dyDescent="0.2">
      <c r="A1745" s="217"/>
      <c r="B1745" s="217"/>
      <c r="C1745" s="217"/>
      <c r="D1745" s="217"/>
      <c r="E1745" s="217"/>
      <c r="F1745" s="217"/>
      <c r="G1745" s="217"/>
      <c r="H1745" s="217"/>
      <c r="I1745" s="217"/>
      <c r="J1745" s="217"/>
      <c r="K1745" s="217"/>
      <c r="L1745" s="217"/>
      <c r="M1745" s="217"/>
      <c r="N1745" s="217"/>
      <c r="O1745" s="234"/>
      <c r="P1745" s="234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17"/>
    </row>
    <row r="1746" spans="1:28" ht="12.75" customHeight="1" x14ac:dyDescent="0.2">
      <c r="A1746" s="217"/>
      <c r="B1746" s="217"/>
      <c r="C1746" s="217"/>
      <c r="D1746" s="217"/>
      <c r="E1746" s="217"/>
      <c r="F1746" s="217"/>
      <c r="G1746" s="217"/>
      <c r="H1746" s="217"/>
      <c r="I1746" s="217"/>
      <c r="J1746" s="217"/>
      <c r="K1746" s="217"/>
      <c r="L1746" s="217"/>
      <c r="M1746" s="217"/>
      <c r="N1746" s="217"/>
      <c r="O1746" s="234"/>
      <c r="P1746" s="234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17"/>
    </row>
    <row r="1747" spans="1:28" ht="12.75" customHeight="1" x14ac:dyDescent="0.2">
      <c r="A1747" s="217"/>
      <c r="B1747" s="217"/>
      <c r="C1747" s="217"/>
      <c r="D1747" s="217"/>
      <c r="E1747" s="217"/>
      <c r="F1747" s="217"/>
      <c r="G1747" s="217"/>
      <c r="H1747" s="217"/>
      <c r="I1747" s="217"/>
      <c r="J1747" s="217"/>
      <c r="K1747" s="217"/>
      <c r="L1747" s="217"/>
      <c r="M1747" s="217"/>
      <c r="N1747" s="217"/>
      <c r="O1747" s="234"/>
      <c r="P1747" s="234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17"/>
    </row>
    <row r="1748" spans="1:28" ht="12.75" customHeight="1" x14ac:dyDescent="0.2">
      <c r="A1748" s="217"/>
      <c r="B1748" s="217"/>
      <c r="C1748" s="217"/>
      <c r="D1748" s="217"/>
      <c r="E1748" s="217"/>
      <c r="F1748" s="217"/>
      <c r="G1748" s="217"/>
      <c r="H1748" s="217"/>
      <c r="I1748" s="217"/>
      <c r="J1748" s="217"/>
      <c r="K1748" s="217"/>
      <c r="L1748" s="217"/>
      <c r="M1748" s="217"/>
      <c r="N1748" s="217"/>
      <c r="O1748" s="234"/>
      <c r="P1748" s="234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17"/>
    </row>
    <row r="1749" spans="1:28" ht="12.75" customHeight="1" x14ac:dyDescent="0.2">
      <c r="A1749" s="217"/>
      <c r="B1749" s="217"/>
      <c r="C1749" s="217"/>
      <c r="D1749" s="217"/>
      <c r="E1749" s="217"/>
      <c r="F1749" s="217"/>
      <c r="G1749" s="217"/>
      <c r="H1749" s="217"/>
      <c r="I1749" s="217"/>
      <c r="J1749" s="217"/>
      <c r="K1749" s="217"/>
      <c r="L1749" s="217"/>
      <c r="M1749" s="217"/>
      <c r="N1749" s="217"/>
      <c r="O1749" s="234"/>
      <c r="P1749" s="234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17"/>
    </row>
    <row r="1750" spans="1:28" ht="12.75" customHeight="1" x14ac:dyDescent="0.2">
      <c r="A1750" s="217"/>
      <c r="B1750" s="217"/>
      <c r="C1750" s="217"/>
      <c r="D1750" s="217"/>
      <c r="E1750" s="217"/>
      <c r="F1750" s="217"/>
      <c r="G1750" s="217"/>
      <c r="H1750" s="217"/>
      <c r="I1750" s="217"/>
      <c r="J1750" s="217"/>
      <c r="K1750" s="217"/>
      <c r="L1750" s="217"/>
      <c r="M1750" s="217"/>
      <c r="N1750" s="217"/>
      <c r="O1750" s="234"/>
      <c r="P1750" s="234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17"/>
    </row>
    <row r="1751" spans="1:28" ht="12.75" customHeight="1" x14ac:dyDescent="0.2">
      <c r="A1751" s="217"/>
      <c r="B1751" s="217"/>
      <c r="C1751" s="217"/>
      <c r="D1751" s="217"/>
      <c r="E1751" s="217"/>
      <c r="F1751" s="217"/>
      <c r="G1751" s="217"/>
      <c r="H1751" s="217"/>
      <c r="I1751" s="217"/>
      <c r="J1751" s="217"/>
      <c r="K1751" s="217"/>
      <c r="L1751" s="217"/>
      <c r="M1751" s="217"/>
      <c r="N1751" s="217"/>
      <c r="O1751" s="234"/>
      <c r="P1751" s="234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17"/>
    </row>
    <row r="1752" spans="1:28" ht="12.75" customHeight="1" x14ac:dyDescent="0.2">
      <c r="A1752" s="217"/>
      <c r="B1752" s="217"/>
      <c r="C1752" s="217"/>
      <c r="D1752" s="217"/>
      <c r="E1752" s="217"/>
      <c r="F1752" s="217"/>
      <c r="G1752" s="217"/>
      <c r="H1752" s="217"/>
      <c r="I1752" s="217"/>
      <c r="J1752" s="217"/>
      <c r="K1752" s="217"/>
      <c r="L1752" s="217"/>
      <c r="M1752" s="217"/>
      <c r="N1752" s="217"/>
      <c r="O1752" s="234"/>
      <c r="P1752" s="234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17"/>
    </row>
    <row r="1753" spans="1:28" ht="12.75" customHeight="1" x14ac:dyDescent="0.2">
      <c r="A1753" s="217"/>
      <c r="B1753" s="217"/>
      <c r="C1753" s="217"/>
      <c r="D1753" s="217"/>
      <c r="E1753" s="217"/>
      <c r="F1753" s="217"/>
      <c r="G1753" s="217"/>
      <c r="H1753" s="217"/>
      <c r="I1753" s="217"/>
      <c r="J1753" s="217"/>
      <c r="K1753" s="217"/>
      <c r="L1753" s="217"/>
      <c r="M1753" s="217"/>
      <c r="N1753" s="217"/>
      <c r="O1753" s="234"/>
      <c r="P1753" s="234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17"/>
    </row>
    <row r="1754" spans="1:28" ht="12.75" customHeight="1" x14ac:dyDescent="0.2">
      <c r="A1754" s="217"/>
      <c r="B1754" s="217"/>
      <c r="C1754" s="217"/>
      <c r="D1754" s="217"/>
      <c r="E1754" s="217"/>
      <c r="F1754" s="217"/>
      <c r="G1754" s="217"/>
      <c r="H1754" s="217"/>
      <c r="I1754" s="217"/>
      <c r="J1754" s="217"/>
      <c r="K1754" s="217"/>
      <c r="L1754" s="217"/>
      <c r="M1754" s="217"/>
      <c r="N1754" s="217"/>
      <c r="O1754" s="234"/>
      <c r="P1754" s="234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17"/>
    </row>
    <row r="1755" spans="1:28" ht="12.75" customHeight="1" x14ac:dyDescent="0.2">
      <c r="A1755" s="217"/>
      <c r="B1755" s="217"/>
      <c r="C1755" s="217"/>
      <c r="D1755" s="217"/>
      <c r="E1755" s="217"/>
      <c r="F1755" s="217"/>
      <c r="G1755" s="217"/>
      <c r="H1755" s="217"/>
      <c r="I1755" s="217"/>
      <c r="J1755" s="217"/>
      <c r="K1755" s="217"/>
      <c r="L1755" s="217"/>
      <c r="M1755" s="217"/>
      <c r="N1755" s="217"/>
      <c r="O1755" s="234"/>
      <c r="P1755" s="234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17"/>
    </row>
    <row r="1756" spans="1:28" ht="12.75" customHeight="1" x14ac:dyDescent="0.2">
      <c r="A1756" s="217"/>
      <c r="B1756" s="217"/>
      <c r="C1756" s="217"/>
      <c r="D1756" s="217"/>
      <c r="E1756" s="217"/>
      <c r="F1756" s="217"/>
      <c r="G1756" s="217"/>
      <c r="H1756" s="217"/>
      <c r="I1756" s="217"/>
      <c r="J1756" s="217"/>
      <c r="K1756" s="217"/>
      <c r="L1756" s="217"/>
      <c r="M1756" s="217"/>
      <c r="N1756" s="217"/>
      <c r="O1756" s="234"/>
      <c r="P1756" s="234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17"/>
    </row>
    <row r="1757" spans="1:28" ht="12.75" customHeight="1" x14ac:dyDescent="0.2">
      <c r="A1757" s="217"/>
      <c r="B1757" s="217"/>
      <c r="C1757" s="217"/>
      <c r="D1757" s="217"/>
      <c r="E1757" s="217"/>
      <c r="F1757" s="217"/>
      <c r="G1757" s="217"/>
      <c r="H1757" s="217"/>
      <c r="I1757" s="217"/>
      <c r="J1757" s="217"/>
      <c r="K1757" s="217"/>
      <c r="L1757" s="217"/>
      <c r="M1757" s="217"/>
      <c r="N1757" s="217"/>
      <c r="O1757" s="234"/>
      <c r="P1757" s="234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17"/>
    </row>
    <row r="1758" spans="1:28" ht="12.75" customHeight="1" x14ac:dyDescent="0.2">
      <c r="A1758" s="217"/>
      <c r="B1758" s="217"/>
      <c r="C1758" s="217"/>
      <c r="D1758" s="217"/>
      <c r="E1758" s="217"/>
      <c r="F1758" s="217"/>
      <c r="G1758" s="217"/>
      <c r="H1758" s="217"/>
      <c r="I1758" s="217"/>
      <c r="J1758" s="217"/>
      <c r="K1758" s="217"/>
      <c r="L1758" s="217"/>
      <c r="M1758" s="217"/>
      <c r="N1758" s="217"/>
      <c r="O1758" s="234"/>
      <c r="P1758" s="234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17"/>
    </row>
    <row r="1759" spans="1:28" ht="12.75" customHeight="1" x14ac:dyDescent="0.2">
      <c r="A1759" s="217"/>
      <c r="B1759" s="217"/>
      <c r="C1759" s="217"/>
      <c r="D1759" s="217"/>
      <c r="E1759" s="217"/>
      <c r="F1759" s="217"/>
      <c r="G1759" s="217"/>
      <c r="H1759" s="217"/>
      <c r="I1759" s="217"/>
      <c r="J1759" s="217"/>
      <c r="K1759" s="217"/>
      <c r="L1759" s="217"/>
      <c r="M1759" s="217"/>
      <c r="N1759" s="217"/>
      <c r="O1759" s="234"/>
      <c r="P1759" s="234"/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17"/>
    </row>
    <row r="1760" spans="1:28" ht="12.75" customHeight="1" x14ac:dyDescent="0.2">
      <c r="A1760" s="217"/>
      <c r="B1760" s="217"/>
      <c r="C1760" s="217"/>
      <c r="D1760" s="217"/>
      <c r="E1760" s="217"/>
      <c r="F1760" s="217"/>
      <c r="G1760" s="217"/>
      <c r="H1760" s="217"/>
      <c r="I1760" s="217"/>
      <c r="J1760" s="217"/>
      <c r="K1760" s="217"/>
      <c r="L1760" s="217"/>
      <c r="M1760" s="217"/>
      <c r="N1760" s="217"/>
      <c r="O1760" s="234"/>
      <c r="P1760" s="234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17"/>
    </row>
    <row r="1761" spans="1:28" ht="12.75" customHeight="1" x14ac:dyDescent="0.2">
      <c r="A1761" s="217"/>
      <c r="B1761" s="217"/>
      <c r="C1761" s="217"/>
      <c r="D1761" s="217"/>
      <c r="E1761" s="217"/>
      <c r="F1761" s="217"/>
      <c r="G1761" s="217"/>
      <c r="H1761" s="217"/>
      <c r="I1761" s="217"/>
      <c r="J1761" s="217"/>
      <c r="K1761" s="217"/>
      <c r="L1761" s="217"/>
      <c r="M1761" s="217"/>
      <c r="N1761" s="217"/>
      <c r="O1761" s="234"/>
      <c r="P1761" s="234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17"/>
    </row>
    <row r="1762" spans="1:28" ht="12.75" customHeight="1" x14ac:dyDescent="0.2">
      <c r="A1762" s="217"/>
      <c r="B1762" s="217"/>
      <c r="C1762" s="217"/>
      <c r="D1762" s="217"/>
      <c r="E1762" s="217"/>
      <c r="F1762" s="217"/>
      <c r="G1762" s="217"/>
      <c r="H1762" s="217"/>
      <c r="I1762" s="217"/>
      <c r="J1762" s="217"/>
      <c r="K1762" s="217"/>
      <c r="L1762" s="217"/>
      <c r="M1762" s="217"/>
      <c r="N1762" s="217"/>
      <c r="O1762" s="234"/>
      <c r="P1762" s="234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17"/>
    </row>
    <row r="1763" spans="1:28" ht="12.75" customHeight="1" x14ac:dyDescent="0.2">
      <c r="A1763" s="217"/>
      <c r="B1763" s="217"/>
      <c r="C1763" s="217"/>
      <c r="D1763" s="217"/>
      <c r="E1763" s="217"/>
      <c r="F1763" s="217"/>
      <c r="G1763" s="217"/>
      <c r="H1763" s="217"/>
      <c r="I1763" s="217"/>
      <c r="J1763" s="217"/>
      <c r="K1763" s="217"/>
      <c r="L1763" s="217"/>
      <c r="M1763" s="217"/>
      <c r="N1763" s="217"/>
      <c r="O1763" s="234"/>
      <c r="P1763" s="234"/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17"/>
    </row>
    <row r="1764" spans="1:28" ht="12.75" customHeight="1" x14ac:dyDescent="0.2">
      <c r="A1764" s="217"/>
      <c r="B1764" s="217"/>
      <c r="C1764" s="217"/>
      <c r="D1764" s="217"/>
      <c r="E1764" s="217"/>
      <c r="F1764" s="217"/>
      <c r="G1764" s="217"/>
      <c r="H1764" s="217"/>
      <c r="I1764" s="217"/>
      <c r="J1764" s="217"/>
      <c r="K1764" s="217"/>
      <c r="L1764" s="217"/>
      <c r="M1764" s="217"/>
      <c r="N1764" s="217"/>
      <c r="O1764" s="234"/>
      <c r="P1764" s="234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17"/>
    </row>
    <row r="1765" spans="1:28" ht="12.75" customHeight="1" x14ac:dyDescent="0.2">
      <c r="A1765" s="217"/>
      <c r="B1765" s="217"/>
      <c r="C1765" s="217"/>
      <c r="D1765" s="217"/>
      <c r="E1765" s="217"/>
      <c r="F1765" s="217"/>
      <c r="G1765" s="217"/>
      <c r="H1765" s="217"/>
      <c r="I1765" s="217"/>
      <c r="J1765" s="217"/>
      <c r="K1765" s="217"/>
      <c r="L1765" s="217"/>
      <c r="M1765" s="217"/>
      <c r="N1765" s="217"/>
      <c r="O1765" s="234"/>
      <c r="P1765" s="234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17"/>
    </row>
    <row r="1766" spans="1:28" ht="12.75" customHeight="1" x14ac:dyDescent="0.2">
      <c r="A1766" s="217"/>
      <c r="B1766" s="217"/>
      <c r="C1766" s="217"/>
      <c r="D1766" s="217"/>
      <c r="E1766" s="217"/>
      <c r="F1766" s="217"/>
      <c r="G1766" s="217"/>
      <c r="H1766" s="217"/>
      <c r="I1766" s="217"/>
      <c r="J1766" s="217"/>
      <c r="K1766" s="217"/>
      <c r="L1766" s="217"/>
      <c r="M1766" s="217"/>
      <c r="N1766" s="217"/>
      <c r="O1766" s="234"/>
      <c r="P1766" s="234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17"/>
    </row>
    <row r="1767" spans="1:28" ht="12.75" customHeight="1" x14ac:dyDescent="0.2">
      <c r="A1767" s="217"/>
      <c r="B1767" s="217"/>
      <c r="C1767" s="217"/>
      <c r="D1767" s="217"/>
      <c r="E1767" s="217"/>
      <c r="F1767" s="217"/>
      <c r="G1767" s="217"/>
      <c r="H1767" s="217"/>
      <c r="I1767" s="217"/>
      <c r="J1767" s="217"/>
      <c r="K1767" s="217"/>
      <c r="L1767" s="217"/>
      <c r="M1767" s="217"/>
      <c r="N1767" s="217"/>
      <c r="O1767" s="234"/>
      <c r="P1767" s="234"/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17"/>
    </row>
    <row r="1768" spans="1:28" ht="12.75" customHeight="1" x14ac:dyDescent="0.2">
      <c r="A1768" s="217"/>
      <c r="B1768" s="217"/>
      <c r="C1768" s="217"/>
      <c r="D1768" s="217"/>
      <c r="E1768" s="217"/>
      <c r="F1768" s="217"/>
      <c r="G1768" s="217"/>
      <c r="H1768" s="217"/>
      <c r="I1768" s="217"/>
      <c r="J1768" s="217"/>
      <c r="K1768" s="217"/>
      <c r="L1768" s="217"/>
      <c r="M1768" s="217"/>
      <c r="N1768" s="217"/>
      <c r="O1768" s="234"/>
      <c r="P1768" s="234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17"/>
    </row>
    <row r="1769" spans="1:28" ht="12.75" customHeight="1" x14ac:dyDescent="0.2">
      <c r="A1769" s="217"/>
      <c r="B1769" s="217"/>
      <c r="C1769" s="217"/>
      <c r="D1769" s="217"/>
      <c r="E1769" s="217"/>
      <c r="F1769" s="217"/>
      <c r="G1769" s="217"/>
      <c r="H1769" s="217"/>
      <c r="I1769" s="217"/>
      <c r="J1769" s="217"/>
      <c r="K1769" s="217"/>
      <c r="L1769" s="217"/>
      <c r="M1769" s="217"/>
      <c r="N1769" s="217"/>
      <c r="O1769" s="234"/>
      <c r="P1769" s="234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17"/>
    </row>
    <row r="1770" spans="1:28" ht="12.75" customHeight="1" x14ac:dyDescent="0.2">
      <c r="A1770" s="217"/>
      <c r="B1770" s="217"/>
      <c r="C1770" s="217"/>
      <c r="D1770" s="217"/>
      <c r="E1770" s="217"/>
      <c r="F1770" s="217"/>
      <c r="G1770" s="217"/>
      <c r="H1770" s="217"/>
      <c r="I1770" s="217"/>
      <c r="J1770" s="217"/>
      <c r="K1770" s="217"/>
      <c r="L1770" s="217"/>
      <c r="M1770" s="217"/>
      <c r="N1770" s="217"/>
      <c r="O1770" s="234"/>
      <c r="P1770" s="234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17"/>
    </row>
    <row r="1771" spans="1:28" ht="12.75" customHeight="1" x14ac:dyDescent="0.2">
      <c r="A1771" s="217"/>
      <c r="B1771" s="217"/>
      <c r="C1771" s="217"/>
      <c r="D1771" s="217"/>
      <c r="E1771" s="217"/>
      <c r="F1771" s="217"/>
      <c r="G1771" s="217"/>
      <c r="H1771" s="217"/>
      <c r="I1771" s="217"/>
      <c r="J1771" s="217"/>
      <c r="K1771" s="217"/>
      <c r="L1771" s="217"/>
      <c r="M1771" s="217"/>
      <c r="N1771" s="217"/>
      <c r="O1771" s="234"/>
      <c r="P1771" s="234"/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17"/>
    </row>
    <row r="1772" spans="1:28" ht="12.75" customHeight="1" x14ac:dyDescent="0.2">
      <c r="A1772" s="217"/>
      <c r="B1772" s="217"/>
      <c r="C1772" s="217"/>
      <c r="D1772" s="217"/>
      <c r="E1772" s="217"/>
      <c r="F1772" s="217"/>
      <c r="G1772" s="217"/>
      <c r="H1772" s="217"/>
      <c r="I1772" s="217"/>
      <c r="J1772" s="217"/>
      <c r="K1772" s="217"/>
      <c r="L1772" s="217"/>
      <c r="M1772" s="217"/>
      <c r="N1772" s="217"/>
      <c r="O1772" s="234"/>
      <c r="P1772" s="234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17"/>
    </row>
    <row r="1773" spans="1:28" ht="12.75" customHeight="1" x14ac:dyDescent="0.2">
      <c r="A1773" s="217"/>
      <c r="B1773" s="217"/>
      <c r="C1773" s="217"/>
      <c r="D1773" s="217"/>
      <c r="E1773" s="217"/>
      <c r="F1773" s="217"/>
      <c r="G1773" s="217"/>
      <c r="H1773" s="217"/>
      <c r="I1773" s="217"/>
      <c r="J1773" s="217"/>
      <c r="K1773" s="217"/>
      <c r="L1773" s="217"/>
      <c r="M1773" s="217"/>
      <c r="N1773" s="217"/>
      <c r="O1773" s="234"/>
      <c r="P1773" s="234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</row>
    <row r="1774" spans="1:28" ht="12.75" customHeight="1" x14ac:dyDescent="0.2">
      <c r="A1774" s="217"/>
      <c r="B1774" s="217"/>
      <c r="C1774" s="217"/>
      <c r="D1774" s="217"/>
      <c r="E1774" s="217"/>
      <c r="F1774" s="217"/>
      <c r="G1774" s="217"/>
      <c r="H1774" s="217"/>
      <c r="I1774" s="217"/>
      <c r="J1774" s="217"/>
      <c r="K1774" s="217"/>
      <c r="L1774" s="217"/>
      <c r="M1774" s="217"/>
      <c r="N1774" s="217"/>
      <c r="O1774" s="234"/>
      <c r="P1774" s="234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</row>
    <row r="1775" spans="1:28" ht="12.75" customHeight="1" x14ac:dyDescent="0.2">
      <c r="A1775" s="217"/>
      <c r="B1775" s="217"/>
      <c r="C1775" s="217"/>
      <c r="D1775" s="217"/>
      <c r="E1775" s="217"/>
      <c r="F1775" s="217"/>
      <c r="G1775" s="217"/>
      <c r="H1775" s="217"/>
      <c r="I1775" s="217"/>
      <c r="J1775" s="217"/>
      <c r="K1775" s="217"/>
      <c r="L1775" s="217"/>
      <c r="M1775" s="217"/>
      <c r="N1775" s="217"/>
      <c r="O1775" s="234"/>
      <c r="P1775" s="234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</row>
    <row r="1776" spans="1:28" ht="12.75" customHeight="1" x14ac:dyDescent="0.2">
      <c r="A1776" s="217"/>
      <c r="B1776" s="217"/>
      <c r="C1776" s="217"/>
      <c r="D1776" s="217"/>
      <c r="E1776" s="217"/>
      <c r="F1776" s="217"/>
      <c r="G1776" s="217"/>
      <c r="H1776" s="217"/>
      <c r="I1776" s="217"/>
      <c r="J1776" s="217"/>
      <c r="K1776" s="217"/>
      <c r="L1776" s="217"/>
      <c r="M1776" s="217"/>
      <c r="N1776" s="217"/>
      <c r="O1776" s="234"/>
      <c r="P1776" s="234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17"/>
    </row>
    <row r="1777" spans="1:28" ht="12.75" customHeight="1" x14ac:dyDescent="0.2">
      <c r="A1777" s="217"/>
      <c r="B1777" s="217"/>
      <c r="C1777" s="217"/>
      <c r="D1777" s="217"/>
      <c r="E1777" s="217"/>
      <c r="F1777" s="217"/>
      <c r="G1777" s="217"/>
      <c r="H1777" s="217"/>
      <c r="I1777" s="217"/>
      <c r="J1777" s="217"/>
      <c r="K1777" s="217"/>
      <c r="L1777" s="217"/>
      <c r="M1777" s="217"/>
      <c r="N1777" s="217"/>
      <c r="O1777" s="234"/>
      <c r="P1777" s="234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17"/>
    </row>
    <row r="1778" spans="1:28" ht="12.75" customHeight="1" x14ac:dyDescent="0.2">
      <c r="A1778" s="217"/>
      <c r="B1778" s="217"/>
      <c r="C1778" s="217"/>
      <c r="D1778" s="217"/>
      <c r="E1778" s="217"/>
      <c r="F1778" s="217"/>
      <c r="G1778" s="217"/>
      <c r="H1778" s="217"/>
      <c r="I1778" s="217"/>
      <c r="J1778" s="217"/>
      <c r="K1778" s="217"/>
      <c r="L1778" s="217"/>
      <c r="M1778" s="217"/>
      <c r="N1778" s="217"/>
      <c r="O1778" s="234"/>
      <c r="P1778" s="234"/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17"/>
    </row>
    <row r="1779" spans="1:28" ht="12.75" customHeight="1" x14ac:dyDescent="0.2">
      <c r="A1779" s="217"/>
      <c r="B1779" s="217"/>
      <c r="C1779" s="217"/>
      <c r="D1779" s="217"/>
      <c r="E1779" s="217"/>
      <c r="F1779" s="217"/>
      <c r="G1779" s="217"/>
      <c r="H1779" s="217"/>
      <c r="I1779" s="217"/>
      <c r="J1779" s="217"/>
      <c r="K1779" s="217"/>
      <c r="L1779" s="217"/>
      <c r="M1779" s="217"/>
      <c r="N1779" s="217"/>
      <c r="O1779" s="234"/>
      <c r="P1779" s="234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17"/>
    </row>
    <row r="1780" spans="1:28" ht="12.75" customHeight="1" x14ac:dyDescent="0.2">
      <c r="A1780" s="217"/>
      <c r="B1780" s="217"/>
      <c r="C1780" s="217"/>
      <c r="D1780" s="217"/>
      <c r="E1780" s="217"/>
      <c r="F1780" s="217"/>
      <c r="G1780" s="217"/>
      <c r="H1780" s="217"/>
      <c r="I1780" s="217"/>
      <c r="J1780" s="217"/>
      <c r="K1780" s="217"/>
      <c r="L1780" s="217"/>
      <c r="M1780" s="217"/>
      <c r="N1780" s="217"/>
      <c r="O1780" s="234"/>
      <c r="P1780" s="234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17"/>
    </row>
    <row r="1781" spans="1:28" ht="12.75" customHeight="1" x14ac:dyDescent="0.2">
      <c r="A1781" s="217"/>
      <c r="B1781" s="217"/>
      <c r="C1781" s="217"/>
      <c r="D1781" s="217"/>
      <c r="E1781" s="217"/>
      <c r="F1781" s="217"/>
      <c r="G1781" s="217"/>
      <c r="H1781" s="217"/>
      <c r="I1781" s="217"/>
      <c r="J1781" s="217"/>
      <c r="K1781" s="217"/>
      <c r="L1781" s="217"/>
      <c r="M1781" s="217"/>
      <c r="N1781" s="217"/>
      <c r="O1781" s="234"/>
      <c r="P1781" s="234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17"/>
    </row>
    <row r="1782" spans="1:28" ht="12.75" customHeight="1" x14ac:dyDescent="0.2">
      <c r="A1782" s="217"/>
      <c r="B1782" s="217"/>
      <c r="C1782" s="217"/>
      <c r="D1782" s="217"/>
      <c r="E1782" s="217"/>
      <c r="F1782" s="217"/>
      <c r="G1782" s="217"/>
      <c r="H1782" s="217"/>
      <c r="I1782" s="217"/>
      <c r="J1782" s="217"/>
      <c r="K1782" s="217"/>
      <c r="L1782" s="217"/>
      <c r="M1782" s="217"/>
      <c r="N1782" s="217"/>
      <c r="O1782" s="234"/>
      <c r="P1782" s="234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17"/>
    </row>
    <row r="1783" spans="1:28" ht="12.75" customHeight="1" x14ac:dyDescent="0.2">
      <c r="A1783" s="217"/>
      <c r="B1783" s="217"/>
      <c r="C1783" s="217"/>
      <c r="D1783" s="217"/>
      <c r="E1783" s="217"/>
      <c r="F1783" s="217"/>
      <c r="G1783" s="217"/>
      <c r="H1783" s="217"/>
      <c r="I1783" s="217"/>
      <c r="J1783" s="217"/>
      <c r="K1783" s="217"/>
      <c r="L1783" s="217"/>
      <c r="M1783" s="217"/>
      <c r="N1783" s="217"/>
      <c r="O1783" s="234"/>
      <c r="P1783" s="234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17"/>
    </row>
    <row r="1784" spans="1:28" ht="12.75" customHeight="1" x14ac:dyDescent="0.2">
      <c r="A1784" s="217"/>
      <c r="B1784" s="217"/>
      <c r="C1784" s="217"/>
      <c r="D1784" s="217"/>
      <c r="E1784" s="217"/>
      <c r="F1784" s="217"/>
      <c r="G1784" s="217"/>
      <c r="H1784" s="217"/>
      <c r="I1784" s="217"/>
      <c r="J1784" s="217"/>
      <c r="K1784" s="217"/>
      <c r="L1784" s="217"/>
      <c r="M1784" s="217"/>
      <c r="N1784" s="217"/>
      <c r="O1784" s="234"/>
      <c r="P1784" s="234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17"/>
    </row>
    <row r="1785" spans="1:28" ht="12.75" customHeight="1" x14ac:dyDescent="0.2">
      <c r="A1785" s="217"/>
      <c r="B1785" s="217"/>
      <c r="C1785" s="217"/>
      <c r="D1785" s="217"/>
      <c r="E1785" s="217"/>
      <c r="F1785" s="217"/>
      <c r="G1785" s="217"/>
      <c r="H1785" s="217"/>
      <c r="I1785" s="217"/>
      <c r="J1785" s="217"/>
      <c r="K1785" s="217"/>
      <c r="L1785" s="217"/>
      <c r="M1785" s="217"/>
      <c r="N1785" s="217"/>
      <c r="O1785" s="234"/>
      <c r="P1785" s="234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17"/>
    </row>
    <row r="1786" spans="1:28" ht="12.75" customHeight="1" x14ac:dyDescent="0.2">
      <c r="A1786" s="217"/>
      <c r="B1786" s="217"/>
      <c r="C1786" s="217"/>
      <c r="D1786" s="217"/>
      <c r="E1786" s="217"/>
      <c r="F1786" s="217"/>
      <c r="G1786" s="217"/>
      <c r="H1786" s="217"/>
      <c r="I1786" s="217"/>
      <c r="J1786" s="217"/>
      <c r="K1786" s="217"/>
      <c r="L1786" s="217"/>
      <c r="M1786" s="217"/>
      <c r="N1786" s="217"/>
      <c r="O1786" s="234"/>
      <c r="P1786" s="234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17"/>
    </row>
    <row r="1787" spans="1:28" ht="12.75" customHeight="1" x14ac:dyDescent="0.2">
      <c r="A1787" s="217"/>
      <c r="B1787" s="217"/>
      <c r="C1787" s="217"/>
      <c r="D1787" s="217"/>
      <c r="E1787" s="217"/>
      <c r="F1787" s="217"/>
      <c r="G1787" s="217"/>
      <c r="H1787" s="217"/>
      <c r="I1787" s="217"/>
      <c r="J1787" s="217"/>
      <c r="K1787" s="217"/>
      <c r="L1787" s="217"/>
      <c r="M1787" s="217"/>
      <c r="N1787" s="217"/>
      <c r="O1787" s="234"/>
      <c r="P1787" s="234"/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17"/>
    </row>
    <row r="1788" spans="1:28" ht="12.75" customHeight="1" x14ac:dyDescent="0.2">
      <c r="A1788" s="217"/>
      <c r="B1788" s="217"/>
      <c r="C1788" s="217"/>
      <c r="D1788" s="217"/>
      <c r="E1788" s="217"/>
      <c r="F1788" s="217"/>
      <c r="G1788" s="217"/>
      <c r="H1788" s="217"/>
      <c r="I1788" s="217"/>
      <c r="J1788" s="217"/>
      <c r="K1788" s="217"/>
      <c r="L1788" s="217"/>
      <c r="M1788" s="217"/>
      <c r="N1788" s="217"/>
      <c r="O1788" s="234"/>
      <c r="P1788" s="234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17"/>
    </row>
    <row r="1789" spans="1:28" ht="12.75" customHeight="1" x14ac:dyDescent="0.2">
      <c r="A1789" s="217"/>
      <c r="B1789" s="217"/>
      <c r="C1789" s="217"/>
      <c r="D1789" s="217"/>
      <c r="E1789" s="217"/>
      <c r="F1789" s="217"/>
      <c r="G1789" s="217"/>
      <c r="H1789" s="217"/>
      <c r="I1789" s="217"/>
      <c r="J1789" s="217"/>
      <c r="K1789" s="217"/>
      <c r="L1789" s="217"/>
      <c r="M1789" s="217"/>
      <c r="N1789" s="217"/>
      <c r="O1789" s="234"/>
      <c r="P1789" s="234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17"/>
    </row>
    <row r="1790" spans="1:28" ht="12.75" customHeight="1" x14ac:dyDescent="0.2">
      <c r="A1790" s="217"/>
      <c r="B1790" s="217"/>
      <c r="C1790" s="217"/>
      <c r="D1790" s="217"/>
      <c r="E1790" s="217"/>
      <c r="F1790" s="217"/>
      <c r="G1790" s="217"/>
      <c r="H1790" s="217"/>
      <c r="I1790" s="217"/>
      <c r="J1790" s="217"/>
      <c r="K1790" s="217"/>
      <c r="L1790" s="217"/>
      <c r="M1790" s="217"/>
      <c r="N1790" s="217"/>
      <c r="O1790" s="234"/>
      <c r="P1790" s="234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17"/>
    </row>
    <row r="1791" spans="1:28" ht="12.75" customHeight="1" x14ac:dyDescent="0.2">
      <c r="A1791" s="217"/>
      <c r="B1791" s="217"/>
      <c r="C1791" s="217"/>
      <c r="D1791" s="217"/>
      <c r="E1791" s="217"/>
      <c r="F1791" s="217"/>
      <c r="G1791" s="217"/>
      <c r="H1791" s="217"/>
      <c r="I1791" s="217"/>
      <c r="J1791" s="217"/>
      <c r="K1791" s="217"/>
      <c r="L1791" s="217"/>
      <c r="M1791" s="217"/>
      <c r="N1791" s="217"/>
      <c r="O1791" s="234"/>
      <c r="P1791" s="234"/>
      <c r="Q1791" s="217"/>
      <c r="R1791" s="217"/>
      <c r="S1791" s="217"/>
      <c r="T1791" s="217"/>
      <c r="U1791" s="217"/>
      <c r="V1791" s="217"/>
      <c r="W1791" s="217"/>
      <c r="X1791" s="217"/>
      <c r="Y1791" s="217"/>
      <c r="Z1791" s="217"/>
      <c r="AA1791" s="217"/>
      <c r="AB1791" s="217"/>
    </row>
    <row r="1792" spans="1:28" ht="12.75" customHeight="1" x14ac:dyDescent="0.2">
      <c r="A1792" s="217"/>
      <c r="B1792" s="217"/>
      <c r="C1792" s="217"/>
      <c r="D1792" s="217"/>
      <c r="E1792" s="217"/>
      <c r="F1792" s="217"/>
      <c r="G1792" s="217"/>
      <c r="H1792" s="217"/>
      <c r="I1792" s="217"/>
      <c r="J1792" s="217"/>
      <c r="K1792" s="217"/>
      <c r="L1792" s="217"/>
      <c r="M1792" s="217"/>
      <c r="N1792" s="217"/>
      <c r="O1792" s="234"/>
      <c r="P1792" s="234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17"/>
    </row>
    <row r="1793" spans="1:28" ht="12.75" customHeight="1" x14ac:dyDescent="0.2">
      <c r="A1793" s="217"/>
      <c r="B1793" s="217"/>
      <c r="C1793" s="217"/>
      <c r="D1793" s="217"/>
      <c r="E1793" s="217"/>
      <c r="F1793" s="217"/>
      <c r="G1793" s="217"/>
      <c r="H1793" s="217"/>
      <c r="I1793" s="217"/>
      <c r="J1793" s="217"/>
      <c r="K1793" s="217"/>
      <c r="L1793" s="217"/>
      <c r="M1793" s="217"/>
      <c r="N1793" s="217"/>
      <c r="O1793" s="234"/>
      <c r="P1793" s="234"/>
      <c r="Q1793" s="217"/>
      <c r="R1793" s="217"/>
      <c r="S1793" s="217"/>
      <c r="T1793" s="217"/>
      <c r="U1793" s="217"/>
      <c r="V1793" s="217"/>
      <c r="W1793" s="217"/>
      <c r="X1793" s="217"/>
      <c r="Y1793" s="217"/>
      <c r="Z1793" s="217"/>
      <c r="AA1793" s="217"/>
      <c r="AB1793" s="217"/>
    </row>
    <row r="1794" spans="1:28" ht="12.75" customHeight="1" x14ac:dyDescent="0.2">
      <c r="A1794" s="217"/>
      <c r="B1794" s="217"/>
      <c r="C1794" s="217"/>
      <c r="D1794" s="217"/>
      <c r="E1794" s="217"/>
      <c r="F1794" s="217"/>
      <c r="G1794" s="217"/>
      <c r="H1794" s="217"/>
      <c r="I1794" s="217"/>
      <c r="J1794" s="217"/>
      <c r="K1794" s="217"/>
      <c r="L1794" s="217"/>
      <c r="M1794" s="217"/>
      <c r="N1794" s="217"/>
      <c r="O1794" s="234"/>
      <c r="P1794" s="234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17"/>
    </row>
    <row r="1795" spans="1:28" ht="12.75" customHeight="1" x14ac:dyDescent="0.2">
      <c r="A1795" s="217"/>
      <c r="B1795" s="217"/>
      <c r="C1795" s="217"/>
      <c r="D1795" s="217"/>
      <c r="E1795" s="217"/>
      <c r="F1795" s="217"/>
      <c r="G1795" s="217"/>
      <c r="H1795" s="217"/>
      <c r="I1795" s="217"/>
      <c r="J1795" s="217"/>
      <c r="K1795" s="217"/>
      <c r="L1795" s="217"/>
      <c r="M1795" s="217"/>
      <c r="N1795" s="217"/>
      <c r="O1795" s="234"/>
      <c r="P1795" s="234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17"/>
    </row>
    <row r="1796" spans="1:28" ht="12.75" customHeight="1" x14ac:dyDescent="0.2">
      <c r="A1796" s="217"/>
      <c r="B1796" s="217"/>
      <c r="C1796" s="217"/>
      <c r="D1796" s="217"/>
      <c r="E1796" s="217"/>
      <c r="F1796" s="217"/>
      <c r="G1796" s="217"/>
      <c r="H1796" s="217"/>
      <c r="I1796" s="217"/>
      <c r="J1796" s="217"/>
      <c r="K1796" s="217"/>
      <c r="L1796" s="217"/>
      <c r="M1796" s="217"/>
      <c r="N1796" s="217"/>
      <c r="O1796" s="234"/>
      <c r="P1796" s="234"/>
      <c r="Q1796" s="217"/>
      <c r="R1796" s="217"/>
      <c r="S1796" s="217"/>
      <c r="T1796" s="217"/>
      <c r="U1796" s="217"/>
      <c r="V1796" s="217"/>
      <c r="W1796" s="217"/>
      <c r="X1796" s="217"/>
      <c r="Y1796" s="217"/>
      <c r="Z1796" s="217"/>
      <c r="AA1796" s="217"/>
      <c r="AB1796" s="217"/>
    </row>
    <row r="1797" spans="1:28" ht="12.75" customHeight="1" x14ac:dyDescent="0.2">
      <c r="A1797" s="217"/>
      <c r="B1797" s="217"/>
      <c r="C1797" s="217"/>
      <c r="D1797" s="217"/>
      <c r="E1797" s="217"/>
      <c r="F1797" s="217"/>
      <c r="G1797" s="217"/>
      <c r="H1797" s="217"/>
      <c r="I1797" s="217"/>
      <c r="J1797" s="217"/>
      <c r="K1797" s="217"/>
      <c r="L1797" s="217"/>
      <c r="M1797" s="217"/>
      <c r="N1797" s="217"/>
      <c r="O1797" s="234"/>
      <c r="P1797" s="234"/>
      <c r="Q1797" s="217"/>
      <c r="R1797" s="217"/>
      <c r="S1797" s="217"/>
      <c r="T1797" s="217"/>
      <c r="U1797" s="217"/>
      <c r="V1797" s="217"/>
      <c r="W1797" s="217"/>
      <c r="X1797" s="217"/>
      <c r="Y1797" s="217"/>
      <c r="Z1797" s="217"/>
      <c r="AA1797" s="217"/>
      <c r="AB1797" s="217"/>
    </row>
    <row r="1798" spans="1:28" ht="12.75" customHeight="1" x14ac:dyDescent="0.2">
      <c r="A1798" s="217"/>
      <c r="B1798" s="217"/>
      <c r="C1798" s="217"/>
      <c r="D1798" s="217"/>
      <c r="E1798" s="217"/>
      <c r="F1798" s="217"/>
      <c r="G1798" s="217"/>
      <c r="H1798" s="217"/>
      <c r="I1798" s="217"/>
      <c r="J1798" s="217"/>
      <c r="K1798" s="217"/>
      <c r="L1798" s="217"/>
      <c r="M1798" s="217"/>
      <c r="N1798" s="217"/>
      <c r="O1798" s="234"/>
      <c r="P1798" s="234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17"/>
    </row>
    <row r="1799" spans="1:28" ht="12.75" customHeight="1" x14ac:dyDescent="0.2">
      <c r="A1799" s="217"/>
      <c r="B1799" s="217"/>
      <c r="C1799" s="217"/>
      <c r="D1799" s="217"/>
      <c r="E1799" s="217"/>
      <c r="F1799" s="217"/>
      <c r="G1799" s="217"/>
      <c r="H1799" s="217"/>
      <c r="I1799" s="217"/>
      <c r="J1799" s="217"/>
      <c r="K1799" s="217"/>
      <c r="L1799" s="217"/>
      <c r="M1799" s="217"/>
      <c r="N1799" s="217"/>
      <c r="O1799" s="234"/>
      <c r="P1799" s="234"/>
      <c r="Q1799" s="217"/>
      <c r="R1799" s="217"/>
      <c r="S1799" s="217"/>
      <c r="T1799" s="217"/>
      <c r="U1799" s="217"/>
      <c r="V1799" s="217"/>
      <c r="W1799" s="217"/>
      <c r="X1799" s="217"/>
      <c r="Y1799" s="217"/>
      <c r="Z1799" s="217"/>
      <c r="AA1799" s="217"/>
      <c r="AB1799" s="217"/>
    </row>
    <row r="1800" spans="1:28" ht="12.75" customHeight="1" x14ac:dyDescent="0.2">
      <c r="A1800" s="217"/>
      <c r="B1800" s="217"/>
      <c r="C1800" s="217"/>
      <c r="D1800" s="217"/>
      <c r="E1800" s="217"/>
      <c r="F1800" s="217"/>
      <c r="G1800" s="217"/>
      <c r="H1800" s="217"/>
      <c r="I1800" s="217"/>
      <c r="J1800" s="217"/>
      <c r="K1800" s="217"/>
      <c r="L1800" s="217"/>
      <c r="M1800" s="217"/>
      <c r="N1800" s="217"/>
      <c r="O1800" s="234"/>
      <c r="P1800" s="234"/>
      <c r="Q1800" s="217"/>
      <c r="R1800" s="217"/>
      <c r="S1800" s="217"/>
      <c r="T1800" s="217"/>
      <c r="U1800" s="217"/>
      <c r="V1800" s="217"/>
      <c r="W1800" s="217"/>
      <c r="X1800" s="217"/>
      <c r="Y1800" s="217"/>
      <c r="Z1800" s="217"/>
      <c r="AA1800" s="217"/>
      <c r="AB1800" s="217"/>
    </row>
    <row r="1801" spans="1:28" ht="12.75" customHeight="1" x14ac:dyDescent="0.2">
      <c r="A1801" s="217"/>
      <c r="B1801" s="217"/>
      <c r="C1801" s="217"/>
      <c r="D1801" s="217"/>
      <c r="E1801" s="217"/>
      <c r="F1801" s="217"/>
      <c r="G1801" s="217"/>
      <c r="H1801" s="217"/>
      <c r="I1801" s="217"/>
      <c r="J1801" s="217"/>
      <c r="K1801" s="217"/>
      <c r="L1801" s="217"/>
      <c r="M1801" s="217"/>
      <c r="N1801" s="217"/>
      <c r="O1801" s="234"/>
      <c r="P1801" s="234"/>
      <c r="Q1801" s="217"/>
      <c r="R1801" s="217"/>
      <c r="S1801" s="217"/>
      <c r="T1801" s="217"/>
      <c r="U1801" s="217"/>
      <c r="V1801" s="217"/>
      <c r="W1801" s="217"/>
      <c r="X1801" s="217"/>
      <c r="Y1801" s="217"/>
      <c r="Z1801" s="217"/>
      <c r="AA1801" s="217"/>
      <c r="AB1801" s="217"/>
    </row>
    <row r="1802" spans="1:28" ht="12.75" customHeight="1" x14ac:dyDescent="0.2">
      <c r="A1802" s="217"/>
      <c r="B1802" s="217"/>
      <c r="C1802" s="217"/>
      <c r="D1802" s="217"/>
      <c r="E1802" s="217"/>
      <c r="F1802" s="217"/>
      <c r="G1802" s="217"/>
      <c r="H1802" s="217"/>
      <c r="I1802" s="217"/>
      <c r="J1802" s="217"/>
      <c r="K1802" s="217"/>
      <c r="L1802" s="217"/>
      <c r="M1802" s="217"/>
      <c r="N1802" s="217"/>
      <c r="O1802" s="234"/>
      <c r="P1802" s="234"/>
      <c r="Q1802" s="217"/>
      <c r="R1802" s="217"/>
      <c r="S1802" s="217"/>
      <c r="T1802" s="217"/>
      <c r="U1802" s="217"/>
      <c r="V1802" s="217"/>
      <c r="W1802" s="217"/>
      <c r="X1802" s="217"/>
      <c r="Y1802" s="217"/>
      <c r="Z1802" s="217"/>
      <c r="AA1802" s="217"/>
      <c r="AB1802" s="217"/>
    </row>
    <row r="1803" spans="1:28" ht="12.75" customHeight="1" x14ac:dyDescent="0.2">
      <c r="A1803" s="217"/>
      <c r="B1803" s="217"/>
      <c r="C1803" s="217"/>
      <c r="D1803" s="217"/>
      <c r="E1803" s="217"/>
      <c r="F1803" s="217"/>
      <c r="G1803" s="217"/>
      <c r="H1803" s="217"/>
      <c r="I1803" s="217"/>
      <c r="J1803" s="217"/>
      <c r="K1803" s="217"/>
      <c r="L1803" s="217"/>
      <c r="M1803" s="217"/>
      <c r="N1803" s="217"/>
      <c r="O1803" s="234"/>
      <c r="P1803" s="234"/>
      <c r="Q1803" s="217"/>
      <c r="R1803" s="217"/>
      <c r="S1803" s="217"/>
      <c r="T1803" s="217"/>
      <c r="U1803" s="217"/>
      <c r="V1803" s="217"/>
      <c r="W1803" s="217"/>
      <c r="X1803" s="217"/>
      <c r="Y1803" s="217"/>
      <c r="Z1803" s="217"/>
      <c r="AA1803" s="217"/>
      <c r="AB1803" s="217"/>
    </row>
    <row r="1804" spans="1:28" ht="12.75" customHeight="1" x14ac:dyDescent="0.2">
      <c r="A1804" s="217"/>
      <c r="B1804" s="217"/>
      <c r="C1804" s="217"/>
      <c r="D1804" s="217"/>
      <c r="E1804" s="217"/>
      <c r="F1804" s="217"/>
      <c r="G1804" s="217"/>
      <c r="H1804" s="217"/>
      <c r="I1804" s="217"/>
      <c r="J1804" s="217"/>
      <c r="K1804" s="217"/>
      <c r="L1804" s="217"/>
      <c r="M1804" s="217"/>
      <c r="N1804" s="217"/>
      <c r="O1804" s="234"/>
      <c r="P1804" s="234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17"/>
    </row>
    <row r="1805" spans="1:28" ht="12.75" customHeight="1" x14ac:dyDescent="0.2">
      <c r="A1805" s="217"/>
      <c r="B1805" s="217"/>
      <c r="C1805" s="217"/>
      <c r="D1805" s="217"/>
      <c r="E1805" s="217"/>
      <c r="F1805" s="217"/>
      <c r="G1805" s="217"/>
      <c r="H1805" s="217"/>
      <c r="I1805" s="217"/>
      <c r="J1805" s="217"/>
      <c r="K1805" s="217"/>
      <c r="L1805" s="217"/>
      <c r="M1805" s="217"/>
      <c r="N1805" s="217"/>
      <c r="O1805" s="234"/>
      <c r="P1805" s="234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17"/>
    </row>
    <row r="1806" spans="1:28" ht="12.75" customHeight="1" x14ac:dyDescent="0.2">
      <c r="A1806" s="217"/>
      <c r="B1806" s="217"/>
      <c r="C1806" s="217"/>
      <c r="D1806" s="217"/>
      <c r="E1806" s="217"/>
      <c r="F1806" s="217"/>
      <c r="G1806" s="217"/>
      <c r="H1806" s="217"/>
      <c r="I1806" s="217"/>
      <c r="J1806" s="217"/>
      <c r="K1806" s="217"/>
      <c r="L1806" s="217"/>
      <c r="M1806" s="217"/>
      <c r="N1806" s="217"/>
      <c r="O1806" s="234"/>
      <c r="P1806" s="234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17"/>
    </row>
    <row r="1807" spans="1:28" ht="12.75" customHeight="1" x14ac:dyDescent="0.2">
      <c r="A1807" s="217"/>
      <c r="B1807" s="217"/>
      <c r="C1807" s="217"/>
      <c r="D1807" s="217"/>
      <c r="E1807" s="217"/>
      <c r="F1807" s="217"/>
      <c r="G1807" s="217"/>
      <c r="H1807" s="217"/>
      <c r="I1807" s="217"/>
      <c r="J1807" s="217"/>
      <c r="K1807" s="217"/>
      <c r="L1807" s="217"/>
      <c r="M1807" s="217"/>
      <c r="N1807" s="217"/>
      <c r="O1807" s="234"/>
      <c r="P1807" s="234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17"/>
    </row>
    <row r="1808" spans="1:28" ht="12.75" customHeight="1" x14ac:dyDescent="0.2">
      <c r="A1808" s="217"/>
      <c r="B1808" s="217"/>
      <c r="C1808" s="217"/>
      <c r="D1808" s="217"/>
      <c r="E1808" s="217"/>
      <c r="F1808" s="217"/>
      <c r="G1808" s="217"/>
      <c r="H1808" s="217"/>
      <c r="I1808" s="217"/>
      <c r="J1808" s="217"/>
      <c r="K1808" s="217"/>
      <c r="L1808" s="217"/>
      <c r="M1808" s="217"/>
      <c r="N1808" s="217"/>
      <c r="O1808" s="234"/>
      <c r="P1808" s="234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</row>
    <row r="1809" spans="1:28" ht="12.75" customHeight="1" x14ac:dyDescent="0.2">
      <c r="A1809" s="217"/>
      <c r="B1809" s="217"/>
      <c r="C1809" s="217"/>
      <c r="D1809" s="217"/>
      <c r="E1809" s="217"/>
      <c r="F1809" s="217"/>
      <c r="G1809" s="217"/>
      <c r="H1809" s="217"/>
      <c r="I1809" s="217"/>
      <c r="J1809" s="217"/>
      <c r="K1809" s="217"/>
      <c r="L1809" s="217"/>
      <c r="M1809" s="217"/>
      <c r="N1809" s="217"/>
      <c r="O1809" s="234"/>
      <c r="P1809" s="234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</row>
    <row r="1810" spans="1:28" ht="12.75" customHeight="1" x14ac:dyDescent="0.2">
      <c r="A1810" s="217"/>
      <c r="B1810" s="217"/>
      <c r="C1810" s="217"/>
      <c r="D1810" s="217"/>
      <c r="E1810" s="217"/>
      <c r="F1810" s="217"/>
      <c r="G1810" s="217"/>
      <c r="H1810" s="217"/>
      <c r="I1810" s="217"/>
      <c r="J1810" s="217"/>
      <c r="K1810" s="217"/>
      <c r="L1810" s="217"/>
      <c r="M1810" s="217"/>
      <c r="N1810" s="217"/>
      <c r="O1810" s="234"/>
      <c r="P1810" s="234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</row>
    <row r="1811" spans="1:28" ht="12.75" customHeight="1" x14ac:dyDescent="0.2">
      <c r="A1811" s="217"/>
      <c r="B1811" s="217"/>
      <c r="C1811" s="217"/>
      <c r="D1811" s="217"/>
      <c r="E1811" s="217"/>
      <c r="F1811" s="217"/>
      <c r="G1811" s="217"/>
      <c r="H1811" s="217"/>
      <c r="I1811" s="217"/>
      <c r="J1811" s="217"/>
      <c r="K1811" s="217"/>
      <c r="L1811" s="217"/>
      <c r="M1811" s="217"/>
      <c r="N1811" s="217"/>
      <c r="O1811" s="234"/>
      <c r="P1811" s="234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17"/>
    </row>
    <row r="1812" spans="1:28" ht="12.75" customHeight="1" x14ac:dyDescent="0.2">
      <c r="A1812" s="217"/>
      <c r="B1812" s="217"/>
      <c r="C1812" s="217"/>
      <c r="D1812" s="217"/>
      <c r="E1812" s="217"/>
      <c r="F1812" s="217"/>
      <c r="G1812" s="217"/>
      <c r="H1812" s="217"/>
      <c r="I1812" s="217"/>
      <c r="J1812" s="217"/>
      <c r="K1812" s="217"/>
      <c r="L1812" s="217"/>
      <c r="M1812" s="217"/>
      <c r="N1812" s="217"/>
      <c r="O1812" s="234"/>
      <c r="P1812" s="234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17"/>
    </row>
    <row r="1813" spans="1:28" ht="12.75" customHeight="1" x14ac:dyDescent="0.2">
      <c r="A1813" s="217"/>
      <c r="B1813" s="217"/>
      <c r="C1813" s="217"/>
      <c r="D1813" s="217"/>
      <c r="E1813" s="217"/>
      <c r="F1813" s="217"/>
      <c r="G1813" s="217"/>
      <c r="H1813" s="217"/>
      <c r="I1813" s="217"/>
      <c r="J1813" s="217"/>
      <c r="K1813" s="217"/>
      <c r="L1813" s="217"/>
      <c r="M1813" s="217"/>
      <c r="N1813" s="217"/>
      <c r="O1813" s="234"/>
      <c r="P1813" s="234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17"/>
    </row>
    <row r="1814" spans="1:28" ht="12.75" customHeight="1" x14ac:dyDescent="0.2">
      <c r="A1814" s="217"/>
      <c r="B1814" s="217"/>
      <c r="C1814" s="217"/>
      <c r="D1814" s="217"/>
      <c r="E1814" s="217"/>
      <c r="F1814" s="217"/>
      <c r="G1814" s="217"/>
      <c r="H1814" s="217"/>
      <c r="I1814" s="217"/>
      <c r="J1814" s="217"/>
      <c r="K1814" s="217"/>
      <c r="L1814" s="217"/>
      <c r="M1814" s="217"/>
      <c r="N1814" s="217"/>
      <c r="O1814" s="234"/>
      <c r="P1814" s="234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17"/>
    </row>
    <row r="1815" spans="1:28" ht="12.75" customHeight="1" x14ac:dyDescent="0.2">
      <c r="A1815" s="217"/>
      <c r="B1815" s="217"/>
      <c r="C1815" s="217"/>
      <c r="D1815" s="217"/>
      <c r="E1815" s="217"/>
      <c r="F1815" s="217"/>
      <c r="G1815" s="217"/>
      <c r="H1815" s="217"/>
      <c r="I1815" s="217"/>
      <c r="J1815" s="217"/>
      <c r="K1815" s="217"/>
      <c r="L1815" s="217"/>
      <c r="M1815" s="217"/>
      <c r="N1815" s="217"/>
      <c r="O1815" s="234"/>
      <c r="P1815" s="234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17"/>
    </row>
    <row r="1816" spans="1:28" ht="12.75" customHeight="1" x14ac:dyDescent="0.2">
      <c r="A1816" s="217"/>
      <c r="B1816" s="217"/>
      <c r="C1816" s="217"/>
      <c r="D1816" s="217"/>
      <c r="E1816" s="217"/>
      <c r="F1816" s="217"/>
      <c r="G1816" s="217"/>
      <c r="H1816" s="217"/>
      <c r="I1816" s="217"/>
      <c r="J1816" s="217"/>
      <c r="K1816" s="217"/>
      <c r="L1816" s="217"/>
      <c r="M1816" s="217"/>
      <c r="N1816" s="217"/>
      <c r="O1816" s="234"/>
      <c r="P1816" s="234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17"/>
    </row>
    <row r="1817" spans="1:28" ht="12.75" customHeight="1" x14ac:dyDescent="0.2">
      <c r="A1817" s="217"/>
      <c r="B1817" s="217"/>
      <c r="C1817" s="217"/>
      <c r="D1817" s="217"/>
      <c r="E1817" s="217"/>
      <c r="F1817" s="217"/>
      <c r="G1817" s="217"/>
      <c r="H1817" s="217"/>
      <c r="I1817" s="217"/>
      <c r="J1817" s="217"/>
      <c r="K1817" s="217"/>
      <c r="L1817" s="217"/>
      <c r="M1817" s="217"/>
      <c r="N1817" s="217"/>
      <c r="O1817" s="234"/>
      <c r="P1817" s="234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17"/>
    </row>
    <row r="1818" spans="1:28" ht="12.75" customHeight="1" x14ac:dyDescent="0.2">
      <c r="A1818" s="217"/>
      <c r="B1818" s="217"/>
      <c r="C1818" s="217"/>
      <c r="D1818" s="217"/>
      <c r="E1818" s="217"/>
      <c r="F1818" s="217"/>
      <c r="G1818" s="217"/>
      <c r="H1818" s="217"/>
      <c r="I1818" s="217"/>
      <c r="J1818" s="217"/>
      <c r="K1818" s="217"/>
      <c r="L1818" s="217"/>
      <c r="M1818" s="217"/>
      <c r="N1818" s="217"/>
      <c r="O1818" s="234"/>
      <c r="P1818" s="234"/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17"/>
    </row>
    <row r="1819" spans="1:28" ht="12.75" customHeight="1" x14ac:dyDescent="0.2">
      <c r="A1819" s="217"/>
      <c r="B1819" s="217"/>
      <c r="C1819" s="217"/>
      <c r="D1819" s="217"/>
      <c r="E1819" s="217"/>
      <c r="F1819" s="217"/>
      <c r="G1819" s="217"/>
      <c r="H1819" s="217"/>
      <c r="I1819" s="217"/>
      <c r="J1819" s="217"/>
      <c r="K1819" s="217"/>
      <c r="L1819" s="217"/>
      <c r="M1819" s="217"/>
      <c r="N1819" s="217"/>
      <c r="O1819" s="234"/>
      <c r="P1819" s="234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17"/>
    </row>
    <row r="1820" spans="1:28" ht="12.75" customHeight="1" x14ac:dyDescent="0.2">
      <c r="A1820" s="217"/>
      <c r="B1820" s="217"/>
      <c r="C1820" s="217"/>
      <c r="D1820" s="217"/>
      <c r="E1820" s="217"/>
      <c r="F1820" s="217"/>
      <c r="G1820" s="217"/>
      <c r="H1820" s="217"/>
      <c r="I1820" s="217"/>
      <c r="J1820" s="217"/>
      <c r="K1820" s="217"/>
      <c r="L1820" s="217"/>
      <c r="M1820" s="217"/>
      <c r="N1820" s="217"/>
      <c r="O1820" s="234"/>
      <c r="P1820" s="234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17"/>
    </row>
    <row r="1821" spans="1:28" ht="12.75" customHeight="1" x14ac:dyDescent="0.2">
      <c r="A1821" s="217"/>
      <c r="B1821" s="217"/>
      <c r="C1821" s="217"/>
      <c r="D1821" s="217"/>
      <c r="E1821" s="217"/>
      <c r="F1821" s="217"/>
      <c r="G1821" s="217"/>
      <c r="H1821" s="217"/>
      <c r="I1821" s="217"/>
      <c r="J1821" s="217"/>
      <c r="K1821" s="217"/>
      <c r="L1821" s="217"/>
      <c r="M1821" s="217"/>
      <c r="N1821" s="217"/>
      <c r="O1821" s="234"/>
      <c r="P1821" s="234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17"/>
    </row>
    <row r="1822" spans="1:28" ht="12.75" customHeight="1" x14ac:dyDescent="0.2">
      <c r="A1822" s="217"/>
      <c r="B1822" s="217"/>
      <c r="C1822" s="217"/>
      <c r="D1822" s="217"/>
      <c r="E1822" s="217"/>
      <c r="F1822" s="217"/>
      <c r="G1822" s="217"/>
      <c r="H1822" s="217"/>
      <c r="I1822" s="217"/>
      <c r="J1822" s="217"/>
      <c r="K1822" s="217"/>
      <c r="L1822" s="217"/>
      <c r="M1822" s="217"/>
      <c r="N1822" s="217"/>
      <c r="O1822" s="234"/>
      <c r="P1822" s="234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17"/>
    </row>
    <row r="1823" spans="1:28" ht="12.75" customHeight="1" x14ac:dyDescent="0.2">
      <c r="A1823" s="217"/>
      <c r="B1823" s="217"/>
      <c r="C1823" s="217"/>
      <c r="D1823" s="217"/>
      <c r="E1823" s="217"/>
      <c r="F1823" s="217"/>
      <c r="G1823" s="217"/>
      <c r="H1823" s="217"/>
      <c r="I1823" s="217"/>
      <c r="J1823" s="217"/>
      <c r="K1823" s="217"/>
      <c r="L1823" s="217"/>
      <c r="M1823" s="217"/>
      <c r="N1823" s="217"/>
      <c r="O1823" s="234"/>
      <c r="P1823" s="234"/>
      <c r="Q1823" s="217"/>
      <c r="R1823" s="217"/>
      <c r="S1823" s="217"/>
      <c r="T1823" s="217"/>
      <c r="U1823" s="217"/>
      <c r="V1823" s="217"/>
      <c r="W1823" s="217"/>
      <c r="X1823" s="217"/>
      <c r="Y1823" s="217"/>
      <c r="Z1823" s="217"/>
      <c r="AA1823" s="217"/>
      <c r="AB1823" s="217"/>
    </row>
    <row r="1824" spans="1:28" ht="12.75" customHeight="1" x14ac:dyDescent="0.2">
      <c r="A1824" s="217"/>
      <c r="B1824" s="217"/>
      <c r="C1824" s="217"/>
      <c r="D1824" s="217"/>
      <c r="E1824" s="217"/>
      <c r="F1824" s="217"/>
      <c r="G1824" s="217"/>
      <c r="H1824" s="217"/>
      <c r="I1824" s="217"/>
      <c r="J1824" s="217"/>
      <c r="K1824" s="217"/>
      <c r="L1824" s="217"/>
      <c r="M1824" s="217"/>
      <c r="N1824" s="217"/>
      <c r="O1824" s="234"/>
      <c r="P1824" s="234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17"/>
    </row>
    <row r="1825" spans="1:28" ht="12.75" customHeight="1" x14ac:dyDescent="0.2">
      <c r="A1825" s="217"/>
      <c r="B1825" s="217"/>
      <c r="C1825" s="217"/>
      <c r="D1825" s="217"/>
      <c r="E1825" s="217"/>
      <c r="F1825" s="217"/>
      <c r="G1825" s="217"/>
      <c r="H1825" s="217"/>
      <c r="I1825" s="217"/>
      <c r="J1825" s="217"/>
      <c r="K1825" s="217"/>
      <c r="L1825" s="217"/>
      <c r="M1825" s="217"/>
      <c r="N1825" s="217"/>
      <c r="O1825" s="234"/>
      <c r="P1825" s="234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17"/>
    </row>
    <row r="1826" spans="1:28" ht="12.75" customHeight="1" x14ac:dyDescent="0.2">
      <c r="A1826" s="217"/>
      <c r="B1826" s="217"/>
      <c r="C1826" s="217"/>
      <c r="D1826" s="217"/>
      <c r="E1826" s="217"/>
      <c r="F1826" s="217"/>
      <c r="G1826" s="217"/>
      <c r="H1826" s="217"/>
      <c r="I1826" s="217"/>
      <c r="J1826" s="217"/>
      <c r="K1826" s="217"/>
      <c r="L1826" s="217"/>
      <c r="M1826" s="217"/>
      <c r="N1826" s="217"/>
      <c r="O1826" s="234"/>
      <c r="P1826" s="234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17"/>
    </row>
    <row r="1827" spans="1:28" ht="12.75" customHeight="1" x14ac:dyDescent="0.2">
      <c r="A1827" s="217"/>
      <c r="B1827" s="217"/>
      <c r="C1827" s="217"/>
      <c r="D1827" s="217"/>
      <c r="E1827" s="217"/>
      <c r="F1827" s="217"/>
      <c r="G1827" s="217"/>
      <c r="H1827" s="217"/>
      <c r="I1827" s="217"/>
      <c r="J1827" s="217"/>
      <c r="K1827" s="217"/>
      <c r="L1827" s="217"/>
      <c r="M1827" s="217"/>
      <c r="N1827" s="217"/>
      <c r="O1827" s="234"/>
      <c r="P1827" s="234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17"/>
    </row>
    <row r="1828" spans="1:28" ht="12.75" customHeight="1" x14ac:dyDescent="0.2">
      <c r="A1828" s="217"/>
      <c r="B1828" s="217"/>
      <c r="C1828" s="217"/>
      <c r="D1828" s="217"/>
      <c r="E1828" s="217"/>
      <c r="F1828" s="217"/>
      <c r="G1828" s="217"/>
      <c r="H1828" s="217"/>
      <c r="I1828" s="217"/>
      <c r="J1828" s="217"/>
      <c r="K1828" s="217"/>
      <c r="L1828" s="217"/>
      <c r="M1828" s="217"/>
      <c r="N1828" s="217"/>
      <c r="O1828" s="234"/>
      <c r="P1828" s="234"/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17"/>
    </row>
    <row r="1829" spans="1:28" ht="12.75" customHeight="1" x14ac:dyDescent="0.2">
      <c r="A1829" s="217"/>
      <c r="B1829" s="217"/>
      <c r="C1829" s="217"/>
      <c r="D1829" s="217"/>
      <c r="E1829" s="217"/>
      <c r="F1829" s="217"/>
      <c r="G1829" s="217"/>
      <c r="H1829" s="217"/>
      <c r="I1829" s="217"/>
      <c r="J1829" s="217"/>
      <c r="K1829" s="217"/>
      <c r="L1829" s="217"/>
      <c r="M1829" s="217"/>
      <c r="N1829" s="217"/>
      <c r="O1829" s="234"/>
      <c r="P1829" s="234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17"/>
    </row>
    <row r="1830" spans="1:28" ht="12.75" customHeight="1" x14ac:dyDescent="0.2">
      <c r="A1830" s="217"/>
      <c r="B1830" s="217"/>
      <c r="C1830" s="217"/>
      <c r="D1830" s="217"/>
      <c r="E1830" s="217"/>
      <c r="F1830" s="217"/>
      <c r="G1830" s="217"/>
      <c r="H1830" s="217"/>
      <c r="I1830" s="217"/>
      <c r="J1830" s="217"/>
      <c r="K1830" s="217"/>
      <c r="L1830" s="217"/>
      <c r="M1830" s="217"/>
      <c r="N1830" s="217"/>
      <c r="O1830" s="234"/>
      <c r="P1830" s="234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17"/>
    </row>
    <row r="1831" spans="1:28" ht="12.75" customHeight="1" x14ac:dyDescent="0.2">
      <c r="A1831" s="217"/>
      <c r="B1831" s="217"/>
      <c r="C1831" s="217"/>
      <c r="D1831" s="217"/>
      <c r="E1831" s="217"/>
      <c r="F1831" s="217"/>
      <c r="G1831" s="217"/>
      <c r="H1831" s="217"/>
      <c r="I1831" s="217"/>
      <c r="J1831" s="217"/>
      <c r="K1831" s="217"/>
      <c r="L1831" s="217"/>
      <c r="M1831" s="217"/>
      <c r="N1831" s="217"/>
      <c r="O1831" s="234"/>
      <c r="P1831" s="234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17"/>
    </row>
    <row r="1832" spans="1:28" ht="12.75" customHeight="1" x14ac:dyDescent="0.2">
      <c r="A1832" s="217"/>
      <c r="B1832" s="217"/>
      <c r="C1832" s="217"/>
      <c r="D1832" s="217"/>
      <c r="E1832" s="217"/>
      <c r="F1832" s="217"/>
      <c r="G1832" s="217"/>
      <c r="H1832" s="217"/>
      <c r="I1832" s="217"/>
      <c r="J1832" s="217"/>
      <c r="K1832" s="217"/>
      <c r="L1832" s="217"/>
      <c r="M1832" s="217"/>
      <c r="N1832" s="217"/>
      <c r="O1832" s="234"/>
      <c r="P1832" s="234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17"/>
    </row>
    <row r="1833" spans="1:28" ht="12.75" customHeight="1" x14ac:dyDescent="0.2">
      <c r="A1833" s="217"/>
      <c r="B1833" s="217"/>
      <c r="C1833" s="217"/>
      <c r="D1833" s="217"/>
      <c r="E1833" s="217"/>
      <c r="F1833" s="217"/>
      <c r="G1833" s="217"/>
      <c r="H1833" s="217"/>
      <c r="I1833" s="217"/>
      <c r="J1833" s="217"/>
      <c r="K1833" s="217"/>
      <c r="L1833" s="217"/>
      <c r="M1833" s="217"/>
      <c r="N1833" s="217"/>
      <c r="O1833" s="234"/>
      <c r="P1833" s="234"/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17"/>
    </row>
    <row r="1834" spans="1:28" ht="12.75" customHeight="1" x14ac:dyDescent="0.2">
      <c r="A1834" s="217"/>
      <c r="B1834" s="217"/>
      <c r="C1834" s="217"/>
      <c r="D1834" s="217"/>
      <c r="E1834" s="217"/>
      <c r="F1834" s="217"/>
      <c r="G1834" s="217"/>
      <c r="H1834" s="217"/>
      <c r="I1834" s="217"/>
      <c r="J1834" s="217"/>
      <c r="K1834" s="217"/>
      <c r="L1834" s="217"/>
      <c r="M1834" s="217"/>
      <c r="N1834" s="217"/>
      <c r="O1834" s="234"/>
      <c r="P1834" s="234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17"/>
    </row>
    <row r="1835" spans="1:28" ht="12.75" customHeight="1" x14ac:dyDescent="0.2">
      <c r="A1835" s="217"/>
      <c r="B1835" s="217"/>
      <c r="C1835" s="217"/>
      <c r="D1835" s="217"/>
      <c r="E1835" s="217"/>
      <c r="F1835" s="217"/>
      <c r="G1835" s="217"/>
      <c r="H1835" s="217"/>
      <c r="I1835" s="217"/>
      <c r="J1835" s="217"/>
      <c r="K1835" s="217"/>
      <c r="L1835" s="217"/>
      <c r="M1835" s="217"/>
      <c r="N1835" s="217"/>
      <c r="O1835" s="234"/>
      <c r="P1835" s="234"/>
      <c r="Q1835" s="217"/>
      <c r="R1835" s="217"/>
      <c r="S1835" s="217"/>
      <c r="T1835" s="217"/>
      <c r="U1835" s="217"/>
      <c r="V1835" s="217"/>
      <c r="W1835" s="217"/>
      <c r="X1835" s="217"/>
      <c r="Y1835" s="217"/>
      <c r="Z1835" s="217"/>
      <c r="AA1835" s="217"/>
      <c r="AB1835" s="217"/>
    </row>
    <row r="1836" spans="1:28" ht="12.75" customHeight="1" x14ac:dyDescent="0.2">
      <c r="A1836" s="217"/>
      <c r="B1836" s="217"/>
      <c r="C1836" s="217"/>
      <c r="D1836" s="217"/>
      <c r="E1836" s="217"/>
      <c r="F1836" s="217"/>
      <c r="G1836" s="217"/>
      <c r="H1836" s="217"/>
      <c r="I1836" s="217"/>
      <c r="J1836" s="217"/>
      <c r="K1836" s="217"/>
      <c r="L1836" s="217"/>
      <c r="M1836" s="217"/>
      <c r="N1836" s="217"/>
      <c r="O1836" s="234"/>
      <c r="P1836" s="234"/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17"/>
    </row>
    <row r="1837" spans="1:28" ht="12.75" customHeight="1" x14ac:dyDescent="0.2">
      <c r="A1837" s="217"/>
      <c r="B1837" s="217"/>
      <c r="C1837" s="217"/>
      <c r="D1837" s="217"/>
      <c r="E1837" s="217"/>
      <c r="F1837" s="217"/>
      <c r="G1837" s="217"/>
      <c r="H1837" s="217"/>
      <c r="I1837" s="217"/>
      <c r="J1837" s="217"/>
      <c r="K1837" s="217"/>
      <c r="L1837" s="217"/>
      <c r="M1837" s="217"/>
      <c r="N1837" s="217"/>
      <c r="O1837" s="234"/>
      <c r="P1837" s="234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17"/>
    </row>
    <row r="1838" spans="1:28" ht="12.75" customHeight="1" x14ac:dyDescent="0.2">
      <c r="A1838" s="217"/>
      <c r="B1838" s="217"/>
      <c r="C1838" s="217"/>
      <c r="D1838" s="217"/>
      <c r="E1838" s="217"/>
      <c r="F1838" s="217"/>
      <c r="G1838" s="217"/>
      <c r="H1838" s="217"/>
      <c r="I1838" s="217"/>
      <c r="J1838" s="217"/>
      <c r="K1838" s="217"/>
      <c r="L1838" s="217"/>
      <c r="M1838" s="217"/>
      <c r="N1838" s="217"/>
      <c r="O1838" s="234"/>
      <c r="P1838" s="234"/>
      <c r="Q1838" s="217"/>
      <c r="R1838" s="217"/>
      <c r="S1838" s="217"/>
      <c r="T1838" s="217"/>
      <c r="U1838" s="217"/>
      <c r="V1838" s="217"/>
      <c r="W1838" s="217"/>
      <c r="X1838" s="217"/>
      <c r="Y1838" s="217"/>
      <c r="Z1838" s="217"/>
      <c r="AA1838" s="217"/>
      <c r="AB1838" s="217"/>
    </row>
    <row r="1839" spans="1:28" ht="12.75" customHeight="1" x14ac:dyDescent="0.2">
      <c r="A1839" s="217"/>
      <c r="B1839" s="217"/>
      <c r="C1839" s="217"/>
      <c r="D1839" s="217"/>
      <c r="E1839" s="217"/>
      <c r="F1839" s="217"/>
      <c r="G1839" s="217"/>
      <c r="H1839" s="217"/>
      <c r="I1839" s="217"/>
      <c r="J1839" s="217"/>
      <c r="K1839" s="217"/>
      <c r="L1839" s="217"/>
      <c r="M1839" s="217"/>
      <c r="N1839" s="217"/>
      <c r="O1839" s="234"/>
      <c r="P1839" s="234"/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17"/>
    </row>
    <row r="1840" spans="1:28" ht="12.75" customHeight="1" x14ac:dyDescent="0.2">
      <c r="A1840" s="217"/>
      <c r="B1840" s="217"/>
      <c r="C1840" s="217"/>
      <c r="D1840" s="217"/>
      <c r="E1840" s="217"/>
      <c r="F1840" s="217"/>
      <c r="G1840" s="217"/>
      <c r="H1840" s="217"/>
      <c r="I1840" s="217"/>
      <c r="J1840" s="217"/>
      <c r="K1840" s="217"/>
      <c r="L1840" s="217"/>
      <c r="M1840" s="217"/>
      <c r="N1840" s="217"/>
      <c r="O1840" s="234"/>
      <c r="P1840" s="234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17"/>
    </row>
    <row r="1841" spans="1:28" ht="12.75" customHeight="1" x14ac:dyDescent="0.2">
      <c r="A1841" s="217"/>
      <c r="B1841" s="217"/>
      <c r="C1841" s="217"/>
      <c r="D1841" s="217"/>
      <c r="E1841" s="217"/>
      <c r="F1841" s="217"/>
      <c r="G1841" s="217"/>
      <c r="H1841" s="217"/>
      <c r="I1841" s="217"/>
      <c r="J1841" s="217"/>
      <c r="K1841" s="217"/>
      <c r="L1841" s="217"/>
      <c r="M1841" s="217"/>
      <c r="N1841" s="217"/>
      <c r="O1841" s="234"/>
      <c r="P1841" s="234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17"/>
    </row>
    <row r="1842" spans="1:28" ht="12.75" customHeight="1" x14ac:dyDescent="0.2">
      <c r="A1842" s="217"/>
      <c r="B1842" s="217"/>
      <c r="C1842" s="217"/>
      <c r="D1842" s="217"/>
      <c r="E1842" s="217"/>
      <c r="F1842" s="217"/>
      <c r="G1842" s="217"/>
      <c r="H1842" s="217"/>
      <c r="I1842" s="217"/>
      <c r="J1842" s="217"/>
      <c r="K1842" s="217"/>
      <c r="L1842" s="217"/>
      <c r="M1842" s="217"/>
      <c r="N1842" s="217"/>
      <c r="O1842" s="234"/>
      <c r="P1842" s="234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17"/>
    </row>
    <row r="1843" spans="1:28" ht="12.75" customHeight="1" x14ac:dyDescent="0.2">
      <c r="A1843" s="217"/>
      <c r="B1843" s="217"/>
      <c r="C1843" s="217"/>
      <c r="D1843" s="217"/>
      <c r="E1843" s="217"/>
      <c r="F1843" s="217"/>
      <c r="G1843" s="217"/>
      <c r="H1843" s="217"/>
      <c r="I1843" s="217"/>
      <c r="J1843" s="217"/>
      <c r="K1843" s="217"/>
      <c r="L1843" s="217"/>
      <c r="M1843" s="217"/>
      <c r="N1843" s="217"/>
      <c r="O1843" s="234"/>
      <c r="P1843" s="234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17"/>
    </row>
    <row r="1844" spans="1:28" ht="12.75" customHeight="1" x14ac:dyDescent="0.2">
      <c r="A1844" s="217"/>
      <c r="B1844" s="217"/>
      <c r="C1844" s="217"/>
      <c r="D1844" s="217"/>
      <c r="E1844" s="217"/>
      <c r="F1844" s="217"/>
      <c r="G1844" s="217"/>
      <c r="H1844" s="217"/>
      <c r="I1844" s="217"/>
      <c r="J1844" s="217"/>
      <c r="K1844" s="217"/>
      <c r="L1844" s="217"/>
      <c r="M1844" s="217"/>
      <c r="N1844" s="217"/>
      <c r="O1844" s="234"/>
      <c r="P1844" s="234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17"/>
    </row>
    <row r="1845" spans="1:28" ht="12.75" customHeight="1" x14ac:dyDescent="0.2">
      <c r="A1845" s="217"/>
      <c r="B1845" s="217"/>
      <c r="C1845" s="217"/>
      <c r="D1845" s="217"/>
      <c r="E1845" s="217"/>
      <c r="F1845" s="217"/>
      <c r="G1845" s="217"/>
      <c r="H1845" s="217"/>
      <c r="I1845" s="217"/>
      <c r="J1845" s="217"/>
      <c r="K1845" s="217"/>
      <c r="L1845" s="217"/>
      <c r="M1845" s="217"/>
      <c r="N1845" s="217"/>
      <c r="O1845" s="234"/>
      <c r="P1845" s="234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17"/>
    </row>
    <row r="1846" spans="1:28" ht="12.75" customHeight="1" x14ac:dyDescent="0.2">
      <c r="A1846" s="217"/>
      <c r="B1846" s="217"/>
      <c r="C1846" s="217"/>
      <c r="D1846" s="217"/>
      <c r="E1846" s="217"/>
      <c r="F1846" s="217"/>
      <c r="G1846" s="217"/>
      <c r="H1846" s="217"/>
      <c r="I1846" s="217"/>
      <c r="J1846" s="217"/>
      <c r="K1846" s="217"/>
      <c r="L1846" s="217"/>
      <c r="M1846" s="217"/>
      <c r="N1846" s="217"/>
      <c r="O1846" s="234"/>
      <c r="P1846" s="234"/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17"/>
    </row>
    <row r="1847" spans="1:28" ht="12.75" customHeight="1" x14ac:dyDescent="0.2">
      <c r="A1847" s="217"/>
      <c r="B1847" s="217"/>
      <c r="C1847" s="217"/>
      <c r="D1847" s="217"/>
      <c r="E1847" s="217"/>
      <c r="F1847" s="217"/>
      <c r="G1847" s="217"/>
      <c r="H1847" s="217"/>
      <c r="I1847" s="217"/>
      <c r="J1847" s="217"/>
      <c r="K1847" s="217"/>
      <c r="L1847" s="217"/>
      <c r="M1847" s="217"/>
      <c r="N1847" s="217"/>
      <c r="O1847" s="234"/>
      <c r="P1847" s="234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17"/>
    </row>
    <row r="1848" spans="1:28" ht="12.75" customHeight="1" x14ac:dyDescent="0.2">
      <c r="A1848" s="217"/>
      <c r="B1848" s="217"/>
      <c r="C1848" s="217"/>
      <c r="D1848" s="217"/>
      <c r="E1848" s="217"/>
      <c r="F1848" s="217"/>
      <c r="G1848" s="217"/>
      <c r="H1848" s="217"/>
      <c r="I1848" s="217"/>
      <c r="J1848" s="217"/>
      <c r="K1848" s="217"/>
      <c r="L1848" s="217"/>
      <c r="M1848" s="217"/>
      <c r="N1848" s="217"/>
      <c r="O1848" s="234"/>
      <c r="P1848" s="234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17"/>
    </row>
    <row r="1849" spans="1:28" ht="12.75" customHeight="1" x14ac:dyDescent="0.2">
      <c r="A1849" s="217"/>
      <c r="B1849" s="217"/>
      <c r="C1849" s="217"/>
      <c r="D1849" s="217"/>
      <c r="E1849" s="217"/>
      <c r="F1849" s="217"/>
      <c r="G1849" s="217"/>
      <c r="H1849" s="217"/>
      <c r="I1849" s="217"/>
      <c r="J1849" s="217"/>
      <c r="K1849" s="217"/>
      <c r="L1849" s="217"/>
      <c r="M1849" s="217"/>
      <c r="N1849" s="217"/>
      <c r="O1849" s="234"/>
      <c r="P1849" s="234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17"/>
    </row>
    <row r="1850" spans="1:28" ht="12.75" customHeight="1" x14ac:dyDescent="0.2">
      <c r="A1850" s="217"/>
      <c r="B1850" s="217"/>
      <c r="C1850" s="217"/>
      <c r="D1850" s="217"/>
      <c r="E1850" s="217"/>
      <c r="F1850" s="217"/>
      <c r="G1850" s="217"/>
      <c r="H1850" s="217"/>
      <c r="I1850" s="217"/>
      <c r="J1850" s="217"/>
      <c r="K1850" s="217"/>
      <c r="L1850" s="217"/>
      <c r="M1850" s="217"/>
      <c r="N1850" s="217"/>
      <c r="O1850" s="234"/>
      <c r="P1850" s="234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17"/>
    </row>
    <row r="1851" spans="1:28" ht="12.75" customHeight="1" x14ac:dyDescent="0.2">
      <c r="A1851" s="217"/>
      <c r="B1851" s="217"/>
      <c r="C1851" s="217"/>
      <c r="D1851" s="217"/>
      <c r="E1851" s="217"/>
      <c r="F1851" s="217"/>
      <c r="G1851" s="217"/>
      <c r="H1851" s="217"/>
      <c r="I1851" s="217"/>
      <c r="J1851" s="217"/>
      <c r="K1851" s="217"/>
      <c r="L1851" s="217"/>
      <c r="M1851" s="217"/>
      <c r="N1851" s="217"/>
      <c r="O1851" s="234"/>
      <c r="P1851" s="234"/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17"/>
    </row>
    <row r="1852" spans="1:28" ht="12.75" customHeight="1" x14ac:dyDescent="0.2">
      <c r="A1852" s="217"/>
      <c r="B1852" s="217"/>
      <c r="C1852" s="217"/>
      <c r="D1852" s="217"/>
      <c r="E1852" s="217"/>
      <c r="F1852" s="217"/>
      <c r="G1852" s="217"/>
      <c r="H1852" s="217"/>
      <c r="I1852" s="217"/>
      <c r="J1852" s="217"/>
      <c r="K1852" s="217"/>
      <c r="L1852" s="217"/>
      <c r="M1852" s="217"/>
      <c r="N1852" s="217"/>
      <c r="O1852" s="234"/>
      <c r="P1852" s="234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17"/>
    </row>
    <row r="1853" spans="1:28" ht="12.75" customHeight="1" x14ac:dyDescent="0.2">
      <c r="A1853" s="217"/>
      <c r="B1853" s="217"/>
      <c r="C1853" s="217"/>
      <c r="D1853" s="217"/>
      <c r="E1853" s="217"/>
      <c r="F1853" s="217"/>
      <c r="G1853" s="217"/>
      <c r="H1853" s="217"/>
      <c r="I1853" s="217"/>
      <c r="J1853" s="217"/>
      <c r="K1853" s="217"/>
      <c r="L1853" s="217"/>
      <c r="M1853" s="217"/>
      <c r="N1853" s="217"/>
      <c r="O1853" s="234"/>
      <c r="P1853" s="234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17"/>
    </row>
    <row r="1854" spans="1:28" ht="12.75" customHeight="1" x14ac:dyDescent="0.2">
      <c r="A1854" s="217"/>
      <c r="B1854" s="217"/>
      <c r="C1854" s="217"/>
      <c r="D1854" s="217"/>
      <c r="E1854" s="217"/>
      <c r="F1854" s="217"/>
      <c r="G1854" s="217"/>
      <c r="H1854" s="217"/>
      <c r="I1854" s="217"/>
      <c r="J1854" s="217"/>
      <c r="K1854" s="217"/>
      <c r="L1854" s="217"/>
      <c r="M1854" s="217"/>
      <c r="N1854" s="217"/>
      <c r="O1854" s="234"/>
      <c r="P1854" s="234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17"/>
    </row>
    <row r="1855" spans="1:28" ht="12.75" customHeight="1" x14ac:dyDescent="0.2">
      <c r="A1855" s="217"/>
      <c r="B1855" s="217"/>
      <c r="C1855" s="217"/>
      <c r="D1855" s="217"/>
      <c r="E1855" s="217"/>
      <c r="F1855" s="217"/>
      <c r="G1855" s="217"/>
      <c r="H1855" s="217"/>
      <c r="I1855" s="217"/>
      <c r="J1855" s="217"/>
      <c r="K1855" s="217"/>
      <c r="L1855" s="217"/>
      <c r="M1855" s="217"/>
      <c r="N1855" s="217"/>
      <c r="O1855" s="234"/>
      <c r="P1855" s="234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17"/>
    </row>
    <row r="1856" spans="1:28" ht="12.75" customHeight="1" x14ac:dyDescent="0.2">
      <c r="A1856" s="217"/>
      <c r="B1856" s="217"/>
      <c r="C1856" s="217"/>
      <c r="D1856" s="217"/>
      <c r="E1856" s="217"/>
      <c r="F1856" s="217"/>
      <c r="G1856" s="217"/>
      <c r="H1856" s="217"/>
      <c r="I1856" s="217"/>
      <c r="J1856" s="217"/>
      <c r="K1856" s="217"/>
      <c r="L1856" s="217"/>
      <c r="M1856" s="217"/>
      <c r="N1856" s="217"/>
      <c r="O1856" s="234"/>
      <c r="P1856" s="234"/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17"/>
    </row>
    <row r="1857" spans="1:28" ht="12.75" customHeight="1" x14ac:dyDescent="0.2">
      <c r="A1857" s="217"/>
      <c r="B1857" s="217"/>
      <c r="C1857" s="217"/>
      <c r="D1857" s="217"/>
      <c r="E1857" s="217"/>
      <c r="F1857" s="217"/>
      <c r="G1857" s="217"/>
      <c r="H1857" s="217"/>
      <c r="I1857" s="217"/>
      <c r="J1857" s="217"/>
      <c r="K1857" s="217"/>
      <c r="L1857" s="217"/>
      <c r="M1857" s="217"/>
      <c r="N1857" s="217"/>
      <c r="O1857" s="234"/>
      <c r="P1857" s="234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17"/>
    </row>
    <row r="1858" spans="1:28" ht="12.75" customHeight="1" x14ac:dyDescent="0.2">
      <c r="A1858" s="217"/>
      <c r="B1858" s="217"/>
      <c r="C1858" s="217"/>
      <c r="D1858" s="217"/>
      <c r="E1858" s="217"/>
      <c r="F1858" s="217"/>
      <c r="G1858" s="217"/>
      <c r="H1858" s="217"/>
      <c r="I1858" s="217"/>
      <c r="J1858" s="217"/>
      <c r="K1858" s="217"/>
      <c r="L1858" s="217"/>
      <c r="M1858" s="217"/>
      <c r="N1858" s="217"/>
      <c r="O1858" s="234"/>
      <c r="P1858" s="234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17"/>
    </row>
    <row r="1859" spans="1:28" ht="12.75" customHeight="1" x14ac:dyDescent="0.2">
      <c r="A1859" s="217"/>
      <c r="B1859" s="217"/>
      <c r="C1859" s="217"/>
      <c r="D1859" s="217"/>
      <c r="E1859" s="217"/>
      <c r="F1859" s="217"/>
      <c r="G1859" s="217"/>
      <c r="H1859" s="217"/>
      <c r="I1859" s="217"/>
      <c r="J1859" s="217"/>
      <c r="K1859" s="217"/>
      <c r="L1859" s="217"/>
      <c r="M1859" s="217"/>
      <c r="N1859" s="217"/>
      <c r="O1859" s="234"/>
      <c r="P1859" s="234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17"/>
    </row>
    <row r="1860" spans="1:28" ht="12.75" customHeight="1" x14ac:dyDescent="0.2">
      <c r="A1860" s="217"/>
      <c r="B1860" s="217"/>
      <c r="C1860" s="217"/>
      <c r="D1860" s="217"/>
      <c r="E1860" s="217"/>
      <c r="F1860" s="217"/>
      <c r="G1860" s="217"/>
      <c r="H1860" s="217"/>
      <c r="I1860" s="217"/>
      <c r="J1860" s="217"/>
      <c r="K1860" s="217"/>
      <c r="L1860" s="217"/>
      <c r="M1860" s="217"/>
      <c r="N1860" s="217"/>
      <c r="O1860" s="234"/>
      <c r="P1860" s="234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17"/>
    </row>
    <row r="1861" spans="1:28" ht="12.75" customHeight="1" x14ac:dyDescent="0.2">
      <c r="A1861" s="217"/>
      <c r="B1861" s="217"/>
      <c r="C1861" s="217"/>
      <c r="D1861" s="217"/>
      <c r="E1861" s="217"/>
      <c r="F1861" s="217"/>
      <c r="G1861" s="217"/>
      <c r="H1861" s="217"/>
      <c r="I1861" s="217"/>
      <c r="J1861" s="217"/>
      <c r="K1861" s="217"/>
      <c r="L1861" s="217"/>
      <c r="M1861" s="217"/>
      <c r="N1861" s="217"/>
      <c r="O1861" s="234"/>
      <c r="P1861" s="234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17"/>
    </row>
    <row r="1862" spans="1:28" ht="12.75" customHeight="1" x14ac:dyDescent="0.2">
      <c r="A1862" s="217"/>
      <c r="B1862" s="217"/>
      <c r="C1862" s="217"/>
      <c r="D1862" s="217"/>
      <c r="E1862" s="217"/>
      <c r="F1862" s="217"/>
      <c r="G1862" s="217"/>
      <c r="H1862" s="217"/>
      <c r="I1862" s="217"/>
      <c r="J1862" s="217"/>
      <c r="K1862" s="217"/>
      <c r="L1862" s="217"/>
      <c r="M1862" s="217"/>
      <c r="N1862" s="217"/>
      <c r="O1862" s="234"/>
      <c r="P1862" s="234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17"/>
    </row>
    <row r="1863" spans="1:28" ht="12.75" customHeight="1" x14ac:dyDescent="0.2">
      <c r="A1863" s="217"/>
      <c r="B1863" s="217"/>
      <c r="C1863" s="217"/>
      <c r="D1863" s="217"/>
      <c r="E1863" s="217"/>
      <c r="F1863" s="217"/>
      <c r="G1863" s="217"/>
      <c r="H1863" s="217"/>
      <c r="I1863" s="217"/>
      <c r="J1863" s="217"/>
      <c r="K1863" s="217"/>
      <c r="L1863" s="217"/>
      <c r="M1863" s="217"/>
      <c r="N1863" s="217"/>
      <c r="O1863" s="234"/>
      <c r="P1863" s="234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17"/>
    </row>
    <row r="1864" spans="1:28" ht="12.75" customHeight="1" x14ac:dyDescent="0.2">
      <c r="A1864" s="217"/>
      <c r="B1864" s="217"/>
      <c r="C1864" s="217"/>
      <c r="D1864" s="217"/>
      <c r="E1864" s="217"/>
      <c r="F1864" s="217"/>
      <c r="G1864" s="217"/>
      <c r="H1864" s="217"/>
      <c r="I1864" s="217"/>
      <c r="J1864" s="217"/>
      <c r="K1864" s="217"/>
      <c r="L1864" s="217"/>
      <c r="M1864" s="217"/>
      <c r="N1864" s="217"/>
      <c r="O1864" s="234"/>
      <c r="P1864" s="234"/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17"/>
    </row>
    <row r="1865" spans="1:28" ht="12.75" customHeight="1" x14ac:dyDescent="0.2">
      <c r="A1865" s="217"/>
      <c r="B1865" s="217"/>
      <c r="C1865" s="217"/>
      <c r="D1865" s="217"/>
      <c r="E1865" s="217"/>
      <c r="F1865" s="217"/>
      <c r="G1865" s="217"/>
      <c r="H1865" s="217"/>
      <c r="I1865" s="217"/>
      <c r="J1865" s="217"/>
      <c r="K1865" s="217"/>
      <c r="L1865" s="217"/>
      <c r="M1865" s="217"/>
      <c r="N1865" s="217"/>
      <c r="O1865" s="234"/>
      <c r="P1865" s="234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17"/>
    </row>
    <row r="1866" spans="1:28" ht="12.75" customHeight="1" x14ac:dyDescent="0.2">
      <c r="A1866" s="217"/>
      <c r="B1866" s="217"/>
      <c r="C1866" s="217"/>
      <c r="D1866" s="217"/>
      <c r="E1866" s="217"/>
      <c r="F1866" s="217"/>
      <c r="G1866" s="217"/>
      <c r="H1866" s="217"/>
      <c r="I1866" s="217"/>
      <c r="J1866" s="217"/>
      <c r="K1866" s="217"/>
      <c r="L1866" s="217"/>
      <c r="M1866" s="217"/>
      <c r="N1866" s="217"/>
      <c r="O1866" s="234"/>
      <c r="P1866" s="234"/>
      <c r="Q1866" s="217"/>
      <c r="R1866" s="217"/>
      <c r="S1866" s="217"/>
      <c r="T1866" s="217"/>
      <c r="U1866" s="217"/>
      <c r="V1866" s="217"/>
      <c r="W1866" s="217"/>
      <c r="X1866" s="217"/>
      <c r="Y1866" s="217"/>
      <c r="Z1866" s="217"/>
      <c r="AA1866" s="217"/>
      <c r="AB1866" s="217"/>
    </row>
    <row r="1867" spans="1:28" ht="12.75" customHeight="1" x14ac:dyDescent="0.2">
      <c r="A1867" s="217"/>
      <c r="B1867" s="217"/>
      <c r="C1867" s="217"/>
      <c r="D1867" s="217"/>
      <c r="E1867" s="217"/>
      <c r="F1867" s="217"/>
      <c r="G1867" s="217"/>
      <c r="H1867" s="217"/>
      <c r="I1867" s="217"/>
      <c r="J1867" s="217"/>
      <c r="K1867" s="217"/>
      <c r="L1867" s="217"/>
      <c r="M1867" s="217"/>
      <c r="N1867" s="217"/>
      <c r="O1867" s="234"/>
      <c r="P1867" s="234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17"/>
    </row>
    <row r="1868" spans="1:28" ht="12.75" customHeight="1" x14ac:dyDescent="0.2">
      <c r="A1868" s="217"/>
      <c r="B1868" s="217"/>
      <c r="C1868" s="217"/>
      <c r="D1868" s="217"/>
      <c r="E1868" s="217"/>
      <c r="F1868" s="217"/>
      <c r="G1868" s="217"/>
      <c r="H1868" s="217"/>
      <c r="I1868" s="217"/>
      <c r="J1868" s="217"/>
      <c r="K1868" s="217"/>
      <c r="L1868" s="217"/>
      <c r="M1868" s="217"/>
      <c r="N1868" s="217"/>
      <c r="O1868" s="234"/>
      <c r="P1868" s="234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17"/>
    </row>
    <row r="1869" spans="1:28" ht="12.75" customHeight="1" x14ac:dyDescent="0.2">
      <c r="A1869" s="217"/>
      <c r="B1869" s="217"/>
      <c r="C1869" s="217"/>
      <c r="D1869" s="217"/>
      <c r="E1869" s="217"/>
      <c r="F1869" s="217"/>
      <c r="G1869" s="217"/>
      <c r="H1869" s="217"/>
      <c r="I1869" s="217"/>
      <c r="J1869" s="217"/>
      <c r="K1869" s="217"/>
      <c r="L1869" s="217"/>
      <c r="M1869" s="217"/>
      <c r="N1869" s="217"/>
      <c r="O1869" s="234"/>
      <c r="P1869" s="234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17"/>
    </row>
    <row r="1870" spans="1:28" ht="12.75" customHeight="1" x14ac:dyDescent="0.2">
      <c r="A1870" s="217"/>
      <c r="B1870" s="217"/>
      <c r="C1870" s="217"/>
      <c r="D1870" s="217"/>
      <c r="E1870" s="217"/>
      <c r="F1870" s="217"/>
      <c r="G1870" s="217"/>
      <c r="H1870" s="217"/>
      <c r="I1870" s="217"/>
      <c r="J1870" s="217"/>
      <c r="K1870" s="217"/>
      <c r="L1870" s="217"/>
      <c r="M1870" s="217"/>
      <c r="N1870" s="217"/>
      <c r="O1870" s="234"/>
      <c r="P1870" s="234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17"/>
    </row>
    <row r="1871" spans="1:28" ht="12.75" customHeight="1" x14ac:dyDescent="0.2">
      <c r="A1871" s="217"/>
      <c r="B1871" s="217"/>
      <c r="C1871" s="217"/>
      <c r="D1871" s="217"/>
      <c r="E1871" s="217"/>
      <c r="F1871" s="217"/>
      <c r="G1871" s="217"/>
      <c r="H1871" s="217"/>
      <c r="I1871" s="217"/>
      <c r="J1871" s="217"/>
      <c r="K1871" s="217"/>
      <c r="L1871" s="217"/>
      <c r="M1871" s="217"/>
      <c r="N1871" s="217"/>
      <c r="O1871" s="234"/>
      <c r="P1871" s="234"/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17"/>
    </row>
    <row r="1872" spans="1:28" ht="12.75" customHeight="1" x14ac:dyDescent="0.2">
      <c r="A1872" s="217"/>
      <c r="B1872" s="217"/>
      <c r="C1872" s="217"/>
      <c r="D1872" s="217"/>
      <c r="E1872" s="217"/>
      <c r="F1872" s="217"/>
      <c r="G1872" s="217"/>
      <c r="H1872" s="217"/>
      <c r="I1872" s="217"/>
      <c r="J1872" s="217"/>
      <c r="K1872" s="217"/>
      <c r="L1872" s="217"/>
      <c r="M1872" s="217"/>
      <c r="N1872" s="217"/>
      <c r="O1872" s="234"/>
      <c r="P1872" s="234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17"/>
    </row>
    <row r="1873" spans="1:28" ht="12.75" customHeight="1" x14ac:dyDescent="0.2">
      <c r="A1873" s="217"/>
      <c r="B1873" s="217"/>
      <c r="C1873" s="217"/>
      <c r="D1873" s="217"/>
      <c r="E1873" s="217"/>
      <c r="F1873" s="217"/>
      <c r="G1873" s="217"/>
      <c r="H1873" s="217"/>
      <c r="I1873" s="217"/>
      <c r="J1873" s="217"/>
      <c r="K1873" s="217"/>
      <c r="L1873" s="217"/>
      <c r="M1873" s="217"/>
      <c r="N1873" s="217"/>
      <c r="O1873" s="234"/>
      <c r="P1873" s="234"/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17"/>
    </row>
    <row r="1874" spans="1:28" ht="12.75" customHeight="1" x14ac:dyDescent="0.2">
      <c r="A1874" s="217"/>
      <c r="B1874" s="217"/>
      <c r="C1874" s="217"/>
      <c r="D1874" s="217"/>
      <c r="E1874" s="217"/>
      <c r="F1874" s="217"/>
      <c r="G1874" s="217"/>
      <c r="H1874" s="217"/>
      <c r="I1874" s="217"/>
      <c r="J1874" s="217"/>
      <c r="K1874" s="217"/>
      <c r="L1874" s="217"/>
      <c r="M1874" s="217"/>
      <c r="N1874" s="217"/>
      <c r="O1874" s="234"/>
      <c r="P1874" s="234"/>
      <c r="Q1874" s="217"/>
      <c r="R1874" s="217"/>
      <c r="S1874" s="217"/>
      <c r="T1874" s="217"/>
      <c r="U1874" s="217"/>
      <c r="V1874" s="217"/>
      <c r="W1874" s="217"/>
      <c r="X1874" s="217"/>
      <c r="Y1874" s="217"/>
      <c r="Z1874" s="217"/>
      <c r="AA1874" s="217"/>
      <c r="AB1874" s="217"/>
    </row>
    <row r="1875" spans="1:28" ht="12.75" customHeight="1" x14ac:dyDescent="0.2">
      <c r="A1875" s="217"/>
      <c r="B1875" s="217"/>
      <c r="C1875" s="217"/>
      <c r="D1875" s="217"/>
      <c r="E1875" s="217"/>
      <c r="F1875" s="217"/>
      <c r="G1875" s="217"/>
      <c r="H1875" s="217"/>
      <c r="I1875" s="217"/>
      <c r="J1875" s="217"/>
      <c r="K1875" s="217"/>
      <c r="L1875" s="217"/>
      <c r="M1875" s="217"/>
      <c r="N1875" s="217"/>
      <c r="O1875" s="234"/>
      <c r="P1875" s="234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17"/>
    </row>
    <row r="1876" spans="1:28" ht="12.75" customHeight="1" x14ac:dyDescent="0.2">
      <c r="A1876" s="217"/>
      <c r="B1876" s="217"/>
      <c r="C1876" s="217"/>
      <c r="D1876" s="217"/>
      <c r="E1876" s="217"/>
      <c r="F1876" s="217"/>
      <c r="G1876" s="217"/>
      <c r="H1876" s="217"/>
      <c r="I1876" s="217"/>
      <c r="J1876" s="217"/>
      <c r="K1876" s="217"/>
      <c r="L1876" s="217"/>
      <c r="M1876" s="217"/>
      <c r="N1876" s="217"/>
      <c r="O1876" s="234"/>
      <c r="P1876" s="234"/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17"/>
    </row>
    <row r="1877" spans="1:28" ht="12.75" customHeight="1" x14ac:dyDescent="0.2">
      <c r="A1877" s="217"/>
      <c r="B1877" s="217"/>
      <c r="C1877" s="217"/>
      <c r="D1877" s="217"/>
      <c r="E1877" s="217"/>
      <c r="F1877" s="217"/>
      <c r="G1877" s="217"/>
      <c r="H1877" s="217"/>
      <c r="I1877" s="217"/>
      <c r="J1877" s="217"/>
      <c r="K1877" s="217"/>
      <c r="L1877" s="217"/>
      <c r="M1877" s="217"/>
      <c r="N1877" s="217"/>
      <c r="O1877" s="234"/>
      <c r="P1877" s="234"/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17"/>
    </row>
    <row r="1878" spans="1:28" ht="12.75" customHeight="1" x14ac:dyDescent="0.2">
      <c r="A1878" s="217"/>
      <c r="B1878" s="217"/>
      <c r="C1878" s="217"/>
      <c r="D1878" s="217"/>
      <c r="E1878" s="217"/>
      <c r="F1878" s="217"/>
      <c r="G1878" s="217"/>
      <c r="H1878" s="217"/>
      <c r="I1878" s="217"/>
      <c r="J1878" s="217"/>
      <c r="K1878" s="217"/>
      <c r="L1878" s="217"/>
      <c r="M1878" s="217"/>
      <c r="N1878" s="217"/>
      <c r="O1878" s="234"/>
      <c r="P1878" s="234"/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17"/>
    </row>
    <row r="1879" spans="1:28" ht="12.75" customHeight="1" x14ac:dyDescent="0.2">
      <c r="A1879" s="217"/>
      <c r="B1879" s="217"/>
      <c r="C1879" s="217"/>
      <c r="D1879" s="217"/>
      <c r="E1879" s="217"/>
      <c r="F1879" s="217"/>
      <c r="G1879" s="217"/>
      <c r="H1879" s="217"/>
      <c r="I1879" s="217"/>
      <c r="J1879" s="217"/>
      <c r="K1879" s="217"/>
      <c r="L1879" s="217"/>
      <c r="M1879" s="217"/>
      <c r="N1879" s="217"/>
      <c r="O1879" s="234"/>
      <c r="P1879" s="234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17"/>
    </row>
    <row r="1880" spans="1:28" ht="12.75" customHeight="1" x14ac:dyDescent="0.2">
      <c r="A1880" s="217"/>
      <c r="B1880" s="217"/>
      <c r="C1880" s="217"/>
      <c r="D1880" s="217"/>
      <c r="E1880" s="217"/>
      <c r="F1880" s="217"/>
      <c r="G1880" s="217"/>
      <c r="H1880" s="217"/>
      <c r="I1880" s="217"/>
      <c r="J1880" s="217"/>
      <c r="K1880" s="217"/>
      <c r="L1880" s="217"/>
      <c r="M1880" s="217"/>
      <c r="N1880" s="217"/>
      <c r="O1880" s="234"/>
      <c r="P1880" s="234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17"/>
    </row>
    <row r="1881" spans="1:28" ht="12.75" customHeight="1" x14ac:dyDescent="0.2">
      <c r="A1881" s="217"/>
      <c r="B1881" s="217"/>
      <c r="C1881" s="217"/>
      <c r="D1881" s="217"/>
      <c r="E1881" s="217"/>
      <c r="F1881" s="217"/>
      <c r="G1881" s="217"/>
      <c r="H1881" s="217"/>
      <c r="I1881" s="217"/>
      <c r="J1881" s="217"/>
      <c r="K1881" s="217"/>
      <c r="L1881" s="217"/>
      <c r="M1881" s="217"/>
      <c r="N1881" s="217"/>
      <c r="O1881" s="234"/>
      <c r="P1881" s="234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17"/>
    </row>
    <row r="1882" spans="1:28" ht="12.75" customHeight="1" x14ac:dyDescent="0.2">
      <c r="A1882" s="217"/>
      <c r="B1882" s="217"/>
      <c r="C1882" s="217"/>
      <c r="D1882" s="217"/>
      <c r="E1882" s="217"/>
      <c r="F1882" s="217"/>
      <c r="G1882" s="217"/>
      <c r="H1882" s="217"/>
      <c r="I1882" s="217"/>
      <c r="J1882" s="217"/>
      <c r="K1882" s="217"/>
      <c r="L1882" s="217"/>
      <c r="M1882" s="217"/>
      <c r="N1882" s="217"/>
      <c r="O1882" s="234"/>
      <c r="P1882" s="234"/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17"/>
    </row>
    <row r="1883" spans="1:28" ht="12.75" customHeight="1" x14ac:dyDescent="0.2">
      <c r="A1883" s="217"/>
      <c r="B1883" s="217"/>
      <c r="C1883" s="217"/>
      <c r="D1883" s="217"/>
      <c r="E1883" s="217"/>
      <c r="F1883" s="217"/>
      <c r="G1883" s="217"/>
      <c r="H1883" s="217"/>
      <c r="I1883" s="217"/>
      <c r="J1883" s="217"/>
      <c r="K1883" s="217"/>
      <c r="L1883" s="217"/>
      <c r="M1883" s="217"/>
      <c r="N1883" s="217"/>
      <c r="O1883" s="234"/>
      <c r="P1883" s="234"/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17"/>
    </row>
    <row r="1884" spans="1:28" ht="12.75" customHeight="1" x14ac:dyDescent="0.2">
      <c r="A1884" s="217"/>
      <c r="B1884" s="217"/>
      <c r="C1884" s="217"/>
      <c r="D1884" s="217"/>
      <c r="E1884" s="217"/>
      <c r="F1884" s="217"/>
      <c r="G1884" s="217"/>
      <c r="H1884" s="217"/>
      <c r="I1884" s="217"/>
      <c r="J1884" s="217"/>
      <c r="K1884" s="217"/>
      <c r="L1884" s="217"/>
      <c r="M1884" s="217"/>
      <c r="N1884" s="217"/>
      <c r="O1884" s="234"/>
      <c r="P1884" s="234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17"/>
    </row>
    <row r="1885" spans="1:28" ht="12.75" customHeight="1" x14ac:dyDescent="0.2">
      <c r="A1885" s="217"/>
      <c r="B1885" s="217"/>
      <c r="C1885" s="217"/>
      <c r="D1885" s="217"/>
      <c r="E1885" s="217"/>
      <c r="F1885" s="217"/>
      <c r="G1885" s="217"/>
      <c r="H1885" s="217"/>
      <c r="I1885" s="217"/>
      <c r="J1885" s="217"/>
      <c r="K1885" s="217"/>
      <c r="L1885" s="217"/>
      <c r="M1885" s="217"/>
      <c r="N1885" s="217"/>
      <c r="O1885" s="234"/>
      <c r="P1885" s="234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17"/>
    </row>
    <row r="1886" spans="1:28" ht="12.75" customHeight="1" x14ac:dyDescent="0.2">
      <c r="A1886" s="217"/>
      <c r="B1886" s="217"/>
      <c r="C1886" s="217"/>
      <c r="D1886" s="217"/>
      <c r="E1886" s="217"/>
      <c r="F1886" s="217"/>
      <c r="G1886" s="217"/>
      <c r="H1886" s="217"/>
      <c r="I1886" s="217"/>
      <c r="J1886" s="217"/>
      <c r="K1886" s="217"/>
      <c r="L1886" s="217"/>
      <c r="M1886" s="217"/>
      <c r="N1886" s="217"/>
      <c r="O1886" s="234"/>
      <c r="P1886" s="234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17"/>
    </row>
    <row r="1887" spans="1:28" ht="12.75" customHeight="1" x14ac:dyDescent="0.2">
      <c r="A1887" s="217"/>
      <c r="B1887" s="217"/>
      <c r="C1887" s="217"/>
      <c r="D1887" s="217"/>
      <c r="E1887" s="217"/>
      <c r="F1887" s="217"/>
      <c r="G1887" s="217"/>
      <c r="H1887" s="217"/>
      <c r="I1887" s="217"/>
      <c r="J1887" s="217"/>
      <c r="K1887" s="217"/>
      <c r="L1887" s="217"/>
      <c r="M1887" s="217"/>
      <c r="N1887" s="217"/>
      <c r="O1887" s="234"/>
      <c r="P1887" s="234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17"/>
    </row>
    <row r="1888" spans="1:28" ht="12.75" customHeight="1" x14ac:dyDescent="0.2">
      <c r="A1888" s="217"/>
      <c r="B1888" s="217"/>
      <c r="C1888" s="217"/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34"/>
      <c r="P1888" s="234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17"/>
    </row>
    <row r="1889" spans="1:28" ht="12.75" customHeight="1" x14ac:dyDescent="0.2">
      <c r="A1889" s="217"/>
      <c r="B1889" s="217"/>
      <c r="C1889" s="217"/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34"/>
      <c r="P1889" s="234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17"/>
    </row>
    <row r="1890" spans="1:28" ht="12.75" customHeight="1" x14ac:dyDescent="0.2">
      <c r="A1890" s="217"/>
      <c r="B1890" s="217"/>
      <c r="C1890" s="217"/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34"/>
      <c r="P1890" s="234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17"/>
    </row>
    <row r="1891" spans="1:28" ht="12.75" customHeight="1" x14ac:dyDescent="0.2">
      <c r="A1891" s="217"/>
      <c r="B1891" s="217"/>
      <c r="C1891" s="217"/>
      <c r="D1891" s="217"/>
      <c r="E1891" s="217"/>
      <c r="F1891" s="217"/>
      <c r="G1891" s="217"/>
      <c r="H1891" s="217"/>
      <c r="I1891" s="217"/>
      <c r="J1891" s="217"/>
      <c r="K1891" s="217"/>
      <c r="L1891" s="217"/>
      <c r="M1891" s="217"/>
      <c r="N1891" s="217"/>
      <c r="O1891" s="234"/>
      <c r="P1891" s="234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17"/>
    </row>
    <row r="1892" spans="1:28" ht="12.75" customHeight="1" x14ac:dyDescent="0.2">
      <c r="A1892" s="217"/>
      <c r="B1892" s="217"/>
      <c r="C1892" s="217"/>
      <c r="D1892" s="217"/>
      <c r="E1892" s="217"/>
      <c r="F1892" s="217"/>
      <c r="G1892" s="217"/>
      <c r="H1892" s="217"/>
      <c r="I1892" s="217"/>
      <c r="J1892" s="217"/>
      <c r="K1892" s="217"/>
      <c r="L1892" s="217"/>
      <c r="M1892" s="217"/>
      <c r="N1892" s="217"/>
      <c r="O1892" s="234"/>
      <c r="P1892" s="234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17"/>
    </row>
    <row r="1893" spans="1:28" ht="12.75" customHeight="1" x14ac:dyDescent="0.2">
      <c r="A1893" s="217"/>
      <c r="B1893" s="217"/>
      <c r="C1893" s="217"/>
      <c r="D1893" s="217"/>
      <c r="E1893" s="217"/>
      <c r="F1893" s="217"/>
      <c r="G1893" s="217"/>
      <c r="H1893" s="217"/>
      <c r="I1893" s="217"/>
      <c r="J1893" s="217"/>
      <c r="K1893" s="217"/>
      <c r="L1893" s="217"/>
      <c r="M1893" s="217"/>
      <c r="N1893" s="217"/>
      <c r="O1893" s="234"/>
      <c r="P1893" s="234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17"/>
    </row>
    <row r="1894" spans="1:28" ht="12.75" customHeight="1" x14ac:dyDescent="0.2">
      <c r="A1894" s="217"/>
      <c r="B1894" s="217"/>
      <c r="C1894" s="217"/>
      <c r="D1894" s="217"/>
      <c r="E1894" s="217"/>
      <c r="F1894" s="217"/>
      <c r="G1894" s="217"/>
      <c r="H1894" s="217"/>
      <c r="I1894" s="217"/>
      <c r="J1894" s="217"/>
      <c r="K1894" s="217"/>
      <c r="L1894" s="217"/>
      <c r="M1894" s="217"/>
      <c r="N1894" s="217"/>
      <c r="O1894" s="234"/>
      <c r="P1894" s="234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17"/>
    </row>
    <row r="1895" spans="1:28" ht="12.75" customHeight="1" x14ac:dyDescent="0.2">
      <c r="A1895" s="217"/>
      <c r="B1895" s="217"/>
      <c r="C1895" s="217"/>
      <c r="D1895" s="217"/>
      <c r="E1895" s="217"/>
      <c r="F1895" s="217"/>
      <c r="G1895" s="217"/>
      <c r="H1895" s="217"/>
      <c r="I1895" s="217"/>
      <c r="J1895" s="217"/>
      <c r="K1895" s="217"/>
      <c r="L1895" s="217"/>
      <c r="M1895" s="217"/>
      <c r="N1895" s="217"/>
      <c r="O1895" s="234"/>
      <c r="P1895" s="234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17"/>
    </row>
    <row r="1896" spans="1:28" ht="12.75" customHeight="1" x14ac:dyDescent="0.2">
      <c r="A1896" s="217"/>
      <c r="B1896" s="217"/>
      <c r="C1896" s="217"/>
      <c r="D1896" s="217"/>
      <c r="E1896" s="217"/>
      <c r="F1896" s="217"/>
      <c r="G1896" s="217"/>
      <c r="H1896" s="217"/>
      <c r="I1896" s="217"/>
      <c r="J1896" s="217"/>
      <c r="K1896" s="217"/>
      <c r="L1896" s="217"/>
      <c r="M1896" s="217"/>
      <c r="N1896" s="217"/>
      <c r="O1896" s="234"/>
      <c r="P1896" s="234"/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17"/>
    </row>
    <row r="1897" spans="1:28" ht="12.75" customHeight="1" x14ac:dyDescent="0.2">
      <c r="A1897" s="217"/>
      <c r="B1897" s="217"/>
      <c r="C1897" s="217"/>
      <c r="D1897" s="217"/>
      <c r="E1897" s="217"/>
      <c r="F1897" s="217"/>
      <c r="G1897" s="217"/>
      <c r="H1897" s="217"/>
      <c r="I1897" s="217"/>
      <c r="J1897" s="217"/>
      <c r="K1897" s="217"/>
      <c r="L1897" s="217"/>
      <c r="M1897" s="217"/>
      <c r="N1897" s="217"/>
      <c r="O1897" s="234"/>
      <c r="P1897" s="234"/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17"/>
    </row>
    <row r="1898" spans="1:28" ht="12.75" customHeight="1" x14ac:dyDescent="0.2">
      <c r="A1898" s="217"/>
      <c r="B1898" s="217"/>
      <c r="C1898" s="217"/>
      <c r="D1898" s="217"/>
      <c r="E1898" s="217"/>
      <c r="F1898" s="217"/>
      <c r="G1898" s="217"/>
      <c r="H1898" s="217"/>
      <c r="I1898" s="217"/>
      <c r="J1898" s="217"/>
      <c r="K1898" s="217"/>
      <c r="L1898" s="217"/>
      <c r="M1898" s="217"/>
      <c r="N1898" s="217"/>
      <c r="O1898" s="234"/>
      <c r="P1898" s="234"/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17"/>
    </row>
    <row r="1899" spans="1:28" ht="12.75" customHeight="1" x14ac:dyDescent="0.2">
      <c r="A1899" s="217"/>
      <c r="B1899" s="217"/>
      <c r="C1899" s="217"/>
      <c r="D1899" s="217"/>
      <c r="E1899" s="217"/>
      <c r="F1899" s="217"/>
      <c r="G1899" s="217"/>
      <c r="H1899" s="217"/>
      <c r="I1899" s="217"/>
      <c r="J1899" s="217"/>
      <c r="K1899" s="217"/>
      <c r="L1899" s="217"/>
      <c r="M1899" s="217"/>
      <c r="N1899" s="217"/>
      <c r="O1899" s="234"/>
      <c r="P1899" s="234"/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17"/>
    </row>
    <row r="1900" spans="1:28" ht="12.75" customHeight="1" x14ac:dyDescent="0.2">
      <c r="A1900" s="217"/>
      <c r="B1900" s="217"/>
      <c r="C1900" s="217"/>
      <c r="D1900" s="217"/>
      <c r="E1900" s="217"/>
      <c r="F1900" s="217"/>
      <c r="G1900" s="217"/>
      <c r="H1900" s="217"/>
      <c r="I1900" s="217"/>
      <c r="J1900" s="217"/>
      <c r="K1900" s="217"/>
      <c r="L1900" s="217"/>
      <c r="M1900" s="217"/>
      <c r="N1900" s="217"/>
      <c r="O1900" s="234"/>
      <c r="P1900" s="234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17"/>
    </row>
    <row r="1901" spans="1:28" ht="12.75" customHeight="1" x14ac:dyDescent="0.2">
      <c r="A1901" s="217"/>
      <c r="B1901" s="217"/>
      <c r="C1901" s="217"/>
      <c r="D1901" s="217"/>
      <c r="E1901" s="217"/>
      <c r="F1901" s="217"/>
      <c r="G1901" s="217"/>
      <c r="H1901" s="217"/>
      <c r="I1901" s="217"/>
      <c r="J1901" s="217"/>
      <c r="K1901" s="217"/>
      <c r="L1901" s="217"/>
      <c r="M1901" s="217"/>
      <c r="N1901" s="217"/>
      <c r="O1901" s="234"/>
      <c r="P1901" s="234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17"/>
    </row>
    <row r="1902" spans="1:28" ht="12.75" customHeight="1" x14ac:dyDescent="0.2">
      <c r="A1902" s="217"/>
      <c r="B1902" s="217"/>
      <c r="C1902" s="217"/>
      <c r="D1902" s="217"/>
      <c r="E1902" s="217"/>
      <c r="F1902" s="217"/>
      <c r="G1902" s="217"/>
      <c r="H1902" s="217"/>
      <c r="I1902" s="217"/>
      <c r="J1902" s="217"/>
      <c r="K1902" s="217"/>
      <c r="L1902" s="217"/>
      <c r="M1902" s="217"/>
      <c r="N1902" s="217"/>
      <c r="O1902" s="234"/>
      <c r="P1902" s="234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17"/>
    </row>
    <row r="1903" spans="1:28" ht="12.75" customHeight="1" x14ac:dyDescent="0.2">
      <c r="A1903" s="217"/>
      <c r="B1903" s="217"/>
      <c r="C1903" s="217"/>
      <c r="D1903" s="217"/>
      <c r="E1903" s="217"/>
      <c r="F1903" s="217"/>
      <c r="G1903" s="217"/>
      <c r="H1903" s="217"/>
      <c r="I1903" s="217"/>
      <c r="J1903" s="217"/>
      <c r="K1903" s="217"/>
      <c r="L1903" s="217"/>
      <c r="M1903" s="217"/>
      <c r="N1903" s="217"/>
      <c r="O1903" s="234"/>
      <c r="P1903" s="234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17"/>
    </row>
    <row r="1904" spans="1:28" ht="12.75" customHeight="1" x14ac:dyDescent="0.2">
      <c r="A1904" s="217"/>
      <c r="B1904" s="217"/>
      <c r="C1904" s="217"/>
      <c r="D1904" s="217"/>
      <c r="E1904" s="217"/>
      <c r="F1904" s="217"/>
      <c r="G1904" s="217"/>
      <c r="H1904" s="217"/>
      <c r="I1904" s="217"/>
      <c r="J1904" s="217"/>
      <c r="K1904" s="217"/>
      <c r="L1904" s="217"/>
      <c r="M1904" s="217"/>
      <c r="N1904" s="217"/>
      <c r="O1904" s="234"/>
      <c r="P1904" s="234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17"/>
    </row>
    <row r="1905" spans="1:28" ht="12.75" customHeight="1" x14ac:dyDescent="0.2">
      <c r="A1905" s="217"/>
      <c r="B1905" s="217"/>
      <c r="C1905" s="217"/>
      <c r="D1905" s="217"/>
      <c r="E1905" s="217"/>
      <c r="F1905" s="217"/>
      <c r="G1905" s="217"/>
      <c r="H1905" s="217"/>
      <c r="I1905" s="217"/>
      <c r="J1905" s="217"/>
      <c r="K1905" s="217"/>
      <c r="L1905" s="217"/>
      <c r="M1905" s="217"/>
      <c r="N1905" s="217"/>
      <c r="O1905" s="234"/>
      <c r="P1905" s="234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17"/>
    </row>
    <row r="1906" spans="1:28" ht="12.75" customHeight="1" x14ac:dyDescent="0.2">
      <c r="A1906" s="217"/>
      <c r="B1906" s="217"/>
      <c r="C1906" s="217"/>
      <c r="D1906" s="217"/>
      <c r="E1906" s="217"/>
      <c r="F1906" s="217"/>
      <c r="G1906" s="217"/>
      <c r="H1906" s="217"/>
      <c r="I1906" s="217"/>
      <c r="J1906" s="217"/>
      <c r="K1906" s="217"/>
      <c r="L1906" s="217"/>
      <c r="M1906" s="217"/>
      <c r="N1906" s="217"/>
      <c r="O1906" s="234"/>
      <c r="P1906" s="234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17"/>
    </row>
    <row r="1907" spans="1:28" ht="12.75" customHeight="1" x14ac:dyDescent="0.2">
      <c r="A1907" s="217"/>
      <c r="B1907" s="217"/>
      <c r="C1907" s="217"/>
      <c r="D1907" s="217"/>
      <c r="E1907" s="217"/>
      <c r="F1907" s="217"/>
      <c r="G1907" s="217"/>
      <c r="H1907" s="217"/>
      <c r="I1907" s="217"/>
      <c r="J1907" s="217"/>
      <c r="K1907" s="217"/>
      <c r="L1907" s="217"/>
      <c r="M1907" s="217"/>
      <c r="N1907" s="217"/>
      <c r="O1907" s="234"/>
      <c r="P1907" s="234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17"/>
    </row>
    <row r="1908" spans="1:28" ht="12.75" customHeight="1" x14ac:dyDescent="0.2">
      <c r="A1908" s="217"/>
      <c r="B1908" s="217"/>
      <c r="C1908" s="217"/>
      <c r="D1908" s="217"/>
      <c r="E1908" s="217"/>
      <c r="F1908" s="217"/>
      <c r="G1908" s="217"/>
      <c r="H1908" s="217"/>
      <c r="I1908" s="217"/>
      <c r="J1908" s="217"/>
      <c r="K1908" s="217"/>
      <c r="L1908" s="217"/>
      <c r="M1908" s="217"/>
      <c r="N1908" s="217"/>
      <c r="O1908" s="234"/>
      <c r="P1908" s="234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17"/>
    </row>
    <row r="1909" spans="1:28" ht="12.75" customHeight="1" x14ac:dyDescent="0.2">
      <c r="A1909" s="217"/>
      <c r="B1909" s="217"/>
      <c r="C1909" s="217"/>
      <c r="D1909" s="217"/>
      <c r="E1909" s="217"/>
      <c r="F1909" s="217"/>
      <c r="G1909" s="217"/>
      <c r="H1909" s="217"/>
      <c r="I1909" s="217"/>
      <c r="J1909" s="217"/>
      <c r="K1909" s="217"/>
      <c r="L1909" s="217"/>
      <c r="M1909" s="217"/>
      <c r="N1909" s="217"/>
      <c r="O1909" s="234"/>
      <c r="P1909" s="234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17"/>
    </row>
    <row r="1910" spans="1:28" ht="12.75" customHeight="1" x14ac:dyDescent="0.2">
      <c r="A1910" s="217"/>
      <c r="B1910" s="217"/>
      <c r="C1910" s="217"/>
      <c r="D1910" s="217"/>
      <c r="E1910" s="217"/>
      <c r="F1910" s="217"/>
      <c r="G1910" s="217"/>
      <c r="H1910" s="217"/>
      <c r="I1910" s="217"/>
      <c r="J1910" s="217"/>
      <c r="K1910" s="217"/>
      <c r="L1910" s="217"/>
      <c r="M1910" s="217"/>
      <c r="N1910" s="217"/>
      <c r="O1910" s="234"/>
      <c r="P1910" s="234"/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17"/>
    </row>
    <row r="1911" spans="1:28" ht="12.75" customHeight="1" x14ac:dyDescent="0.2">
      <c r="A1911" s="217"/>
      <c r="B1911" s="217"/>
      <c r="C1911" s="217"/>
      <c r="D1911" s="217"/>
      <c r="E1911" s="217"/>
      <c r="F1911" s="217"/>
      <c r="G1911" s="217"/>
      <c r="H1911" s="217"/>
      <c r="I1911" s="217"/>
      <c r="J1911" s="217"/>
      <c r="K1911" s="217"/>
      <c r="L1911" s="217"/>
      <c r="M1911" s="217"/>
      <c r="N1911" s="217"/>
      <c r="O1911" s="234"/>
      <c r="P1911" s="234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17"/>
    </row>
    <row r="1912" spans="1:28" ht="12.75" customHeight="1" x14ac:dyDescent="0.2">
      <c r="A1912" s="217"/>
      <c r="B1912" s="217"/>
      <c r="C1912" s="217"/>
      <c r="D1912" s="217"/>
      <c r="E1912" s="217"/>
      <c r="F1912" s="217"/>
      <c r="G1912" s="217"/>
      <c r="H1912" s="217"/>
      <c r="I1912" s="217"/>
      <c r="J1912" s="217"/>
      <c r="K1912" s="217"/>
      <c r="L1912" s="217"/>
      <c r="M1912" s="217"/>
      <c r="N1912" s="217"/>
      <c r="O1912" s="234"/>
      <c r="P1912" s="234"/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17"/>
    </row>
    <row r="1913" spans="1:28" ht="12.75" customHeight="1" x14ac:dyDescent="0.2">
      <c r="A1913" s="217"/>
      <c r="B1913" s="217"/>
      <c r="C1913" s="217"/>
      <c r="D1913" s="217"/>
      <c r="E1913" s="217"/>
      <c r="F1913" s="217"/>
      <c r="G1913" s="217"/>
      <c r="H1913" s="217"/>
      <c r="I1913" s="217"/>
      <c r="J1913" s="217"/>
      <c r="K1913" s="217"/>
      <c r="L1913" s="217"/>
      <c r="M1913" s="217"/>
      <c r="N1913" s="217"/>
      <c r="O1913" s="234"/>
      <c r="P1913" s="234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17"/>
    </row>
    <row r="1914" spans="1:28" ht="12.75" customHeight="1" x14ac:dyDescent="0.2">
      <c r="A1914" s="217"/>
      <c r="B1914" s="217"/>
      <c r="C1914" s="217"/>
      <c r="D1914" s="217"/>
      <c r="E1914" s="217"/>
      <c r="F1914" s="217"/>
      <c r="G1914" s="217"/>
      <c r="H1914" s="217"/>
      <c r="I1914" s="217"/>
      <c r="J1914" s="217"/>
      <c r="K1914" s="217"/>
      <c r="L1914" s="217"/>
      <c r="M1914" s="217"/>
      <c r="N1914" s="217"/>
      <c r="O1914" s="234"/>
      <c r="P1914" s="234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17"/>
    </row>
    <row r="1915" spans="1:28" ht="12.75" customHeight="1" x14ac:dyDescent="0.2">
      <c r="A1915" s="217"/>
      <c r="B1915" s="217"/>
      <c r="C1915" s="217"/>
      <c r="D1915" s="217"/>
      <c r="E1915" s="217"/>
      <c r="F1915" s="217"/>
      <c r="G1915" s="217"/>
      <c r="H1915" s="217"/>
      <c r="I1915" s="217"/>
      <c r="J1915" s="217"/>
      <c r="K1915" s="217"/>
      <c r="L1915" s="217"/>
      <c r="M1915" s="217"/>
      <c r="N1915" s="217"/>
      <c r="O1915" s="234"/>
      <c r="P1915" s="234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17"/>
    </row>
    <row r="1916" spans="1:28" ht="12.75" customHeight="1" x14ac:dyDescent="0.2">
      <c r="A1916" s="217"/>
      <c r="B1916" s="217"/>
      <c r="C1916" s="217"/>
      <c r="D1916" s="217"/>
      <c r="E1916" s="217"/>
      <c r="F1916" s="217"/>
      <c r="G1916" s="217"/>
      <c r="H1916" s="217"/>
      <c r="I1916" s="217"/>
      <c r="J1916" s="217"/>
      <c r="K1916" s="217"/>
      <c r="L1916" s="217"/>
      <c r="M1916" s="217"/>
      <c r="N1916" s="217"/>
      <c r="O1916" s="234"/>
      <c r="P1916" s="234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17"/>
    </row>
    <row r="1917" spans="1:28" ht="12.75" customHeight="1" x14ac:dyDescent="0.2">
      <c r="A1917" s="217"/>
      <c r="B1917" s="217"/>
      <c r="C1917" s="217"/>
      <c r="D1917" s="217"/>
      <c r="E1917" s="217"/>
      <c r="F1917" s="217"/>
      <c r="G1917" s="217"/>
      <c r="H1917" s="217"/>
      <c r="I1917" s="217"/>
      <c r="J1917" s="217"/>
      <c r="K1917" s="217"/>
      <c r="L1917" s="217"/>
      <c r="M1917" s="217"/>
      <c r="N1917" s="217"/>
      <c r="O1917" s="234"/>
      <c r="P1917" s="234"/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17"/>
    </row>
    <row r="1918" spans="1:28" ht="12.75" customHeight="1" x14ac:dyDescent="0.2">
      <c r="A1918" s="217"/>
      <c r="B1918" s="217"/>
      <c r="C1918" s="217"/>
      <c r="D1918" s="217"/>
      <c r="E1918" s="217"/>
      <c r="F1918" s="217"/>
      <c r="G1918" s="217"/>
      <c r="H1918" s="217"/>
      <c r="I1918" s="217"/>
      <c r="J1918" s="217"/>
      <c r="K1918" s="217"/>
      <c r="L1918" s="217"/>
      <c r="M1918" s="217"/>
      <c r="N1918" s="217"/>
      <c r="O1918" s="234"/>
      <c r="P1918" s="234"/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17"/>
    </row>
    <row r="1919" spans="1:28" ht="12.75" customHeight="1" x14ac:dyDescent="0.2">
      <c r="A1919" s="217"/>
      <c r="B1919" s="217"/>
      <c r="C1919" s="217"/>
      <c r="D1919" s="217"/>
      <c r="E1919" s="217"/>
      <c r="F1919" s="217"/>
      <c r="G1919" s="217"/>
      <c r="H1919" s="217"/>
      <c r="I1919" s="217"/>
      <c r="J1919" s="217"/>
      <c r="K1919" s="217"/>
      <c r="L1919" s="217"/>
      <c r="M1919" s="217"/>
      <c r="N1919" s="217"/>
      <c r="O1919" s="234"/>
      <c r="P1919" s="234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17"/>
    </row>
    <row r="1920" spans="1:28" ht="12.75" customHeight="1" x14ac:dyDescent="0.2">
      <c r="A1920" s="217"/>
      <c r="B1920" s="217"/>
      <c r="C1920" s="217"/>
      <c r="D1920" s="217"/>
      <c r="E1920" s="217"/>
      <c r="F1920" s="217"/>
      <c r="G1920" s="217"/>
      <c r="H1920" s="217"/>
      <c r="I1920" s="217"/>
      <c r="J1920" s="217"/>
      <c r="K1920" s="217"/>
      <c r="L1920" s="217"/>
      <c r="M1920" s="217"/>
      <c r="N1920" s="217"/>
      <c r="O1920" s="234"/>
      <c r="P1920" s="234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17"/>
    </row>
    <row r="1921" spans="1:28" ht="12.75" customHeight="1" x14ac:dyDescent="0.2">
      <c r="A1921" s="217"/>
      <c r="B1921" s="217"/>
      <c r="C1921" s="217"/>
      <c r="D1921" s="217"/>
      <c r="E1921" s="217"/>
      <c r="F1921" s="217"/>
      <c r="G1921" s="217"/>
      <c r="H1921" s="217"/>
      <c r="I1921" s="217"/>
      <c r="J1921" s="217"/>
      <c r="K1921" s="217"/>
      <c r="L1921" s="217"/>
      <c r="M1921" s="217"/>
      <c r="N1921" s="217"/>
      <c r="O1921" s="234"/>
      <c r="P1921" s="234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17"/>
    </row>
    <row r="1922" spans="1:28" ht="12.75" customHeight="1" x14ac:dyDescent="0.2">
      <c r="A1922" s="217"/>
      <c r="B1922" s="217"/>
      <c r="C1922" s="217"/>
      <c r="D1922" s="217"/>
      <c r="E1922" s="217"/>
      <c r="F1922" s="217"/>
      <c r="G1922" s="217"/>
      <c r="H1922" s="217"/>
      <c r="I1922" s="217"/>
      <c r="J1922" s="217"/>
      <c r="K1922" s="217"/>
      <c r="L1922" s="217"/>
      <c r="M1922" s="217"/>
      <c r="N1922" s="217"/>
      <c r="O1922" s="234"/>
      <c r="P1922" s="234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17"/>
    </row>
    <row r="1923" spans="1:28" ht="12.75" customHeight="1" x14ac:dyDescent="0.2">
      <c r="A1923" s="217"/>
      <c r="B1923" s="217"/>
      <c r="C1923" s="217"/>
      <c r="D1923" s="217"/>
      <c r="E1923" s="217"/>
      <c r="F1923" s="217"/>
      <c r="G1923" s="217"/>
      <c r="H1923" s="217"/>
      <c r="I1923" s="217"/>
      <c r="J1923" s="217"/>
      <c r="K1923" s="217"/>
      <c r="L1923" s="217"/>
      <c r="M1923" s="217"/>
      <c r="N1923" s="217"/>
      <c r="O1923" s="234"/>
      <c r="P1923" s="234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17"/>
    </row>
    <row r="1924" spans="1:28" ht="12.75" customHeight="1" x14ac:dyDescent="0.2">
      <c r="A1924" s="217"/>
      <c r="B1924" s="217"/>
      <c r="C1924" s="217"/>
      <c r="D1924" s="217"/>
      <c r="E1924" s="217"/>
      <c r="F1924" s="217"/>
      <c r="G1924" s="217"/>
      <c r="H1924" s="217"/>
      <c r="I1924" s="217"/>
      <c r="J1924" s="217"/>
      <c r="K1924" s="217"/>
      <c r="L1924" s="217"/>
      <c r="M1924" s="217"/>
      <c r="N1924" s="217"/>
      <c r="O1924" s="234"/>
      <c r="P1924" s="234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17"/>
    </row>
    <row r="1925" spans="1:28" ht="12.75" customHeight="1" x14ac:dyDescent="0.2">
      <c r="A1925" s="217"/>
      <c r="B1925" s="217"/>
      <c r="C1925" s="217"/>
      <c r="D1925" s="217"/>
      <c r="E1925" s="217"/>
      <c r="F1925" s="217"/>
      <c r="G1925" s="217"/>
      <c r="H1925" s="217"/>
      <c r="I1925" s="217"/>
      <c r="J1925" s="217"/>
      <c r="K1925" s="217"/>
      <c r="L1925" s="217"/>
      <c r="M1925" s="217"/>
      <c r="N1925" s="217"/>
      <c r="O1925" s="234"/>
      <c r="P1925" s="234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17"/>
    </row>
    <row r="1926" spans="1:28" ht="12.75" customHeight="1" x14ac:dyDescent="0.2">
      <c r="A1926" s="217"/>
      <c r="B1926" s="217"/>
      <c r="C1926" s="217"/>
      <c r="D1926" s="217"/>
      <c r="E1926" s="217"/>
      <c r="F1926" s="217"/>
      <c r="G1926" s="217"/>
      <c r="H1926" s="217"/>
      <c r="I1926" s="217"/>
      <c r="J1926" s="217"/>
      <c r="K1926" s="217"/>
      <c r="L1926" s="217"/>
      <c r="M1926" s="217"/>
      <c r="N1926" s="217"/>
      <c r="O1926" s="234"/>
      <c r="P1926" s="234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17"/>
    </row>
    <row r="1927" spans="1:28" ht="12.75" customHeight="1" x14ac:dyDescent="0.2">
      <c r="A1927" s="217"/>
      <c r="B1927" s="217"/>
      <c r="C1927" s="217"/>
      <c r="D1927" s="217"/>
      <c r="E1927" s="217"/>
      <c r="F1927" s="217"/>
      <c r="G1927" s="217"/>
      <c r="H1927" s="217"/>
      <c r="I1927" s="217"/>
      <c r="J1927" s="217"/>
      <c r="K1927" s="217"/>
      <c r="L1927" s="217"/>
      <c r="M1927" s="217"/>
      <c r="N1927" s="217"/>
      <c r="O1927" s="234"/>
      <c r="P1927" s="234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17"/>
    </row>
    <row r="1928" spans="1:28" ht="12.75" customHeight="1" x14ac:dyDescent="0.2">
      <c r="A1928" s="217"/>
      <c r="B1928" s="217"/>
      <c r="C1928" s="217"/>
      <c r="D1928" s="217"/>
      <c r="E1928" s="217"/>
      <c r="F1928" s="217"/>
      <c r="G1928" s="217"/>
      <c r="H1928" s="217"/>
      <c r="I1928" s="217"/>
      <c r="J1928" s="217"/>
      <c r="K1928" s="217"/>
      <c r="L1928" s="217"/>
      <c r="M1928" s="217"/>
      <c r="N1928" s="217"/>
      <c r="O1928" s="234"/>
      <c r="P1928" s="234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17"/>
    </row>
    <row r="1929" spans="1:28" ht="12.75" customHeight="1" x14ac:dyDescent="0.2">
      <c r="A1929" s="217"/>
      <c r="B1929" s="217"/>
      <c r="C1929" s="217"/>
      <c r="D1929" s="217"/>
      <c r="E1929" s="217"/>
      <c r="F1929" s="217"/>
      <c r="G1929" s="217"/>
      <c r="H1929" s="217"/>
      <c r="I1929" s="217"/>
      <c r="J1929" s="217"/>
      <c r="K1929" s="217"/>
      <c r="L1929" s="217"/>
      <c r="M1929" s="217"/>
      <c r="N1929" s="217"/>
      <c r="O1929" s="234"/>
      <c r="P1929" s="234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17"/>
    </row>
    <row r="1930" spans="1:28" ht="12.75" customHeight="1" x14ac:dyDescent="0.2">
      <c r="A1930" s="217"/>
      <c r="B1930" s="217"/>
      <c r="C1930" s="217"/>
      <c r="D1930" s="217"/>
      <c r="E1930" s="217"/>
      <c r="F1930" s="217"/>
      <c r="G1930" s="217"/>
      <c r="H1930" s="217"/>
      <c r="I1930" s="217"/>
      <c r="J1930" s="217"/>
      <c r="K1930" s="217"/>
      <c r="L1930" s="217"/>
      <c r="M1930" s="217"/>
      <c r="N1930" s="217"/>
      <c r="O1930" s="234"/>
      <c r="P1930" s="234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17"/>
    </row>
    <row r="1931" spans="1:28" ht="12.75" customHeight="1" x14ac:dyDescent="0.2">
      <c r="A1931" s="217"/>
      <c r="B1931" s="217"/>
      <c r="C1931" s="217"/>
      <c r="D1931" s="217"/>
      <c r="E1931" s="217"/>
      <c r="F1931" s="217"/>
      <c r="G1931" s="217"/>
      <c r="H1931" s="217"/>
      <c r="I1931" s="217"/>
      <c r="J1931" s="217"/>
      <c r="K1931" s="217"/>
      <c r="L1931" s="217"/>
      <c r="M1931" s="217"/>
      <c r="N1931" s="217"/>
      <c r="O1931" s="234"/>
      <c r="P1931" s="234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17"/>
    </row>
    <row r="1932" spans="1:28" ht="12.75" customHeight="1" x14ac:dyDescent="0.2">
      <c r="A1932" s="217"/>
      <c r="B1932" s="217"/>
      <c r="C1932" s="217"/>
      <c r="D1932" s="217"/>
      <c r="E1932" s="217"/>
      <c r="F1932" s="217"/>
      <c r="G1932" s="217"/>
      <c r="H1932" s="217"/>
      <c r="I1932" s="217"/>
      <c r="J1932" s="217"/>
      <c r="K1932" s="217"/>
      <c r="L1932" s="217"/>
      <c r="M1932" s="217"/>
      <c r="N1932" s="217"/>
      <c r="O1932" s="234"/>
      <c r="P1932" s="234"/>
      <c r="Q1932" s="217"/>
      <c r="R1932" s="217"/>
      <c r="S1932" s="217"/>
      <c r="T1932" s="217"/>
      <c r="U1932" s="217"/>
      <c r="V1932" s="217"/>
      <c r="W1932" s="217"/>
      <c r="X1932" s="217"/>
      <c r="Y1932" s="217"/>
      <c r="Z1932" s="217"/>
      <c r="AA1932" s="217"/>
      <c r="AB1932" s="217"/>
    </row>
    <row r="1933" spans="1:28" ht="12.75" customHeight="1" x14ac:dyDescent="0.2">
      <c r="A1933" s="217"/>
      <c r="B1933" s="217"/>
      <c r="C1933" s="217"/>
      <c r="D1933" s="217"/>
      <c r="E1933" s="217"/>
      <c r="F1933" s="217"/>
      <c r="G1933" s="217"/>
      <c r="H1933" s="217"/>
      <c r="I1933" s="217"/>
      <c r="J1933" s="217"/>
      <c r="K1933" s="217"/>
      <c r="L1933" s="217"/>
      <c r="M1933" s="217"/>
      <c r="N1933" s="217"/>
      <c r="O1933" s="234"/>
      <c r="P1933" s="234"/>
      <c r="Q1933" s="217"/>
      <c r="R1933" s="217"/>
      <c r="S1933" s="217"/>
      <c r="T1933" s="217"/>
      <c r="U1933" s="217"/>
      <c r="V1933" s="217"/>
      <c r="W1933" s="217"/>
      <c r="X1933" s="217"/>
      <c r="Y1933" s="217"/>
      <c r="Z1933" s="217"/>
      <c r="AA1933" s="217"/>
      <c r="AB1933" s="217"/>
    </row>
    <row r="1934" spans="1:28" ht="12.75" customHeight="1" x14ac:dyDescent="0.2">
      <c r="A1934" s="217"/>
      <c r="B1934" s="217"/>
      <c r="C1934" s="217"/>
      <c r="D1934" s="217"/>
      <c r="E1934" s="217"/>
      <c r="F1934" s="217"/>
      <c r="G1934" s="217"/>
      <c r="H1934" s="217"/>
      <c r="I1934" s="217"/>
      <c r="J1934" s="217"/>
      <c r="K1934" s="217"/>
      <c r="L1934" s="217"/>
      <c r="M1934" s="217"/>
      <c r="N1934" s="217"/>
      <c r="O1934" s="234"/>
      <c r="P1934" s="234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17"/>
    </row>
    <row r="1935" spans="1:28" ht="12.75" customHeight="1" x14ac:dyDescent="0.2">
      <c r="A1935" s="217"/>
      <c r="B1935" s="217"/>
      <c r="C1935" s="217"/>
      <c r="D1935" s="217"/>
      <c r="E1935" s="217"/>
      <c r="F1935" s="217"/>
      <c r="G1935" s="217"/>
      <c r="H1935" s="217"/>
      <c r="I1935" s="217"/>
      <c r="J1935" s="217"/>
      <c r="K1935" s="217"/>
      <c r="L1935" s="217"/>
      <c r="M1935" s="217"/>
      <c r="N1935" s="217"/>
      <c r="O1935" s="234"/>
      <c r="P1935" s="234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17"/>
    </row>
    <row r="1936" spans="1:28" ht="12.75" customHeight="1" x14ac:dyDescent="0.2">
      <c r="A1936" s="217"/>
      <c r="B1936" s="217"/>
      <c r="C1936" s="217"/>
      <c r="D1936" s="217"/>
      <c r="E1936" s="217"/>
      <c r="F1936" s="217"/>
      <c r="G1936" s="217"/>
      <c r="H1936" s="217"/>
      <c r="I1936" s="217"/>
      <c r="J1936" s="217"/>
      <c r="K1936" s="217"/>
      <c r="L1936" s="217"/>
      <c r="M1936" s="217"/>
      <c r="N1936" s="217"/>
      <c r="O1936" s="234"/>
      <c r="P1936" s="234"/>
      <c r="Q1936" s="217"/>
      <c r="R1936" s="217"/>
      <c r="S1936" s="217"/>
      <c r="T1936" s="217"/>
      <c r="U1936" s="217"/>
      <c r="V1936" s="217"/>
      <c r="W1936" s="217"/>
      <c r="X1936" s="217"/>
      <c r="Y1936" s="217"/>
      <c r="Z1936" s="217"/>
      <c r="AA1936" s="217"/>
      <c r="AB1936" s="217"/>
    </row>
    <row r="1937" spans="1:28" ht="12.75" customHeight="1" x14ac:dyDescent="0.2">
      <c r="A1937" s="217"/>
      <c r="B1937" s="217"/>
      <c r="C1937" s="217"/>
      <c r="D1937" s="217"/>
      <c r="E1937" s="217"/>
      <c r="F1937" s="217"/>
      <c r="G1937" s="217"/>
      <c r="H1937" s="217"/>
      <c r="I1937" s="217"/>
      <c r="J1937" s="217"/>
      <c r="K1937" s="217"/>
      <c r="L1937" s="217"/>
      <c r="M1937" s="217"/>
      <c r="N1937" s="217"/>
      <c r="O1937" s="234"/>
      <c r="P1937" s="234"/>
      <c r="Q1937" s="217"/>
      <c r="R1937" s="217"/>
      <c r="S1937" s="217"/>
      <c r="T1937" s="217"/>
      <c r="U1937" s="217"/>
      <c r="V1937" s="217"/>
      <c r="W1937" s="217"/>
      <c r="X1937" s="217"/>
      <c r="Y1937" s="217"/>
      <c r="Z1937" s="217"/>
      <c r="AA1937" s="217"/>
      <c r="AB1937" s="217"/>
    </row>
    <row r="1938" spans="1:28" ht="12.75" customHeight="1" x14ac:dyDescent="0.2">
      <c r="A1938" s="217"/>
      <c r="B1938" s="217"/>
      <c r="C1938" s="217"/>
      <c r="D1938" s="217"/>
      <c r="E1938" s="217"/>
      <c r="F1938" s="217"/>
      <c r="G1938" s="217"/>
      <c r="H1938" s="217"/>
      <c r="I1938" s="217"/>
      <c r="J1938" s="217"/>
      <c r="K1938" s="217"/>
      <c r="L1938" s="217"/>
      <c r="M1938" s="217"/>
      <c r="N1938" s="217"/>
      <c r="O1938" s="234"/>
      <c r="P1938" s="234"/>
      <c r="Q1938" s="217"/>
      <c r="R1938" s="217"/>
      <c r="S1938" s="217"/>
      <c r="T1938" s="217"/>
      <c r="U1938" s="217"/>
      <c r="V1938" s="217"/>
      <c r="W1938" s="217"/>
      <c r="X1938" s="217"/>
      <c r="Y1938" s="217"/>
      <c r="Z1938" s="217"/>
      <c r="AA1938" s="217"/>
      <c r="AB1938" s="217"/>
    </row>
    <row r="1939" spans="1:28" ht="12.75" customHeight="1" x14ac:dyDescent="0.2">
      <c r="A1939" s="217"/>
      <c r="B1939" s="217"/>
      <c r="C1939" s="217"/>
      <c r="D1939" s="217"/>
      <c r="E1939" s="217"/>
      <c r="F1939" s="217"/>
      <c r="G1939" s="217"/>
      <c r="H1939" s="217"/>
      <c r="I1939" s="217"/>
      <c r="J1939" s="217"/>
      <c r="K1939" s="217"/>
      <c r="L1939" s="217"/>
      <c r="M1939" s="217"/>
      <c r="N1939" s="217"/>
      <c r="O1939" s="234"/>
      <c r="P1939" s="234"/>
      <c r="Q1939" s="217"/>
      <c r="R1939" s="217"/>
      <c r="S1939" s="217"/>
      <c r="T1939" s="217"/>
      <c r="U1939" s="217"/>
      <c r="V1939" s="217"/>
      <c r="W1939" s="217"/>
      <c r="X1939" s="217"/>
      <c r="Y1939" s="217"/>
      <c r="Z1939" s="217"/>
      <c r="AA1939" s="217"/>
      <c r="AB1939" s="217"/>
    </row>
    <row r="1940" spans="1:28" ht="12.75" customHeight="1" x14ac:dyDescent="0.2">
      <c r="A1940" s="217"/>
      <c r="B1940" s="217"/>
      <c r="C1940" s="217"/>
      <c r="D1940" s="217"/>
      <c r="E1940" s="217"/>
      <c r="F1940" s="217"/>
      <c r="G1940" s="217"/>
      <c r="H1940" s="217"/>
      <c r="I1940" s="217"/>
      <c r="J1940" s="217"/>
      <c r="K1940" s="217"/>
      <c r="L1940" s="217"/>
      <c r="M1940" s="217"/>
      <c r="N1940" s="217"/>
      <c r="O1940" s="234"/>
      <c r="P1940" s="234"/>
      <c r="Q1940" s="217"/>
      <c r="R1940" s="217"/>
      <c r="S1940" s="217"/>
      <c r="T1940" s="217"/>
      <c r="U1940" s="217"/>
      <c r="V1940" s="217"/>
      <c r="W1940" s="217"/>
      <c r="X1940" s="217"/>
      <c r="Y1940" s="217"/>
      <c r="Z1940" s="217"/>
      <c r="AA1940" s="217"/>
      <c r="AB1940" s="217"/>
    </row>
    <row r="1941" spans="1:28" ht="12.75" customHeight="1" x14ac:dyDescent="0.2">
      <c r="A1941" s="217"/>
      <c r="B1941" s="217"/>
      <c r="C1941" s="217"/>
      <c r="D1941" s="217"/>
      <c r="E1941" s="217"/>
      <c r="F1941" s="217"/>
      <c r="G1941" s="217"/>
      <c r="H1941" s="217"/>
      <c r="I1941" s="217"/>
      <c r="J1941" s="217"/>
      <c r="K1941" s="217"/>
      <c r="L1941" s="217"/>
      <c r="M1941" s="217"/>
      <c r="N1941" s="217"/>
      <c r="O1941" s="234"/>
      <c r="P1941" s="234"/>
      <c r="Q1941" s="217"/>
      <c r="R1941" s="217"/>
      <c r="S1941" s="217"/>
      <c r="T1941" s="217"/>
      <c r="U1941" s="217"/>
      <c r="V1941" s="217"/>
      <c r="W1941" s="217"/>
      <c r="X1941" s="217"/>
      <c r="Y1941" s="217"/>
      <c r="Z1941" s="217"/>
      <c r="AA1941" s="217"/>
      <c r="AB1941" s="217"/>
    </row>
    <row r="1942" spans="1:28" ht="12.75" customHeight="1" x14ac:dyDescent="0.2">
      <c r="A1942" s="217"/>
      <c r="B1942" s="217"/>
      <c r="C1942" s="217"/>
      <c r="D1942" s="217"/>
      <c r="E1942" s="217"/>
      <c r="F1942" s="217"/>
      <c r="G1942" s="217"/>
      <c r="H1942" s="217"/>
      <c r="I1942" s="217"/>
      <c r="J1942" s="217"/>
      <c r="K1942" s="217"/>
      <c r="L1942" s="217"/>
      <c r="M1942" s="217"/>
      <c r="N1942" s="217"/>
      <c r="O1942" s="234"/>
      <c r="P1942" s="234"/>
      <c r="Q1942" s="217"/>
      <c r="R1942" s="217"/>
      <c r="S1942" s="217"/>
      <c r="T1942" s="217"/>
      <c r="U1942" s="217"/>
      <c r="V1942" s="217"/>
      <c r="W1942" s="217"/>
      <c r="X1942" s="217"/>
      <c r="Y1942" s="217"/>
      <c r="Z1942" s="217"/>
      <c r="AA1942" s="217"/>
      <c r="AB1942" s="217"/>
    </row>
    <row r="1943" spans="1:28" ht="12.75" customHeight="1" x14ac:dyDescent="0.2">
      <c r="A1943" s="217"/>
      <c r="B1943" s="217"/>
      <c r="C1943" s="217"/>
      <c r="D1943" s="217"/>
      <c r="E1943" s="217"/>
      <c r="F1943" s="217"/>
      <c r="G1943" s="217"/>
      <c r="H1943" s="217"/>
      <c r="I1943" s="217"/>
      <c r="J1943" s="217"/>
      <c r="K1943" s="217"/>
      <c r="L1943" s="217"/>
      <c r="M1943" s="217"/>
      <c r="N1943" s="217"/>
      <c r="O1943" s="234"/>
      <c r="P1943" s="234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17"/>
    </row>
    <row r="1944" spans="1:28" ht="12.75" customHeight="1" x14ac:dyDescent="0.2">
      <c r="A1944" s="217"/>
      <c r="B1944" s="217"/>
      <c r="C1944" s="217"/>
      <c r="D1944" s="217"/>
      <c r="E1944" s="217"/>
      <c r="F1944" s="217"/>
      <c r="G1944" s="217"/>
      <c r="H1944" s="217"/>
      <c r="I1944" s="217"/>
      <c r="J1944" s="217"/>
      <c r="K1944" s="217"/>
      <c r="L1944" s="217"/>
      <c r="M1944" s="217"/>
      <c r="N1944" s="217"/>
      <c r="O1944" s="234"/>
      <c r="P1944" s="234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17"/>
    </row>
    <row r="1945" spans="1:28" ht="12.75" customHeight="1" x14ac:dyDescent="0.2">
      <c r="A1945" s="217"/>
      <c r="B1945" s="217"/>
      <c r="C1945" s="217"/>
      <c r="D1945" s="217"/>
      <c r="E1945" s="217"/>
      <c r="F1945" s="217"/>
      <c r="G1945" s="217"/>
      <c r="H1945" s="217"/>
      <c r="I1945" s="217"/>
      <c r="J1945" s="217"/>
      <c r="K1945" s="217"/>
      <c r="L1945" s="217"/>
      <c r="M1945" s="217"/>
      <c r="N1945" s="217"/>
      <c r="O1945" s="234"/>
      <c r="P1945" s="234"/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17"/>
    </row>
    <row r="1946" spans="1:28" ht="12.75" customHeight="1" x14ac:dyDescent="0.2">
      <c r="A1946" s="217"/>
      <c r="B1946" s="217"/>
      <c r="C1946" s="217"/>
      <c r="D1946" s="217"/>
      <c r="E1946" s="217"/>
      <c r="F1946" s="217"/>
      <c r="G1946" s="217"/>
      <c r="H1946" s="217"/>
      <c r="I1946" s="217"/>
      <c r="J1946" s="217"/>
      <c r="K1946" s="217"/>
      <c r="L1946" s="217"/>
      <c r="M1946" s="217"/>
      <c r="N1946" s="217"/>
      <c r="O1946" s="234"/>
      <c r="P1946" s="234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17"/>
    </row>
    <row r="1947" spans="1:28" ht="12.75" customHeight="1" x14ac:dyDescent="0.2">
      <c r="A1947" s="217"/>
      <c r="B1947" s="217"/>
      <c r="C1947" s="217"/>
      <c r="D1947" s="217"/>
      <c r="E1947" s="217"/>
      <c r="F1947" s="217"/>
      <c r="G1947" s="217"/>
      <c r="H1947" s="217"/>
      <c r="I1947" s="217"/>
      <c r="J1947" s="217"/>
      <c r="K1947" s="217"/>
      <c r="L1947" s="217"/>
      <c r="M1947" s="217"/>
      <c r="N1947" s="217"/>
      <c r="O1947" s="234"/>
      <c r="P1947" s="234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17"/>
    </row>
    <row r="1948" spans="1:28" ht="12.75" customHeight="1" x14ac:dyDescent="0.2">
      <c r="A1948" s="217"/>
      <c r="B1948" s="217"/>
      <c r="C1948" s="217"/>
      <c r="D1948" s="217"/>
      <c r="E1948" s="217"/>
      <c r="F1948" s="217"/>
      <c r="G1948" s="217"/>
      <c r="H1948" s="217"/>
      <c r="I1948" s="217"/>
      <c r="J1948" s="217"/>
      <c r="K1948" s="217"/>
      <c r="L1948" s="217"/>
      <c r="M1948" s="217"/>
      <c r="N1948" s="217"/>
      <c r="O1948" s="234"/>
      <c r="P1948" s="234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17"/>
    </row>
    <row r="1949" spans="1:28" ht="12.75" customHeight="1" x14ac:dyDescent="0.2">
      <c r="A1949" s="217"/>
      <c r="B1949" s="217"/>
      <c r="C1949" s="217"/>
      <c r="D1949" s="217"/>
      <c r="E1949" s="217"/>
      <c r="F1949" s="217"/>
      <c r="G1949" s="217"/>
      <c r="H1949" s="217"/>
      <c r="I1949" s="217"/>
      <c r="J1949" s="217"/>
      <c r="K1949" s="217"/>
      <c r="L1949" s="217"/>
      <c r="M1949" s="217"/>
      <c r="N1949" s="217"/>
      <c r="O1949" s="234"/>
      <c r="P1949" s="234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17"/>
    </row>
    <row r="1950" spans="1:28" ht="12.75" customHeight="1" x14ac:dyDescent="0.2">
      <c r="A1950" s="217"/>
      <c r="B1950" s="217"/>
      <c r="C1950" s="217"/>
      <c r="D1950" s="217"/>
      <c r="E1950" s="217"/>
      <c r="F1950" s="217"/>
      <c r="G1950" s="217"/>
      <c r="H1950" s="217"/>
      <c r="I1950" s="217"/>
      <c r="J1950" s="217"/>
      <c r="K1950" s="217"/>
      <c r="L1950" s="217"/>
      <c r="M1950" s="217"/>
      <c r="N1950" s="217"/>
      <c r="O1950" s="234"/>
      <c r="P1950" s="234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17"/>
    </row>
    <row r="1951" spans="1:28" ht="12.75" customHeight="1" x14ac:dyDescent="0.2">
      <c r="A1951" s="217"/>
      <c r="B1951" s="217"/>
      <c r="C1951" s="217"/>
      <c r="D1951" s="217"/>
      <c r="E1951" s="217"/>
      <c r="F1951" s="217"/>
      <c r="G1951" s="217"/>
      <c r="H1951" s="217"/>
      <c r="I1951" s="217"/>
      <c r="J1951" s="217"/>
      <c r="K1951" s="217"/>
      <c r="L1951" s="217"/>
      <c r="M1951" s="217"/>
      <c r="N1951" s="217"/>
      <c r="O1951" s="234"/>
      <c r="P1951" s="234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17"/>
    </row>
    <row r="1952" spans="1:28" ht="12.75" customHeight="1" x14ac:dyDescent="0.2">
      <c r="A1952" s="217"/>
      <c r="B1952" s="217"/>
      <c r="C1952" s="217"/>
      <c r="D1952" s="217"/>
      <c r="E1952" s="217"/>
      <c r="F1952" s="217"/>
      <c r="G1952" s="217"/>
      <c r="H1952" s="217"/>
      <c r="I1952" s="217"/>
      <c r="J1952" s="217"/>
      <c r="K1952" s="217"/>
      <c r="L1952" s="217"/>
      <c r="M1952" s="217"/>
      <c r="N1952" s="217"/>
      <c r="O1952" s="234"/>
      <c r="P1952" s="234"/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17"/>
    </row>
    <row r="1953" spans="1:28" ht="12.75" customHeight="1" x14ac:dyDescent="0.2">
      <c r="A1953" s="217"/>
      <c r="B1953" s="217"/>
      <c r="C1953" s="217"/>
      <c r="D1953" s="217"/>
      <c r="E1953" s="217"/>
      <c r="F1953" s="217"/>
      <c r="G1953" s="217"/>
      <c r="H1953" s="217"/>
      <c r="I1953" s="217"/>
      <c r="J1953" s="217"/>
      <c r="K1953" s="217"/>
      <c r="L1953" s="217"/>
      <c r="M1953" s="217"/>
      <c r="N1953" s="217"/>
      <c r="O1953" s="234"/>
      <c r="P1953" s="234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17"/>
    </row>
    <row r="1954" spans="1:28" ht="12.75" customHeight="1" x14ac:dyDescent="0.2">
      <c r="A1954" s="217"/>
      <c r="B1954" s="217"/>
      <c r="C1954" s="217"/>
      <c r="D1954" s="217"/>
      <c r="E1954" s="217"/>
      <c r="F1954" s="217"/>
      <c r="G1954" s="217"/>
      <c r="H1954" s="217"/>
      <c r="I1954" s="217"/>
      <c r="J1954" s="217"/>
      <c r="K1954" s="217"/>
      <c r="L1954" s="217"/>
      <c r="M1954" s="217"/>
      <c r="N1954" s="217"/>
      <c r="O1954" s="234"/>
      <c r="P1954" s="234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17"/>
    </row>
    <row r="1955" spans="1:28" ht="12.75" customHeight="1" x14ac:dyDescent="0.2">
      <c r="A1955" s="217"/>
      <c r="B1955" s="217"/>
      <c r="C1955" s="217"/>
      <c r="D1955" s="217"/>
      <c r="E1955" s="217"/>
      <c r="F1955" s="217"/>
      <c r="G1955" s="217"/>
      <c r="H1955" s="217"/>
      <c r="I1955" s="217"/>
      <c r="J1955" s="217"/>
      <c r="K1955" s="217"/>
      <c r="L1955" s="217"/>
      <c r="M1955" s="217"/>
      <c r="N1955" s="217"/>
      <c r="O1955" s="234"/>
      <c r="P1955" s="234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17"/>
    </row>
    <row r="1956" spans="1:28" ht="12.75" customHeight="1" x14ac:dyDescent="0.2">
      <c r="A1956" s="217"/>
      <c r="B1956" s="217"/>
      <c r="C1956" s="217"/>
      <c r="D1956" s="217"/>
      <c r="E1956" s="217"/>
      <c r="F1956" s="217"/>
      <c r="G1956" s="217"/>
      <c r="H1956" s="217"/>
      <c r="I1956" s="217"/>
      <c r="J1956" s="217"/>
      <c r="K1956" s="217"/>
      <c r="L1956" s="217"/>
      <c r="M1956" s="217"/>
      <c r="N1956" s="217"/>
      <c r="O1956" s="234"/>
      <c r="P1956" s="234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17"/>
    </row>
    <row r="1957" spans="1:28" ht="12.75" customHeight="1" x14ac:dyDescent="0.2">
      <c r="A1957" s="217"/>
      <c r="B1957" s="217"/>
      <c r="C1957" s="217"/>
      <c r="D1957" s="217"/>
      <c r="E1957" s="217"/>
      <c r="F1957" s="217"/>
      <c r="G1957" s="217"/>
      <c r="H1957" s="217"/>
      <c r="I1957" s="217"/>
      <c r="J1957" s="217"/>
      <c r="K1957" s="217"/>
      <c r="L1957" s="217"/>
      <c r="M1957" s="217"/>
      <c r="N1957" s="217"/>
      <c r="O1957" s="234"/>
      <c r="P1957" s="234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17"/>
    </row>
    <row r="1958" spans="1:28" ht="12.75" customHeight="1" x14ac:dyDescent="0.2">
      <c r="A1958" s="217"/>
      <c r="B1958" s="217"/>
      <c r="C1958" s="217"/>
      <c r="D1958" s="217"/>
      <c r="E1958" s="217"/>
      <c r="F1958" s="217"/>
      <c r="G1958" s="217"/>
      <c r="H1958" s="217"/>
      <c r="I1958" s="217"/>
      <c r="J1958" s="217"/>
      <c r="K1958" s="217"/>
      <c r="L1958" s="217"/>
      <c r="M1958" s="217"/>
      <c r="N1958" s="217"/>
      <c r="O1958" s="234"/>
      <c r="P1958" s="234"/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17"/>
    </row>
    <row r="1959" spans="1:28" ht="12.75" customHeight="1" x14ac:dyDescent="0.2">
      <c r="A1959" s="217"/>
      <c r="B1959" s="217"/>
      <c r="C1959" s="217"/>
      <c r="D1959" s="217"/>
      <c r="E1959" s="217"/>
      <c r="F1959" s="217"/>
      <c r="G1959" s="217"/>
      <c r="H1959" s="217"/>
      <c r="I1959" s="217"/>
      <c r="J1959" s="217"/>
      <c r="K1959" s="217"/>
      <c r="L1959" s="217"/>
      <c r="M1959" s="217"/>
      <c r="N1959" s="217"/>
      <c r="O1959" s="234"/>
      <c r="P1959" s="234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17"/>
    </row>
    <row r="1960" spans="1:28" ht="12.75" customHeight="1" x14ac:dyDescent="0.2">
      <c r="A1960" s="217"/>
      <c r="B1960" s="217"/>
      <c r="C1960" s="217"/>
      <c r="D1960" s="217"/>
      <c r="E1960" s="217"/>
      <c r="F1960" s="217"/>
      <c r="G1960" s="217"/>
      <c r="H1960" s="217"/>
      <c r="I1960" s="217"/>
      <c r="J1960" s="217"/>
      <c r="K1960" s="217"/>
      <c r="L1960" s="217"/>
      <c r="M1960" s="217"/>
      <c r="N1960" s="217"/>
      <c r="O1960" s="234"/>
      <c r="P1960" s="234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17"/>
    </row>
    <row r="1961" spans="1:28" ht="12.75" customHeight="1" x14ac:dyDescent="0.2">
      <c r="A1961" s="217"/>
      <c r="B1961" s="217"/>
      <c r="C1961" s="217"/>
      <c r="D1961" s="217"/>
      <c r="E1961" s="217"/>
      <c r="F1961" s="217"/>
      <c r="G1961" s="217"/>
      <c r="H1961" s="217"/>
      <c r="I1961" s="217"/>
      <c r="J1961" s="217"/>
      <c r="K1961" s="217"/>
      <c r="L1961" s="217"/>
      <c r="M1961" s="217"/>
      <c r="N1961" s="217"/>
      <c r="O1961" s="234"/>
      <c r="P1961" s="234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17"/>
    </row>
    <row r="1962" spans="1:28" ht="12.75" customHeight="1" x14ac:dyDescent="0.2">
      <c r="A1962" s="217"/>
      <c r="B1962" s="217"/>
      <c r="C1962" s="217"/>
      <c r="D1962" s="217"/>
      <c r="E1962" s="217"/>
      <c r="F1962" s="217"/>
      <c r="G1962" s="217"/>
      <c r="H1962" s="217"/>
      <c r="I1962" s="217"/>
      <c r="J1962" s="217"/>
      <c r="K1962" s="217"/>
      <c r="L1962" s="217"/>
      <c r="M1962" s="217"/>
      <c r="N1962" s="217"/>
      <c r="O1962" s="234"/>
      <c r="P1962" s="234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17"/>
    </row>
    <row r="1963" spans="1:28" ht="12.75" customHeight="1" x14ac:dyDescent="0.2">
      <c r="A1963" s="217"/>
      <c r="B1963" s="217"/>
      <c r="C1963" s="217"/>
      <c r="D1963" s="217"/>
      <c r="E1963" s="217"/>
      <c r="F1963" s="217"/>
      <c r="G1963" s="217"/>
      <c r="H1963" s="217"/>
      <c r="I1963" s="217"/>
      <c r="J1963" s="217"/>
      <c r="K1963" s="217"/>
      <c r="L1963" s="217"/>
      <c r="M1963" s="217"/>
      <c r="N1963" s="217"/>
      <c r="O1963" s="234"/>
      <c r="P1963" s="234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17"/>
    </row>
    <row r="1964" spans="1:28" ht="12.75" customHeight="1" x14ac:dyDescent="0.2">
      <c r="A1964" s="217"/>
      <c r="B1964" s="217"/>
      <c r="C1964" s="217"/>
      <c r="D1964" s="217"/>
      <c r="E1964" s="217"/>
      <c r="F1964" s="217"/>
      <c r="G1964" s="217"/>
      <c r="H1964" s="217"/>
      <c r="I1964" s="217"/>
      <c r="J1964" s="217"/>
      <c r="K1964" s="217"/>
      <c r="L1964" s="217"/>
      <c r="M1964" s="217"/>
      <c r="N1964" s="217"/>
      <c r="O1964" s="234"/>
      <c r="P1964" s="234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17"/>
    </row>
    <row r="1965" spans="1:28" ht="12.75" customHeight="1" x14ac:dyDescent="0.2">
      <c r="A1965" s="217"/>
      <c r="B1965" s="217"/>
      <c r="C1965" s="217"/>
      <c r="D1965" s="217"/>
      <c r="E1965" s="217"/>
      <c r="F1965" s="217"/>
      <c r="G1965" s="217"/>
      <c r="H1965" s="217"/>
      <c r="I1965" s="217"/>
      <c r="J1965" s="217"/>
      <c r="K1965" s="217"/>
      <c r="L1965" s="217"/>
      <c r="M1965" s="217"/>
      <c r="N1965" s="217"/>
      <c r="O1965" s="234"/>
      <c r="P1965" s="234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17"/>
    </row>
    <row r="1966" spans="1:28" ht="12.75" customHeight="1" x14ac:dyDescent="0.2">
      <c r="A1966" s="217"/>
      <c r="B1966" s="217"/>
      <c r="C1966" s="217"/>
      <c r="D1966" s="217"/>
      <c r="E1966" s="217"/>
      <c r="F1966" s="217"/>
      <c r="G1966" s="217"/>
      <c r="H1966" s="217"/>
      <c r="I1966" s="217"/>
      <c r="J1966" s="217"/>
      <c r="K1966" s="217"/>
      <c r="L1966" s="217"/>
      <c r="M1966" s="217"/>
      <c r="N1966" s="217"/>
      <c r="O1966" s="234"/>
      <c r="P1966" s="234"/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17"/>
    </row>
    <row r="1967" spans="1:28" ht="12.75" customHeight="1" x14ac:dyDescent="0.2">
      <c r="A1967" s="217"/>
      <c r="B1967" s="217"/>
      <c r="C1967" s="217"/>
      <c r="D1967" s="217"/>
      <c r="E1967" s="217"/>
      <c r="F1967" s="217"/>
      <c r="G1967" s="217"/>
      <c r="H1967" s="217"/>
      <c r="I1967" s="217"/>
      <c r="J1967" s="217"/>
      <c r="K1967" s="217"/>
      <c r="L1967" s="217"/>
      <c r="M1967" s="217"/>
      <c r="N1967" s="217"/>
      <c r="O1967" s="234"/>
      <c r="P1967" s="234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17"/>
    </row>
    <row r="1968" spans="1:28" ht="12.75" customHeight="1" x14ac:dyDescent="0.2">
      <c r="A1968" s="217"/>
      <c r="B1968" s="217"/>
      <c r="C1968" s="217"/>
      <c r="D1968" s="217"/>
      <c r="E1968" s="217"/>
      <c r="F1968" s="217"/>
      <c r="G1968" s="217"/>
      <c r="H1968" s="217"/>
      <c r="I1968" s="217"/>
      <c r="J1968" s="217"/>
      <c r="K1968" s="217"/>
      <c r="L1968" s="217"/>
      <c r="M1968" s="217"/>
      <c r="N1968" s="217"/>
      <c r="O1968" s="234"/>
      <c r="P1968" s="234"/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17"/>
    </row>
    <row r="1969" spans="1:28" ht="12.75" customHeight="1" x14ac:dyDescent="0.2">
      <c r="A1969" s="217"/>
      <c r="B1969" s="217"/>
      <c r="C1969" s="217"/>
      <c r="D1969" s="217"/>
      <c r="E1969" s="217"/>
      <c r="F1969" s="217"/>
      <c r="G1969" s="217"/>
      <c r="H1969" s="217"/>
      <c r="I1969" s="217"/>
      <c r="J1969" s="217"/>
      <c r="K1969" s="217"/>
      <c r="L1969" s="217"/>
      <c r="M1969" s="217"/>
      <c r="N1969" s="217"/>
      <c r="O1969" s="234"/>
      <c r="P1969" s="234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17"/>
    </row>
    <row r="1970" spans="1:28" ht="12.75" customHeight="1" x14ac:dyDescent="0.2">
      <c r="A1970" s="217"/>
      <c r="B1970" s="217"/>
      <c r="C1970" s="217"/>
      <c r="D1970" s="217"/>
      <c r="E1970" s="217"/>
      <c r="F1970" s="217"/>
      <c r="G1970" s="217"/>
      <c r="H1970" s="217"/>
      <c r="I1970" s="217"/>
      <c r="J1970" s="217"/>
      <c r="K1970" s="217"/>
      <c r="L1970" s="217"/>
      <c r="M1970" s="217"/>
      <c r="N1970" s="217"/>
      <c r="O1970" s="234"/>
      <c r="P1970" s="234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17"/>
    </row>
    <row r="1971" spans="1:28" ht="12.75" customHeight="1" x14ac:dyDescent="0.2">
      <c r="A1971" s="217"/>
      <c r="B1971" s="217"/>
      <c r="C1971" s="217"/>
      <c r="D1971" s="217"/>
      <c r="E1971" s="217"/>
      <c r="F1971" s="217"/>
      <c r="G1971" s="217"/>
      <c r="H1971" s="217"/>
      <c r="I1971" s="217"/>
      <c r="J1971" s="217"/>
      <c r="K1971" s="217"/>
      <c r="L1971" s="217"/>
      <c r="M1971" s="217"/>
      <c r="N1971" s="217"/>
      <c r="O1971" s="234"/>
      <c r="P1971" s="234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17"/>
    </row>
    <row r="1972" spans="1:28" ht="12.75" customHeight="1" x14ac:dyDescent="0.2">
      <c r="A1972" s="217"/>
      <c r="B1972" s="217"/>
      <c r="C1972" s="217"/>
      <c r="D1972" s="217"/>
      <c r="E1972" s="217"/>
      <c r="F1972" s="217"/>
      <c r="G1972" s="217"/>
      <c r="H1972" s="217"/>
      <c r="I1972" s="217"/>
      <c r="J1972" s="217"/>
      <c r="K1972" s="217"/>
      <c r="L1972" s="217"/>
      <c r="M1972" s="217"/>
      <c r="N1972" s="217"/>
      <c r="O1972" s="234"/>
      <c r="P1972" s="234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17"/>
    </row>
    <row r="1973" spans="1:28" ht="12.75" customHeight="1" x14ac:dyDescent="0.2">
      <c r="A1973" s="217"/>
      <c r="B1973" s="217"/>
      <c r="C1973" s="217"/>
      <c r="D1973" s="217"/>
      <c r="E1973" s="217"/>
      <c r="F1973" s="217"/>
      <c r="G1973" s="217"/>
      <c r="H1973" s="217"/>
      <c r="I1973" s="217"/>
      <c r="J1973" s="217"/>
      <c r="K1973" s="217"/>
      <c r="L1973" s="217"/>
      <c r="M1973" s="217"/>
      <c r="N1973" s="217"/>
      <c r="O1973" s="234"/>
      <c r="P1973" s="234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17"/>
    </row>
    <row r="1974" spans="1:28" ht="12.75" customHeight="1" x14ac:dyDescent="0.2">
      <c r="A1974" s="217"/>
      <c r="B1974" s="217"/>
      <c r="C1974" s="217"/>
      <c r="D1974" s="217"/>
      <c r="E1974" s="217"/>
      <c r="F1974" s="217"/>
      <c r="G1974" s="217"/>
      <c r="H1974" s="217"/>
      <c r="I1974" s="217"/>
      <c r="J1974" s="217"/>
      <c r="K1974" s="217"/>
      <c r="L1974" s="217"/>
      <c r="M1974" s="217"/>
      <c r="N1974" s="217"/>
      <c r="O1974" s="234"/>
      <c r="P1974" s="234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17"/>
    </row>
    <row r="1975" spans="1:28" ht="12.75" customHeight="1" x14ac:dyDescent="0.2">
      <c r="A1975" s="217"/>
      <c r="B1975" s="217"/>
      <c r="C1975" s="217"/>
      <c r="D1975" s="217"/>
      <c r="E1975" s="217"/>
      <c r="F1975" s="217"/>
      <c r="G1975" s="217"/>
      <c r="H1975" s="217"/>
      <c r="I1975" s="217"/>
      <c r="J1975" s="217"/>
      <c r="K1975" s="217"/>
      <c r="L1975" s="217"/>
      <c r="M1975" s="217"/>
      <c r="N1975" s="217"/>
      <c r="O1975" s="234"/>
      <c r="P1975" s="234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17"/>
    </row>
    <row r="1976" spans="1:28" ht="12.75" customHeight="1" x14ac:dyDescent="0.2">
      <c r="A1976" s="217"/>
      <c r="B1976" s="217"/>
      <c r="C1976" s="217"/>
      <c r="D1976" s="217"/>
      <c r="E1976" s="217"/>
      <c r="F1976" s="217"/>
      <c r="G1976" s="217"/>
      <c r="H1976" s="217"/>
      <c r="I1976" s="217"/>
      <c r="J1976" s="217"/>
      <c r="K1976" s="217"/>
      <c r="L1976" s="217"/>
      <c r="M1976" s="217"/>
      <c r="N1976" s="217"/>
      <c r="O1976" s="234"/>
      <c r="P1976" s="234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17"/>
    </row>
    <row r="1977" spans="1:28" ht="12.75" customHeight="1" x14ac:dyDescent="0.2">
      <c r="A1977" s="217"/>
      <c r="B1977" s="217"/>
      <c r="C1977" s="217"/>
      <c r="D1977" s="217"/>
      <c r="E1977" s="217"/>
      <c r="F1977" s="217"/>
      <c r="G1977" s="217"/>
      <c r="H1977" s="217"/>
      <c r="I1977" s="217"/>
      <c r="J1977" s="217"/>
      <c r="K1977" s="217"/>
      <c r="L1977" s="217"/>
      <c r="M1977" s="217"/>
      <c r="N1977" s="217"/>
      <c r="O1977" s="234"/>
      <c r="P1977" s="234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17"/>
    </row>
    <row r="1978" spans="1:28" ht="12.75" customHeight="1" x14ac:dyDescent="0.2">
      <c r="A1978" s="217"/>
      <c r="B1978" s="217"/>
      <c r="C1978" s="217"/>
      <c r="D1978" s="217"/>
      <c r="E1978" s="217"/>
      <c r="F1978" s="217"/>
      <c r="G1978" s="217"/>
      <c r="H1978" s="217"/>
      <c r="I1978" s="217"/>
      <c r="J1978" s="217"/>
      <c r="K1978" s="217"/>
      <c r="L1978" s="217"/>
      <c r="M1978" s="217"/>
      <c r="N1978" s="217"/>
      <c r="O1978" s="234"/>
      <c r="P1978" s="234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17"/>
    </row>
    <row r="1979" spans="1:28" ht="12.75" customHeight="1" x14ac:dyDescent="0.2">
      <c r="A1979" s="217"/>
      <c r="B1979" s="217"/>
      <c r="C1979" s="217"/>
      <c r="D1979" s="217"/>
      <c r="E1979" s="217"/>
      <c r="F1979" s="217"/>
      <c r="G1979" s="217"/>
      <c r="H1979" s="217"/>
      <c r="I1979" s="217"/>
      <c r="J1979" s="217"/>
      <c r="K1979" s="217"/>
      <c r="L1979" s="217"/>
      <c r="M1979" s="217"/>
      <c r="N1979" s="217"/>
      <c r="O1979" s="234"/>
      <c r="P1979" s="234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17"/>
    </row>
    <row r="1980" spans="1:28" ht="12.75" customHeight="1" x14ac:dyDescent="0.2">
      <c r="A1980" s="217"/>
      <c r="B1980" s="217"/>
      <c r="C1980" s="217"/>
      <c r="D1980" s="217"/>
      <c r="E1980" s="217"/>
      <c r="F1980" s="217"/>
      <c r="G1980" s="217"/>
      <c r="H1980" s="217"/>
      <c r="I1980" s="217"/>
      <c r="J1980" s="217"/>
      <c r="K1980" s="217"/>
      <c r="L1980" s="217"/>
      <c r="M1980" s="217"/>
      <c r="N1980" s="217"/>
      <c r="O1980" s="234"/>
      <c r="P1980" s="234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17"/>
    </row>
    <row r="1981" spans="1:28" ht="12.75" customHeight="1" x14ac:dyDescent="0.2">
      <c r="A1981" s="217"/>
      <c r="B1981" s="217"/>
      <c r="C1981" s="217"/>
      <c r="D1981" s="217"/>
      <c r="E1981" s="217"/>
      <c r="F1981" s="217"/>
      <c r="G1981" s="217"/>
      <c r="H1981" s="217"/>
      <c r="I1981" s="217"/>
      <c r="J1981" s="217"/>
      <c r="K1981" s="217"/>
      <c r="L1981" s="217"/>
      <c r="M1981" s="217"/>
      <c r="N1981" s="217"/>
      <c r="O1981" s="234"/>
      <c r="P1981" s="234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17"/>
    </row>
    <row r="1982" spans="1:28" ht="12.75" customHeight="1" x14ac:dyDescent="0.2">
      <c r="A1982" s="217"/>
      <c r="B1982" s="217"/>
      <c r="C1982" s="217"/>
      <c r="D1982" s="217"/>
      <c r="E1982" s="217"/>
      <c r="F1982" s="217"/>
      <c r="G1982" s="217"/>
      <c r="H1982" s="217"/>
      <c r="I1982" s="217"/>
      <c r="J1982" s="217"/>
      <c r="K1982" s="217"/>
      <c r="L1982" s="217"/>
      <c r="M1982" s="217"/>
      <c r="N1982" s="217"/>
      <c r="O1982" s="234"/>
      <c r="P1982" s="234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17"/>
    </row>
    <row r="1983" spans="1:28" ht="12.75" customHeight="1" x14ac:dyDescent="0.2">
      <c r="A1983" s="217"/>
      <c r="B1983" s="217"/>
      <c r="C1983" s="217"/>
      <c r="D1983" s="217"/>
      <c r="E1983" s="217"/>
      <c r="F1983" s="217"/>
      <c r="G1983" s="217"/>
      <c r="H1983" s="217"/>
      <c r="I1983" s="217"/>
      <c r="J1983" s="217"/>
      <c r="K1983" s="217"/>
      <c r="L1983" s="217"/>
      <c r="M1983" s="217"/>
      <c r="N1983" s="217"/>
      <c r="O1983" s="234"/>
      <c r="P1983" s="234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17"/>
    </row>
    <row r="1984" spans="1:28" ht="12.75" customHeight="1" x14ac:dyDescent="0.2">
      <c r="A1984" s="217"/>
      <c r="B1984" s="217"/>
      <c r="C1984" s="217"/>
      <c r="D1984" s="217"/>
      <c r="E1984" s="217"/>
      <c r="F1984" s="217"/>
      <c r="G1984" s="217"/>
      <c r="H1984" s="217"/>
      <c r="I1984" s="217"/>
      <c r="J1984" s="217"/>
      <c r="K1984" s="217"/>
      <c r="L1984" s="217"/>
      <c r="M1984" s="217"/>
      <c r="N1984" s="217"/>
      <c r="O1984" s="234"/>
      <c r="P1984" s="234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17"/>
    </row>
    <row r="1985" spans="1:28" ht="12.75" customHeight="1" x14ac:dyDescent="0.2">
      <c r="A1985" s="217"/>
      <c r="B1985" s="217"/>
      <c r="C1985" s="217"/>
      <c r="D1985" s="217"/>
      <c r="E1985" s="217"/>
      <c r="F1985" s="217"/>
      <c r="G1985" s="217"/>
      <c r="H1985" s="217"/>
      <c r="I1985" s="217"/>
      <c r="J1985" s="217"/>
      <c r="K1985" s="217"/>
      <c r="L1985" s="217"/>
      <c r="M1985" s="217"/>
      <c r="N1985" s="217"/>
      <c r="O1985" s="234"/>
      <c r="P1985" s="234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17"/>
    </row>
    <row r="1986" spans="1:28" ht="12.75" customHeight="1" x14ac:dyDescent="0.2">
      <c r="A1986" s="217"/>
      <c r="B1986" s="217"/>
      <c r="C1986" s="217"/>
      <c r="D1986" s="217"/>
      <c r="E1986" s="217"/>
      <c r="F1986" s="217"/>
      <c r="G1986" s="217"/>
      <c r="H1986" s="217"/>
      <c r="I1986" s="217"/>
      <c r="J1986" s="217"/>
      <c r="K1986" s="217"/>
      <c r="L1986" s="217"/>
      <c r="M1986" s="217"/>
      <c r="N1986" s="217"/>
      <c r="O1986" s="234"/>
      <c r="P1986" s="234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17"/>
    </row>
    <row r="1987" spans="1:28" ht="12.75" customHeight="1" x14ac:dyDescent="0.2">
      <c r="A1987" s="217"/>
      <c r="B1987" s="217"/>
      <c r="C1987" s="217"/>
      <c r="D1987" s="217"/>
      <c r="E1987" s="217"/>
      <c r="F1987" s="217"/>
      <c r="G1987" s="217"/>
      <c r="H1987" s="217"/>
      <c r="I1987" s="217"/>
      <c r="J1987" s="217"/>
      <c r="K1987" s="217"/>
      <c r="L1987" s="217"/>
      <c r="M1987" s="217"/>
      <c r="N1987" s="217"/>
      <c r="O1987" s="234"/>
      <c r="P1987" s="234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17"/>
    </row>
    <row r="1988" spans="1:28" ht="12.75" customHeight="1" x14ac:dyDescent="0.2">
      <c r="A1988" s="217"/>
      <c r="B1988" s="217"/>
      <c r="C1988" s="217"/>
      <c r="D1988" s="217"/>
      <c r="E1988" s="217"/>
      <c r="F1988" s="217"/>
      <c r="G1988" s="217"/>
      <c r="H1988" s="217"/>
      <c r="I1988" s="217"/>
      <c r="J1988" s="217"/>
      <c r="K1988" s="217"/>
      <c r="L1988" s="217"/>
      <c r="M1988" s="217"/>
      <c r="N1988" s="217"/>
      <c r="O1988" s="234"/>
      <c r="P1988" s="234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17"/>
    </row>
    <row r="1989" spans="1:28" ht="12.75" customHeight="1" x14ac:dyDescent="0.2">
      <c r="A1989" s="217"/>
      <c r="B1989" s="217"/>
      <c r="C1989" s="217"/>
      <c r="D1989" s="217"/>
      <c r="E1989" s="217"/>
      <c r="F1989" s="217"/>
      <c r="G1989" s="217"/>
      <c r="H1989" s="217"/>
      <c r="I1989" s="217"/>
      <c r="J1989" s="217"/>
      <c r="K1989" s="217"/>
      <c r="L1989" s="217"/>
      <c r="M1989" s="217"/>
      <c r="N1989" s="217"/>
      <c r="O1989" s="234"/>
      <c r="P1989" s="234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17"/>
    </row>
    <row r="1990" spans="1:28" ht="12.75" customHeight="1" x14ac:dyDescent="0.2">
      <c r="A1990" s="217"/>
      <c r="B1990" s="217"/>
      <c r="C1990" s="217"/>
      <c r="D1990" s="217"/>
      <c r="E1990" s="217"/>
      <c r="F1990" s="217"/>
      <c r="G1990" s="217"/>
      <c r="H1990" s="217"/>
      <c r="I1990" s="217"/>
      <c r="J1990" s="217"/>
      <c r="K1990" s="217"/>
      <c r="L1990" s="217"/>
      <c r="M1990" s="217"/>
      <c r="N1990" s="217"/>
      <c r="O1990" s="234"/>
      <c r="P1990" s="234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17"/>
    </row>
    <row r="1991" spans="1:28" ht="12.75" customHeight="1" x14ac:dyDescent="0.2">
      <c r="A1991" s="217"/>
      <c r="B1991" s="217"/>
      <c r="C1991" s="217"/>
      <c r="D1991" s="217"/>
      <c r="E1991" s="217"/>
      <c r="F1991" s="217"/>
      <c r="G1991" s="217"/>
      <c r="H1991" s="217"/>
      <c r="I1991" s="217"/>
      <c r="J1991" s="217"/>
      <c r="K1991" s="217"/>
      <c r="L1991" s="217"/>
      <c r="M1991" s="217"/>
      <c r="N1991" s="217"/>
      <c r="O1991" s="234"/>
      <c r="P1991" s="234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17"/>
    </row>
    <row r="1992" spans="1:28" ht="12.75" customHeight="1" x14ac:dyDescent="0.2">
      <c r="A1992" s="217"/>
      <c r="B1992" s="217"/>
      <c r="C1992" s="217"/>
      <c r="D1992" s="217"/>
      <c r="E1992" s="217"/>
      <c r="F1992" s="217"/>
      <c r="G1992" s="217"/>
      <c r="H1992" s="217"/>
      <c r="I1992" s="217"/>
      <c r="J1992" s="217"/>
      <c r="K1992" s="217"/>
      <c r="L1992" s="217"/>
      <c r="M1992" s="217"/>
      <c r="N1992" s="217"/>
      <c r="O1992" s="234"/>
      <c r="P1992" s="234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17"/>
    </row>
    <row r="1993" spans="1:28" ht="12.75" customHeight="1" x14ac:dyDescent="0.2">
      <c r="A1993" s="217"/>
      <c r="B1993" s="217"/>
      <c r="C1993" s="217"/>
      <c r="D1993" s="217"/>
      <c r="E1993" s="217"/>
      <c r="F1993" s="217"/>
      <c r="G1993" s="217"/>
      <c r="H1993" s="217"/>
      <c r="I1993" s="217"/>
      <c r="J1993" s="217"/>
      <c r="K1993" s="217"/>
      <c r="L1993" s="217"/>
      <c r="M1993" s="217"/>
      <c r="N1993" s="217"/>
      <c r="O1993" s="234"/>
      <c r="P1993" s="234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17"/>
    </row>
    <row r="1994" spans="1:28" ht="12.75" customHeight="1" x14ac:dyDescent="0.2">
      <c r="A1994" s="217"/>
      <c r="B1994" s="217"/>
      <c r="C1994" s="217"/>
      <c r="D1994" s="217"/>
      <c r="E1994" s="217"/>
      <c r="F1994" s="217"/>
      <c r="G1994" s="217"/>
      <c r="H1994" s="217"/>
      <c r="I1994" s="217"/>
      <c r="J1994" s="217"/>
      <c r="K1994" s="217"/>
      <c r="L1994" s="217"/>
      <c r="M1994" s="217"/>
      <c r="N1994" s="217"/>
      <c r="O1994" s="234"/>
      <c r="P1994" s="234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17"/>
    </row>
    <row r="1995" spans="1:28" ht="12.75" customHeight="1" x14ac:dyDescent="0.2">
      <c r="A1995" s="217"/>
      <c r="B1995" s="217"/>
      <c r="C1995" s="217"/>
      <c r="D1995" s="217"/>
      <c r="E1995" s="217"/>
      <c r="F1995" s="217"/>
      <c r="G1995" s="217"/>
      <c r="H1995" s="217"/>
      <c r="I1995" s="217"/>
      <c r="J1995" s="217"/>
      <c r="K1995" s="217"/>
      <c r="L1995" s="217"/>
      <c r="M1995" s="217"/>
      <c r="N1995" s="217"/>
      <c r="O1995" s="234"/>
      <c r="P1995" s="234"/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17"/>
    </row>
    <row r="1996" spans="1:28" ht="12.75" customHeight="1" x14ac:dyDescent="0.2">
      <c r="A1996" s="217"/>
      <c r="B1996" s="217"/>
      <c r="C1996" s="217"/>
      <c r="D1996" s="217"/>
      <c r="E1996" s="217"/>
      <c r="F1996" s="217"/>
      <c r="G1996" s="217"/>
      <c r="H1996" s="217"/>
      <c r="I1996" s="217"/>
      <c r="J1996" s="217"/>
      <c r="K1996" s="217"/>
      <c r="L1996" s="217"/>
      <c r="M1996" s="217"/>
      <c r="N1996" s="217"/>
      <c r="O1996" s="234"/>
      <c r="P1996" s="234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17"/>
    </row>
    <row r="1997" spans="1:28" ht="12.75" customHeight="1" x14ac:dyDescent="0.2">
      <c r="A1997" s="217"/>
      <c r="B1997" s="217"/>
      <c r="C1997" s="217"/>
      <c r="D1997" s="217"/>
      <c r="E1997" s="217"/>
      <c r="F1997" s="217"/>
      <c r="G1997" s="217"/>
      <c r="H1997" s="217"/>
      <c r="I1997" s="217"/>
      <c r="J1997" s="217"/>
      <c r="K1997" s="217"/>
      <c r="L1997" s="217"/>
      <c r="M1997" s="217"/>
      <c r="N1997" s="217"/>
      <c r="O1997" s="234"/>
      <c r="P1997" s="234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17"/>
    </row>
    <row r="1998" spans="1:28" ht="12.75" customHeight="1" x14ac:dyDescent="0.2">
      <c r="A1998" s="217"/>
      <c r="B1998" s="217"/>
      <c r="C1998" s="217"/>
      <c r="D1998" s="217"/>
      <c r="E1998" s="217"/>
      <c r="F1998" s="217"/>
      <c r="G1998" s="217"/>
      <c r="H1998" s="217"/>
      <c r="I1998" s="217"/>
      <c r="J1998" s="217"/>
      <c r="K1998" s="217"/>
      <c r="L1998" s="217"/>
      <c r="M1998" s="217"/>
      <c r="N1998" s="217"/>
      <c r="O1998" s="234"/>
      <c r="P1998" s="234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17"/>
    </row>
    <row r="1999" spans="1:28" ht="12.75" customHeight="1" x14ac:dyDescent="0.2">
      <c r="A1999" s="217"/>
      <c r="B1999" s="217"/>
      <c r="C1999" s="217"/>
      <c r="D1999" s="217"/>
      <c r="E1999" s="217"/>
      <c r="F1999" s="217"/>
      <c r="G1999" s="217"/>
      <c r="H1999" s="217"/>
      <c r="I1999" s="217"/>
      <c r="J1999" s="217"/>
      <c r="K1999" s="217"/>
      <c r="L1999" s="217"/>
      <c r="M1999" s="217"/>
      <c r="N1999" s="217"/>
      <c r="O1999" s="234"/>
      <c r="P1999" s="234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17"/>
    </row>
    <row r="2000" spans="1:28" ht="12.75" customHeight="1" x14ac:dyDescent="0.2">
      <c r="A2000" s="217"/>
      <c r="B2000" s="217"/>
      <c r="C2000" s="217"/>
      <c r="D2000" s="217"/>
      <c r="E2000" s="217"/>
      <c r="F2000" s="217"/>
      <c r="G2000" s="217"/>
      <c r="H2000" s="217"/>
      <c r="I2000" s="217"/>
      <c r="J2000" s="217"/>
      <c r="K2000" s="217"/>
      <c r="L2000" s="217"/>
      <c r="M2000" s="217"/>
      <c r="N2000" s="217"/>
      <c r="O2000" s="234"/>
      <c r="P2000" s="234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17"/>
    </row>
    <row r="2001" spans="1:28" ht="12.75" customHeight="1" x14ac:dyDescent="0.2">
      <c r="A2001" s="217"/>
      <c r="B2001" s="217"/>
      <c r="C2001" s="217"/>
      <c r="D2001" s="217"/>
      <c r="E2001" s="217"/>
      <c r="F2001" s="217"/>
      <c r="G2001" s="217"/>
      <c r="H2001" s="217"/>
      <c r="I2001" s="217"/>
      <c r="J2001" s="217"/>
      <c r="K2001" s="217"/>
      <c r="L2001" s="217"/>
      <c r="M2001" s="217"/>
      <c r="N2001" s="217"/>
      <c r="O2001" s="234"/>
      <c r="P2001" s="234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17"/>
    </row>
    <row r="2002" spans="1:28" ht="12.75" customHeight="1" x14ac:dyDescent="0.2">
      <c r="A2002" s="217"/>
      <c r="B2002" s="217"/>
      <c r="C2002" s="217"/>
      <c r="D2002" s="217"/>
      <c r="E2002" s="217"/>
      <c r="F2002" s="217"/>
      <c r="G2002" s="217"/>
      <c r="H2002" s="217"/>
      <c r="I2002" s="217"/>
      <c r="J2002" s="217"/>
      <c r="K2002" s="217"/>
      <c r="L2002" s="217"/>
      <c r="M2002" s="217"/>
      <c r="N2002" s="217"/>
      <c r="O2002" s="234"/>
      <c r="P2002" s="234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17"/>
    </row>
    <row r="2003" spans="1:28" ht="12.75" customHeight="1" x14ac:dyDescent="0.2">
      <c r="A2003" s="217"/>
      <c r="B2003" s="217"/>
      <c r="C2003" s="217"/>
      <c r="D2003" s="217"/>
      <c r="E2003" s="217"/>
      <c r="F2003" s="217"/>
      <c r="G2003" s="217"/>
      <c r="H2003" s="217"/>
      <c r="I2003" s="217"/>
      <c r="J2003" s="217"/>
      <c r="K2003" s="217"/>
      <c r="L2003" s="217"/>
      <c r="M2003" s="217"/>
      <c r="N2003" s="217"/>
      <c r="O2003" s="234"/>
      <c r="P2003" s="234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17"/>
    </row>
    <row r="2004" spans="1:28" ht="12.75" customHeight="1" x14ac:dyDescent="0.2">
      <c r="A2004" s="217"/>
      <c r="B2004" s="217"/>
      <c r="C2004" s="217"/>
      <c r="D2004" s="217"/>
      <c r="E2004" s="217"/>
      <c r="F2004" s="217"/>
      <c r="G2004" s="217"/>
      <c r="H2004" s="217"/>
      <c r="I2004" s="217"/>
      <c r="J2004" s="217"/>
      <c r="K2004" s="217"/>
      <c r="L2004" s="217"/>
      <c r="M2004" s="217"/>
      <c r="N2004" s="217"/>
      <c r="O2004" s="234"/>
      <c r="P2004" s="234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17"/>
    </row>
    <row r="2005" spans="1:28" ht="12.75" customHeight="1" x14ac:dyDescent="0.2">
      <c r="A2005" s="217"/>
      <c r="B2005" s="217"/>
      <c r="C2005" s="217"/>
      <c r="D2005" s="217"/>
      <c r="E2005" s="217"/>
      <c r="F2005" s="217"/>
      <c r="G2005" s="217"/>
      <c r="H2005" s="217"/>
      <c r="I2005" s="217"/>
      <c r="J2005" s="217"/>
      <c r="K2005" s="217"/>
      <c r="L2005" s="217"/>
      <c r="M2005" s="217"/>
      <c r="N2005" s="217"/>
      <c r="O2005" s="234"/>
      <c r="P2005" s="234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17"/>
    </row>
    <row r="2006" spans="1:28" ht="12.75" customHeight="1" x14ac:dyDescent="0.2">
      <c r="A2006" s="217"/>
      <c r="B2006" s="217"/>
      <c r="C2006" s="217"/>
      <c r="D2006" s="217"/>
      <c r="E2006" s="217"/>
      <c r="F2006" s="217"/>
      <c r="G2006" s="217"/>
      <c r="H2006" s="217"/>
      <c r="I2006" s="217"/>
      <c r="J2006" s="217"/>
      <c r="K2006" s="217"/>
      <c r="L2006" s="217"/>
      <c r="M2006" s="217"/>
      <c r="N2006" s="217"/>
      <c r="O2006" s="234"/>
      <c r="P2006" s="234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17"/>
    </row>
    <row r="2007" spans="1:28" ht="12.75" customHeight="1" x14ac:dyDescent="0.2">
      <c r="A2007" s="217"/>
      <c r="B2007" s="217"/>
      <c r="C2007" s="217"/>
      <c r="D2007" s="217"/>
      <c r="E2007" s="217"/>
      <c r="F2007" s="217"/>
      <c r="G2007" s="217"/>
      <c r="H2007" s="217"/>
      <c r="I2007" s="217"/>
      <c r="J2007" s="217"/>
      <c r="K2007" s="217"/>
      <c r="L2007" s="217"/>
      <c r="M2007" s="217"/>
      <c r="N2007" s="217"/>
      <c r="O2007" s="234"/>
      <c r="P2007" s="234"/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17"/>
    </row>
    <row r="2008" spans="1:28" ht="12.75" customHeight="1" x14ac:dyDescent="0.2">
      <c r="A2008" s="217"/>
      <c r="B2008" s="217"/>
      <c r="C2008" s="217"/>
      <c r="D2008" s="217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217"/>
      <c r="O2008" s="234"/>
      <c r="P2008" s="234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17"/>
    </row>
    <row r="2009" spans="1:28" ht="12.75" customHeight="1" x14ac:dyDescent="0.2">
      <c r="A2009" s="217"/>
      <c r="B2009" s="217"/>
      <c r="C2009" s="217"/>
      <c r="D2009" s="217"/>
      <c r="E2009" s="217"/>
      <c r="F2009" s="217"/>
      <c r="G2009" s="217"/>
      <c r="H2009" s="217"/>
      <c r="I2009" s="217"/>
      <c r="J2009" s="217"/>
      <c r="K2009" s="217"/>
      <c r="L2009" s="217"/>
      <c r="M2009" s="217"/>
      <c r="N2009" s="217"/>
      <c r="O2009" s="234"/>
      <c r="P2009" s="234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17"/>
    </row>
    <row r="2010" spans="1:28" ht="12.75" customHeight="1" x14ac:dyDescent="0.2">
      <c r="A2010" s="217"/>
      <c r="B2010" s="217"/>
      <c r="C2010" s="217"/>
      <c r="D2010" s="217"/>
      <c r="E2010" s="217"/>
      <c r="F2010" s="217"/>
      <c r="G2010" s="217"/>
      <c r="H2010" s="217"/>
      <c r="I2010" s="217"/>
      <c r="J2010" s="217"/>
      <c r="K2010" s="217"/>
      <c r="L2010" s="217"/>
      <c r="M2010" s="217"/>
      <c r="N2010" s="217"/>
      <c r="O2010" s="234"/>
      <c r="P2010" s="234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17"/>
    </row>
    <row r="2011" spans="1:28" ht="12.75" customHeight="1" x14ac:dyDescent="0.2">
      <c r="A2011" s="217"/>
      <c r="B2011" s="217"/>
      <c r="C2011" s="217"/>
      <c r="D2011" s="217"/>
      <c r="E2011" s="217"/>
      <c r="F2011" s="217"/>
      <c r="G2011" s="217"/>
      <c r="H2011" s="217"/>
      <c r="I2011" s="217"/>
      <c r="J2011" s="217"/>
      <c r="K2011" s="217"/>
      <c r="L2011" s="217"/>
      <c r="M2011" s="217"/>
      <c r="N2011" s="217"/>
      <c r="O2011" s="234"/>
      <c r="P2011" s="234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17"/>
    </row>
    <row r="2012" spans="1:28" ht="12.75" customHeight="1" x14ac:dyDescent="0.2">
      <c r="A2012" s="217"/>
      <c r="B2012" s="217"/>
      <c r="C2012" s="217"/>
      <c r="D2012" s="217"/>
      <c r="E2012" s="217"/>
      <c r="F2012" s="217"/>
      <c r="G2012" s="217"/>
      <c r="H2012" s="217"/>
      <c r="I2012" s="217"/>
      <c r="J2012" s="217"/>
      <c r="K2012" s="217"/>
      <c r="L2012" s="217"/>
      <c r="M2012" s="217"/>
      <c r="N2012" s="217"/>
      <c r="O2012" s="234"/>
      <c r="P2012" s="234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17"/>
    </row>
    <row r="2013" spans="1:28" ht="12.75" customHeight="1" x14ac:dyDescent="0.2">
      <c r="A2013" s="217"/>
      <c r="B2013" s="217"/>
      <c r="C2013" s="217"/>
      <c r="D2013" s="217"/>
      <c r="E2013" s="217"/>
      <c r="F2013" s="217"/>
      <c r="G2013" s="217"/>
      <c r="H2013" s="217"/>
      <c r="I2013" s="217"/>
      <c r="J2013" s="217"/>
      <c r="K2013" s="217"/>
      <c r="L2013" s="217"/>
      <c r="M2013" s="217"/>
      <c r="N2013" s="217"/>
      <c r="O2013" s="234"/>
      <c r="P2013" s="234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17"/>
    </row>
    <row r="2014" spans="1:28" ht="12.75" customHeight="1" x14ac:dyDescent="0.2">
      <c r="A2014" s="217"/>
      <c r="B2014" s="217"/>
      <c r="C2014" s="217"/>
      <c r="D2014" s="217"/>
      <c r="E2014" s="217"/>
      <c r="F2014" s="217"/>
      <c r="G2014" s="217"/>
      <c r="H2014" s="217"/>
      <c r="I2014" s="217"/>
      <c r="J2014" s="217"/>
      <c r="K2014" s="217"/>
      <c r="L2014" s="217"/>
      <c r="M2014" s="217"/>
      <c r="N2014" s="217"/>
      <c r="O2014" s="234"/>
      <c r="P2014" s="234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17"/>
    </row>
    <row r="2015" spans="1:28" ht="12.75" customHeight="1" x14ac:dyDescent="0.2">
      <c r="A2015" s="217"/>
      <c r="B2015" s="217"/>
      <c r="C2015" s="217"/>
      <c r="D2015" s="217"/>
      <c r="E2015" s="217"/>
      <c r="F2015" s="217"/>
      <c r="G2015" s="217"/>
      <c r="H2015" s="217"/>
      <c r="I2015" s="217"/>
      <c r="J2015" s="217"/>
      <c r="K2015" s="217"/>
      <c r="L2015" s="217"/>
      <c r="M2015" s="217"/>
      <c r="N2015" s="217"/>
      <c r="O2015" s="234"/>
      <c r="P2015" s="234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17"/>
    </row>
    <row r="2016" spans="1:28" ht="12.75" customHeight="1" x14ac:dyDescent="0.2">
      <c r="A2016" s="217"/>
      <c r="B2016" s="217"/>
      <c r="C2016" s="217"/>
      <c r="D2016" s="217"/>
      <c r="E2016" s="217"/>
      <c r="F2016" s="217"/>
      <c r="G2016" s="217"/>
      <c r="H2016" s="217"/>
      <c r="I2016" s="217"/>
      <c r="J2016" s="217"/>
      <c r="K2016" s="217"/>
      <c r="L2016" s="217"/>
      <c r="M2016" s="217"/>
      <c r="N2016" s="217"/>
      <c r="O2016" s="234"/>
      <c r="P2016" s="234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17"/>
    </row>
    <row r="2017" spans="1:28" ht="12.75" customHeight="1" x14ac:dyDescent="0.2">
      <c r="A2017" s="217"/>
      <c r="B2017" s="217"/>
      <c r="C2017" s="217"/>
      <c r="D2017" s="217"/>
      <c r="E2017" s="217"/>
      <c r="F2017" s="217"/>
      <c r="G2017" s="217"/>
      <c r="H2017" s="217"/>
      <c r="I2017" s="217"/>
      <c r="J2017" s="217"/>
      <c r="K2017" s="217"/>
      <c r="L2017" s="217"/>
      <c r="M2017" s="217"/>
      <c r="N2017" s="217"/>
      <c r="O2017" s="234"/>
      <c r="P2017" s="234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17"/>
    </row>
    <row r="2018" spans="1:28" ht="12.75" customHeight="1" x14ac:dyDescent="0.2">
      <c r="A2018" s="217"/>
      <c r="B2018" s="217"/>
      <c r="C2018" s="217"/>
      <c r="D2018" s="217"/>
      <c r="E2018" s="217"/>
      <c r="F2018" s="217"/>
      <c r="G2018" s="217"/>
      <c r="H2018" s="217"/>
      <c r="I2018" s="217"/>
      <c r="J2018" s="217"/>
      <c r="K2018" s="217"/>
      <c r="L2018" s="217"/>
      <c r="M2018" s="217"/>
      <c r="N2018" s="217"/>
      <c r="O2018" s="234"/>
      <c r="P2018" s="234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17"/>
    </row>
    <row r="2019" spans="1:28" ht="12.75" customHeight="1" x14ac:dyDescent="0.2">
      <c r="A2019" s="217"/>
      <c r="B2019" s="217"/>
      <c r="C2019" s="217"/>
      <c r="D2019" s="217"/>
      <c r="E2019" s="217"/>
      <c r="F2019" s="217"/>
      <c r="G2019" s="217"/>
      <c r="H2019" s="217"/>
      <c r="I2019" s="217"/>
      <c r="J2019" s="217"/>
      <c r="K2019" s="217"/>
      <c r="L2019" s="217"/>
      <c r="M2019" s="217"/>
      <c r="N2019" s="217"/>
      <c r="O2019" s="234"/>
      <c r="P2019" s="234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17"/>
    </row>
    <row r="2020" spans="1:28" ht="12.75" customHeight="1" x14ac:dyDescent="0.2">
      <c r="A2020" s="217"/>
      <c r="B2020" s="217"/>
      <c r="C2020" s="217"/>
      <c r="D2020" s="217"/>
      <c r="E2020" s="217"/>
      <c r="F2020" s="217"/>
      <c r="G2020" s="217"/>
      <c r="H2020" s="217"/>
      <c r="I2020" s="217"/>
      <c r="J2020" s="217"/>
      <c r="K2020" s="217"/>
      <c r="L2020" s="217"/>
      <c r="M2020" s="217"/>
      <c r="N2020" s="217"/>
      <c r="O2020" s="234"/>
      <c r="P2020" s="234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17"/>
    </row>
    <row r="2021" spans="1:28" ht="12.75" customHeight="1" x14ac:dyDescent="0.2">
      <c r="A2021" s="217"/>
      <c r="B2021" s="217"/>
      <c r="C2021" s="217"/>
      <c r="D2021" s="217"/>
      <c r="E2021" s="217"/>
      <c r="F2021" s="217"/>
      <c r="G2021" s="217"/>
      <c r="H2021" s="217"/>
      <c r="I2021" s="217"/>
      <c r="J2021" s="217"/>
      <c r="K2021" s="217"/>
      <c r="L2021" s="217"/>
      <c r="M2021" s="217"/>
      <c r="N2021" s="217"/>
      <c r="O2021" s="234"/>
      <c r="P2021" s="234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17"/>
    </row>
    <row r="2022" spans="1:28" ht="12.75" customHeight="1" x14ac:dyDescent="0.2">
      <c r="A2022" s="217"/>
      <c r="B2022" s="217"/>
      <c r="C2022" s="217"/>
      <c r="D2022" s="217"/>
      <c r="E2022" s="217"/>
      <c r="F2022" s="217"/>
      <c r="G2022" s="217"/>
      <c r="H2022" s="217"/>
      <c r="I2022" s="217"/>
      <c r="J2022" s="217"/>
      <c r="K2022" s="217"/>
      <c r="L2022" s="217"/>
      <c r="M2022" s="217"/>
      <c r="N2022" s="217"/>
      <c r="O2022" s="234"/>
      <c r="P2022" s="234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17"/>
    </row>
    <row r="2023" spans="1:28" ht="12.75" customHeight="1" x14ac:dyDescent="0.2">
      <c r="A2023" s="217"/>
      <c r="B2023" s="217"/>
      <c r="C2023" s="217"/>
      <c r="D2023" s="217"/>
      <c r="E2023" s="217"/>
      <c r="F2023" s="217"/>
      <c r="G2023" s="217"/>
      <c r="H2023" s="217"/>
      <c r="I2023" s="217"/>
      <c r="J2023" s="217"/>
      <c r="K2023" s="217"/>
      <c r="L2023" s="217"/>
      <c r="M2023" s="217"/>
      <c r="N2023" s="217"/>
      <c r="O2023" s="234"/>
      <c r="P2023" s="234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17"/>
    </row>
    <row r="2024" spans="1:28" ht="12.75" customHeight="1" x14ac:dyDescent="0.2">
      <c r="A2024" s="217"/>
      <c r="B2024" s="217"/>
      <c r="C2024" s="217"/>
      <c r="D2024" s="217"/>
      <c r="E2024" s="217"/>
      <c r="F2024" s="217"/>
      <c r="G2024" s="217"/>
      <c r="H2024" s="217"/>
      <c r="I2024" s="217"/>
      <c r="J2024" s="217"/>
      <c r="K2024" s="217"/>
      <c r="L2024" s="217"/>
      <c r="M2024" s="217"/>
      <c r="N2024" s="217"/>
      <c r="O2024" s="234"/>
      <c r="P2024" s="234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17"/>
    </row>
    <row r="2025" spans="1:28" ht="12.75" customHeight="1" x14ac:dyDescent="0.2">
      <c r="A2025" s="217"/>
      <c r="B2025" s="217"/>
      <c r="C2025" s="217"/>
      <c r="D2025" s="217"/>
      <c r="E2025" s="217"/>
      <c r="F2025" s="217"/>
      <c r="G2025" s="217"/>
      <c r="H2025" s="217"/>
      <c r="I2025" s="217"/>
      <c r="J2025" s="217"/>
      <c r="K2025" s="217"/>
      <c r="L2025" s="217"/>
      <c r="M2025" s="217"/>
      <c r="N2025" s="217"/>
      <c r="O2025" s="234"/>
      <c r="P2025" s="234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17"/>
    </row>
    <row r="2026" spans="1:28" ht="12.75" customHeight="1" x14ac:dyDescent="0.2">
      <c r="A2026" s="217"/>
      <c r="B2026" s="217"/>
      <c r="C2026" s="217"/>
      <c r="D2026" s="217"/>
      <c r="E2026" s="217"/>
      <c r="F2026" s="217"/>
      <c r="G2026" s="217"/>
      <c r="H2026" s="217"/>
      <c r="I2026" s="217"/>
      <c r="J2026" s="217"/>
      <c r="K2026" s="217"/>
      <c r="L2026" s="217"/>
      <c r="M2026" s="217"/>
      <c r="N2026" s="217"/>
      <c r="O2026" s="234"/>
      <c r="P2026" s="234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17"/>
    </row>
    <row r="2027" spans="1:28" ht="12.75" customHeight="1" x14ac:dyDescent="0.2">
      <c r="A2027" s="217"/>
      <c r="B2027" s="217"/>
      <c r="C2027" s="217"/>
      <c r="D2027" s="217"/>
      <c r="E2027" s="217"/>
      <c r="F2027" s="217"/>
      <c r="G2027" s="217"/>
      <c r="H2027" s="217"/>
      <c r="I2027" s="217"/>
      <c r="J2027" s="217"/>
      <c r="K2027" s="217"/>
      <c r="L2027" s="217"/>
      <c r="M2027" s="217"/>
      <c r="N2027" s="217"/>
      <c r="O2027" s="234"/>
      <c r="P2027" s="234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17"/>
    </row>
    <row r="2028" spans="1:28" ht="12.75" customHeight="1" x14ac:dyDescent="0.2">
      <c r="A2028" s="217"/>
      <c r="B2028" s="217"/>
      <c r="C2028" s="217"/>
      <c r="D2028" s="217"/>
      <c r="E2028" s="217"/>
      <c r="F2028" s="217"/>
      <c r="G2028" s="217"/>
      <c r="H2028" s="217"/>
      <c r="I2028" s="217"/>
      <c r="J2028" s="217"/>
      <c r="K2028" s="217"/>
      <c r="L2028" s="217"/>
      <c r="M2028" s="217"/>
      <c r="N2028" s="217"/>
      <c r="O2028" s="234"/>
      <c r="P2028" s="234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17"/>
    </row>
    <row r="2029" spans="1:28" ht="12.75" customHeight="1" x14ac:dyDescent="0.2">
      <c r="A2029" s="217"/>
      <c r="B2029" s="217"/>
      <c r="C2029" s="217"/>
      <c r="D2029" s="217"/>
      <c r="E2029" s="217"/>
      <c r="F2029" s="217"/>
      <c r="G2029" s="217"/>
      <c r="H2029" s="217"/>
      <c r="I2029" s="217"/>
      <c r="J2029" s="217"/>
      <c r="K2029" s="217"/>
      <c r="L2029" s="217"/>
      <c r="M2029" s="217"/>
      <c r="N2029" s="217"/>
      <c r="O2029" s="234"/>
      <c r="P2029" s="234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17"/>
    </row>
    <row r="2030" spans="1:28" ht="12.75" customHeight="1" x14ac:dyDescent="0.2">
      <c r="A2030" s="217"/>
      <c r="B2030" s="217"/>
      <c r="C2030" s="217"/>
      <c r="D2030" s="217"/>
      <c r="E2030" s="217"/>
      <c r="F2030" s="217"/>
      <c r="G2030" s="217"/>
      <c r="H2030" s="217"/>
      <c r="I2030" s="217"/>
      <c r="J2030" s="217"/>
      <c r="K2030" s="217"/>
      <c r="L2030" s="217"/>
      <c r="M2030" s="217"/>
      <c r="N2030" s="217"/>
      <c r="O2030" s="234"/>
      <c r="P2030" s="234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17"/>
    </row>
    <row r="2031" spans="1:28" ht="12.75" customHeight="1" x14ac:dyDescent="0.2">
      <c r="A2031" s="217"/>
      <c r="B2031" s="217"/>
      <c r="C2031" s="217"/>
      <c r="D2031" s="217"/>
      <c r="E2031" s="217"/>
      <c r="F2031" s="217"/>
      <c r="G2031" s="217"/>
      <c r="H2031" s="217"/>
      <c r="I2031" s="217"/>
      <c r="J2031" s="217"/>
      <c r="K2031" s="217"/>
      <c r="L2031" s="217"/>
      <c r="M2031" s="217"/>
      <c r="N2031" s="217"/>
      <c r="O2031" s="234"/>
      <c r="P2031" s="234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17"/>
    </row>
    <row r="2032" spans="1:28" ht="12.75" customHeight="1" x14ac:dyDescent="0.2">
      <c r="A2032" s="217"/>
      <c r="B2032" s="217"/>
      <c r="C2032" s="217"/>
      <c r="D2032" s="217"/>
      <c r="E2032" s="217"/>
      <c r="F2032" s="217"/>
      <c r="G2032" s="217"/>
      <c r="H2032" s="217"/>
      <c r="I2032" s="217"/>
      <c r="J2032" s="217"/>
      <c r="K2032" s="217"/>
      <c r="L2032" s="217"/>
      <c r="M2032" s="217"/>
      <c r="N2032" s="217"/>
      <c r="O2032" s="234"/>
      <c r="P2032" s="234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17"/>
    </row>
    <row r="2033" spans="1:28" ht="12.75" customHeight="1" x14ac:dyDescent="0.2">
      <c r="A2033" s="217"/>
      <c r="B2033" s="217"/>
      <c r="C2033" s="217"/>
      <c r="D2033" s="217"/>
      <c r="E2033" s="217"/>
      <c r="F2033" s="217"/>
      <c r="G2033" s="217"/>
      <c r="H2033" s="217"/>
      <c r="I2033" s="217"/>
      <c r="J2033" s="217"/>
      <c r="K2033" s="217"/>
      <c r="L2033" s="217"/>
      <c r="M2033" s="217"/>
      <c r="N2033" s="217"/>
      <c r="O2033" s="234"/>
      <c r="P2033" s="234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17"/>
    </row>
    <row r="2034" spans="1:28" ht="12.75" customHeight="1" x14ac:dyDescent="0.2">
      <c r="A2034" s="217"/>
      <c r="B2034" s="217"/>
      <c r="C2034" s="217"/>
      <c r="D2034" s="217"/>
      <c r="E2034" s="217"/>
      <c r="F2034" s="217"/>
      <c r="G2034" s="217"/>
      <c r="H2034" s="217"/>
      <c r="I2034" s="217"/>
      <c r="J2034" s="217"/>
      <c r="K2034" s="217"/>
      <c r="L2034" s="217"/>
      <c r="M2034" s="217"/>
      <c r="N2034" s="217"/>
      <c r="O2034" s="234"/>
      <c r="P2034" s="234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17"/>
    </row>
    <row r="2035" spans="1:28" ht="12.75" customHeight="1" x14ac:dyDescent="0.2">
      <c r="A2035" s="217"/>
      <c r="B2035" s="217"/>
      <c r="C2035" s="217"/>
      <c r="D2035" s="217"/>
      <c r="E2035" s="217"/>
      <c r="F2035" s="217"/>
      <c r="G2035" s="217"/>
      <c r="H2035" s="217"/>
      <c r="I2035" s="217"/>
      <c r="J2035" s="217"/>
      <c r="K2035" s="217"/>
      <c r="L2035" s="217"/>
      <c r="M2035" s="217"/>
      <c r="N2035" s="217"/>
      <c r="O2035" s="234"/>
      <c r="P2035" s="234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17"/>
    </row>
    <row r="2036" spans="1:28" ht="12.75" customHeight="1" x14ac:dyDescent="0.2">
      <c r="A2036" s="217"/>
      <c r="B2036" s="217"/>
      <c r="C2036" s="217"/>
      <c r="D2036" s="217"/>
      <c r="E2036" s="217"/>
      <c r="F2036" s="217"/>
      <c r="G2036" s="217"/>
      <c r="H2036" s="217"/>
      <c r="I2036" s="217"/>
      <c r="J2036" s="217"/>
      <c r="K2036" s="217"/>
      <c r="L2036" s="217"/>
      <c r="M2036" s="217"/>
      <c r="N2036" s="217"/>
      <c r="O2036" s="234"/>
      <c r="P2036" s="234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17"/>
    </row>
    <row r="2037" spans="1:28" ht="12.75" customHeight="1" x14ac:dyDescent="0.2">
      <c r="A2037" s="217"/>
      <c r="B2037" s="217"/>
      <c r="C2037" s="217"/>
      <c r="D2037" s="217"/>
      <c r="E2037" s="217"/>
      <c r="F2037" s="217"/>
      <c r="G2037" s="217"/>
      <c r="H2037" s="217"/>
      <c r="I2037" s="217"/>
      <c r="J2037" s="217"/>
      <c r="K2037" s="217"/>
      <c r="L2037" s="217"/>
      <c r="M2037" s="217"/>
      <c r="N2037" s="217"/>
      <c r="O2037" s="234"/>
      <c r="P2037" s="234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17"/>
    </row>
    <row r="2038" spans="1:28" ht="12.75" customHeight="1" x14ac:dyDescent="0.2">
      <c r="A2038" s="217"/>
      <c r="B2038" s="217"/>
      <c r="C2038" s="217"/>
      <c r="D2038" s="217"/>
      <c r="E2038" s="217"/>
      <c r="F2038" s="217"/>
      <c r="G2038" s="217"/>
      <c r="H2038" s="217"/>
      <c r="I2038" s="217"/>
      <c r="J2038" s="217"/>
      <c r="K2038" s="217"/>
      <c r="L2038" s="217"/>
      <c r="M2038" s="217"/>
      <c r="N2038" s="217"/>
      <c r="O2038" s="234"/>
      <c r="P2038" s="234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17"/>
    </row>
    <row r="2039" spans="1:28" ht="12.75" customHeight="1" x14ac:dyDescent="0.2">
      <c r="A2039" s="217"/>
      <c r="B2039" s="217"/>
      <c r="C2039" s="217"/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34"/>
      <c r="P2039" s="234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17"/>
    </row>
    <row r="2040" spans="1:28" ht="12.75" customHeight="1" x14ac:dyDescent="0.2">
      <c r="A2040" s="217"/>
      <c r="B2040" s="217"/>
      <c r="C2040" s="217"/>
      <c r="D2040" s="217"/>
      <c r="E2040" s="217"/>
      <c r="F2040" s="217"/>
      <c r="G2040" s="217"/>
      <c r="H2040" s="217"/>
      <c r="I2040" s="217"/>
      <c r="J2040" s="217"/>
      <c r="K2040" s="217"/>
      <c r="L2040" s="217"/>
      <c r="M2040" s="217"/>
      <c r="N2040" s="217"/>
      <c r="O2040" s="234"/>
      <c r="P2040" s="234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17"/>
    </row>
    <row r="2041" spans="1:28" ht="12.75" customHeight="1" x14ac:dyDescent="0.2">
      <c r="A2041" s="217"/>
      <c r="B2041" s="217"/>
      <c r="C2041" s="217"/>
      <c r="D2041" s="217"/>
      <c r="E2041" s="217"/>
      <c r="F2041" s="217"/>
      <c r="G2041" s="217"/>
      <c r="H2041" s="217"/>
      <c r="I2041" s="217"/>
      <c r="J2041" s="217"/>
      <c r="K2041" s="217"/>
      <c r="L2041" s="217"/>
      <c r="M2041" s="217"/>
      <c r="N2041" s="217"/>
      <c r="O2041" s="234"/>
      <c r="P2041" s="234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17"/>
    </row>
    <row r="2042" spans="1:28" ht="12.75" customHeight="1" x14ac:dyDescent="0.2">
      <c r="A2042" s="217"/>
      <c r="B2042" s="217"/>
      <c r="C2042" s="217"/>
      <c r="D2042" s="217"/>
      <c r="E2042" s="217"/>
      <c r="F2042" s="217"/>
      <c r="G2042" s="217"/>
      <c r="H2042" s="217"/>
      <c r="I2042" s="217"/>
      <c r="J2042" s="217"/>
      <c r="K2042" s="217"/>
      <c r="L2042" s="217"/>
      <c r="M2042" s="217"/>
      <c r="N2042" s="217"/>
      <c r="O2042" s="234"/>
      <c r="P2042" s="234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17"/>
    </row>
    <row r="2043" spans="1:28" ht="12.75" customHeight="1" x14ac:dyDescent="0.2">
      <c r="A2043" s="217"/>
      <c r="B2043" s="217"/>
      <c r="C2043" s="217"/>
      <c r="D2043" s="217"/>
      <c r="E2043" s="217"/>
      <c r="F2043" s="217"/>
      <c r="G2043" s="217"/>
      <c r="H2043" s="217"/>
      <c r="I2043" s="217"/>
      <c r="J2043" s="217"/>
      <c r="K2043" s="217"/>
      <c r="L2043" s="217"/>
      <c r="M2043" s="217"/>
      <c r="N2043" s="217"/>
      <c r="O2043" s="234"/>
      <c r="P2043" s="234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17"/>
    </row>
    <row r="2044" spans="1:28" ht="12.75" customHeight="1" x14ac:dyDescent="0.2">
      <c r="A2044" s="217"/>
      <c r="B2044" s="217"/>
      <c r="C2044" s="217"/>
      <c r="D2044" s="217"/>
      <c r="E2044" s="217"/>
      <c r="F2044" s="217"/>
      <c r="G2044" s="217"/>
      <c r="H2044" s="217"/>
      <c r="I2044" s="217"/>
      <c r="J2044" s="217"/>
      <c r="K2044" s="217"/>
      <c r="L2044" s="217"/>
      <c r="M2044" s="217"/>
      <c r="N2044" s="217"/>
      <c r="O2044" s="234"/>
      <c r="P2044" s="234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17"/>
    </row>
    <row r="2045" spans="1:28" ht="12.75" customHeight="1" x14ac:dyDescent="0.2">
      <c r="A2045" s="217"/>
      <c r="B2045" s="217"/>
      <c r="C2045" s="217"/>
      <c r="D2045" s="217"/>
      <c r="E2045" s="217"/>
      <c r="F2045" s="217"/>
      <c r="G2045" s="217"/>
      <c r="H2045" s="217"/>
      <c r="I2045" s="217"/>
      <c r="J2045" s="217"/>
      <c r="K2045" s="217"/>
      <c r="L2045" s="217"/>
      <c r="M2045" s="217"/>
      <c r="N2045" s="217"/>
      <c r="O2045" s="234"/>
      <c r="P2045" s="234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17"/>
    </row>
    <row r="2046" spans="1:28" ht="12.75" customHeight="1" x14ac:dyDescent="0.2">
      <c r="A2046" s="217"/>
      <c r="B2046" s="217"/>
      <c r="C2046" s="217"/>
      <c r="D2046" s="217"/>
      <c r="E2046" s="217"/>
      <c r="F2046" s="217"/>
      <c r="G2046" s="217"/>
      <c r="H2046" s="217"/>
      <c r="I2046" s="217"/>
      <c r="J2046" s="217"/>
      <c r="K2046" s="217"/>
      <c r="L2046" s="217"/>
      <c r="M2046" s="217"/>
      <c r="N2046" s="217"/>
      <c r="O2046" s="234"/>
      <c r="P2046" s="234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17"/>
    </row>
    <row r="2047" spans="1:28" ht="12.75" customHeight="1" x14ac:dyDescent="0.2">
      <c r="A2047" s="217"/>
      <c r="B2047" s="217"/>
      <c r="C2047" s="217"/>
      <c r="D2047" s="217"/>
      <c r="E2047" s="217"/>
      <c r="F2047" s="217"/>
      <c r="G2047" s="217"/>
      <c r="H2047" s="217"/>
      <c r="I2047" s="217"/>
      <c r="J2047" s="217"/>
      <c r="K2047" s="217"/>
      <c r="L2047" s="217"/>
      <c r="M2047" s="217"/>
      <c r="N2047" s="217"/>
      <c r="O2047" s="234"/>
      <c r="P2047" s="234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17"/>
    </row>
    <row r="2048" spans="1:28" ht="12.75" customHeight="1" x14ac:dyDescent="0.2">
      <c r="A2048" s="217"/>
      <c r="B2048" s="217"/>
      <c r="C2048" s="217"/>
      <c r="D2048" s="217"/>
      <c r="E2048" s="217"/>
      <c r="F2048" s="217"/>
      <c r="G2048" s="217"/>
      <c r="H2048" s="217"/>
      <c r="I2048" s="217"/>
      <c r="J2048" s="217"/>
      <c r="K2048" s="217"/>
      <c r="L2048" s="217"/>
      <c r="M2048" s="217"/>
      <c r="N2048" s="217"/>
      <c r="O2048" s="234"/>
      <c r="P2048" s="234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17"/>
    </row>
    <row r="2049" spans="1:28" ht="12.75" customHeight="1" x14ac:dyDescent="0.2">
      <c r="A2049" s="217"/>
      <c r="B2049" s="217"/>
      <c r="C2049" s="217"/>
      <c r="D2049" s="217"/>
      <c r="E2049" s="217"/>
      <c r="F2049" s="217"/>
      <c r="G2049" s="217"/>
      <c r="H2049" s="217"/>
      <c r="I2049" s="217"/>
      <c r="J2049" s="217"/>
      <c r="K2049" s="217"/>
      <c r="L2049" s="217"/>
      <c r="M2049" s="217"/>
      <c r="N2049" s="217"/>
      <c r="O2049" s="234"/>
      <c r="P2049" s="234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17"/>
    </row>
    <row r="2050" spans="1:28" ht="12.75" customHeight="1" x14ac:dyDescent="0.2">
      <c r="A2050" s="217"/>
      <c r="B2050" s="217"/>
      <c r="C2050" s="217"/>
      <c r="D2050" s="217"/>
      <c r="E2050" s="217"/>
      <c r="F2050" s="217"/>
      <c r="G2050" s="217"/>
      <c r="H2050" s="217"/>
      <c r="I2050" s="217"/>
      <c r="J2050" s="217"/>
      <c r="K2050" s="217"/>
      <c r="L2050" s="217"/>
      <c r="M2050" s="217"/>
      <c r="N2050" s="217"/>
      <c r="O2050" s="234"/>
      <c r="P2050" s="234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17"/>
    </row>
    <row r="2051" spans="1:28" ht="12.75" customHeight="1" x14ac:dyDescent="0.2">
      <c r="A2051" s="217"/>
      <c r="B2051" s="217"/>
      <c r="C2051" s="217"/>
      <c r="D2051" s="217"/>
      <c r="E2051" s="217"/>
      <c r="F2051" s="217"/>
      <c r="G2051" s="217"/>
      <c r="H2051" s="217"/>
      <c r="I2051" s="217"/>
      <c r="J2051" s="217"/>
      <c r="K2051" s="217"/>
      <c r="L2051" s="217"/>
      <c r="M2051" s="217"/>
      <c r="N2051" s="217"/>
      <c r="O2051" s="234"/>
      <c r="P2051" s="234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17"/>
    </row>
    <row r="2052" spans="1:28" ht="12.75" customHeight="1" x14ac:dyDescent="0.2">
      <c r="A2052" s="217"/>
      <c r="B2052" s="217"/>
      <c r="C2052" s="217"/>
      <c r="D2052" s="217"/>
      <c r="E2052" s="217"/>
      <c r="F2052" s="217"/>
      <c r="G2052" s="217"/>
      <c r="H2052" s="217"/>
      <c r="I2052" s="217"/>
      <c r="J2052" s="217"/>
      <c r="K2052" s="217"/>
      <c r="L2052" s="217"/>
      <c r="M2052" s="217"/>
      <c r="N2052" s="217"/>
      <c r="O2052" s="234"/>
      <c r="P2052" s="234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17"/>
    </row>
    <row r="2053" spans="1:28" ht="12.75" customHeight="1" x14ac:dyDescent="0.2">
      <c r="A2053" s="217"/>
      <c r="B2053" s="217"/>
      <c r="C2053" s="217"/>
      <c r="D2053" s="217"/>
      <c r="E2053" s="217"/>
      <c r="F2053" s="217"/>
      <c r="G2053" s="217"/>
      <c r="H2053" s="217"/>
      <c r="I2053" s="217"/>
      <c r="J2053" s="217"/>
      <c r="K2053" s="217"/>
      <c r="L2053" s="217"/>
      <c r="M2053" s="217"/>
      <c r="N2053" s="217"/>
      <c r="O2053" s="234"/>
      <c r="P2053" s="234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17"/>
    </row>
    <row r="2054" spans="1:28" ht="12.75" customHeight="1" x14ac:dyDescent="0.2">
      <c r="A2054" s="217"/>
      <c r="B2054" s="217"/>
      <c r="C2054" s="217"/>
      <c r="D2054" s="217"/>
      <c r="E2054" s="217"/>
      <c r="F2054" s="217"/>
      <c r="G2054" s="217"/>
      <c r="H2054" s="217"/>
      <c r="I2054" s="217"/>
      <c r="J2054" s="217"/>
      <c r="K2054" s="217"/>
      <c r="L2054" s="217"/>
      <c r="M2054" s="217"/>
      <c r="N2054" s="217"/>
      <c r="O2054" s="234"/>
      <c r="P2054" s="234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17"/>
    </row>
    <row r="2055" spans="1:28" ht="12.75" customHeight="1" x14ac:dyDescent="0.2">
      <c r="A2055" s="217"/>
      <c r="B2055" s="217"/>
      <c r="C2055" s="217"/>
      <c r="D2055" s="217"/>
      <c r="E2055" s="217"/>
      <c r="F2055" s="217"/>
      <c r="G2055" s="217"/>
      <c r="H2055" s="217"/>
      <c r="I2055" s="217"/>
      <c r="J2055" s="217"/>
      <c r="K2055" s="217"/>
      <c r="L2055" s="217"/>
      <c r="M2055" s="217"/>
      <c r="N2055" s="217"/>
      <c r="O2055" s="234"/>
      <c r="P2055" s="234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17"/>
    </row>
    <row r="2056" spans="1:28" ht="12.75" customHeight="1" x14ac:dyDescent="0.2">
      <c r="A2056" s="217"/>
      <c r="B2056" s="217"/>
      <c r="C2056" s="217"/>
      <c r="D2056" s="217"/>
      <c r="E2056" s="217"/>
      <c r="F2056" s="217"/>
      <c r="G2056" s="217"/>
      <c r="H2056" s="217"/>
      <c r="I2056" s="217"/>
      <c r="J2056" s="217"/>
      <c r="K2056" s="217"/>
      <c r="L2056" s="217"/>
      <c r="M2056" s="217"/>
      <c r="N2056" s="217"/>
      <c r="O2056" s="234"/>
      <c r="P2056" s="234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17"/>
    </row>
    <row r="2057" spans="1:28" ht="12.75" customHeight="1" x14ac:dyDescent="0.2">
      <c r="A2057" s="217"/>
      <c r="B2057" s="217"/>
      <c r="C2057" s="217"/>
      <c r="D2057" s="217"/>
      <c r="E2057" s="217"/>
      <c r="F2057" s="217"/>
      <c r="G2057" s="217"/>
      <c r="H2057" s="217"/>
      <c r="I2057" s="217"/>
      <c r="J2057" s="217"/>
      <c r="K2057" s="217"/>
      <c r="L2057" s="217"/>
      <c r="M2057" s="217"/>
      <c r="N2057" s="217"/>
      <c r="O2057" s="234"/>
      <c r="P2057" s="234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17"/>
    </row>
    <row r="2058" spans="1:28" ht="12.75" customHeight="1" x14ac:dyDescent="0.2">
      <c r="A2058" s="217"/>
      <c r="B2058" s="217"/>
      <c r="C2058" s="217"/>
      <c r="D2058" s="217"/>
      <c r="E2058" s="217"/>
      <c r="F2058" s="217"/>
      <c r="G2058" s="217"/>
      <c r="H2058" s="217"/>
      <c r="I2058" s="217"/>
      <c r="J2058" s="217"/>
      <c r="K2058" s="217"/>
      <c r="L2058" s="217"/>
      <c r="M2058" s="217"/>
      <c r="N2058" s="217"/>
      <c r="O2058" s="234"/>
      <c r="P2058" s="234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17"/>
    </row>
    <row r="2059" spans="1:28" ht="12.75" customHeight="1" x14ac:dyDescent="0.2">
      <c r="A2059" s="217"/>
      <c r="B2059" s="217"/>
      <c r="C2059" s="217"/>
      <c r="D2059" s="217"/>
      <c r="E2059" s="217"/>
      <c r="F2059" s="217"/>
      <c r="G2059" s="217"/>
      <c r="H2059" s="217"/>
      <c r="I2059" s="217"/>
      <c r="J2059" s="217"/>
      <c r="K2059" s="217"/>
      <c r="L2059" s="217"/>
      <c r="M2059" s="217"/>
      <c r="N2059" s="217"/>
      <c r="O2059" s="234"/>
      <c r="P2059" s="234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17"/>
    </row>
    <row r="2060" spans="1:28" ht="12.75" customHeight="1" x14ac:dyDescent="0.2">
      <c r="A2060" s="217"/>
      <c r="B2060" s="217"/>
      <c r="C2060" s="217"/>
      <c r="D2060" s="217"/>
      <c r="E2060" s="217"/>
      <c r="F2060" s="217"/>
      <c r="G2060" s="217"/>
      <c r="H2060" s="217"/>
      <c r="I2060" s="217"/>
      <c r="J2060" s="217"/>
      <c r="K2060" s="217"/>
      <c r="L2060" s="217"/>
      <c r="M2060" s="217"/>
      <c r="N2060" s="217"/>
      <c r="O2060" s="234"/>
      <c r="P2060" s="234"/>
      <c r="Q2060" s="217"/>
      <c r="R2060" s="217"/>
      <c r="S2060" s="217"/>
      <c r="T2060" s="217"/>
      <c r="U2060" s="217"/>
      <c r="V2060" s="217"/>
      <c r="W2060" s="217"/>
      <c r="X2060" s="217"/>
      <c r="Y2060" s="217"/>
      <c r="Z2060" s="217"/>
      <c r="AA2060" s="217"/>
      <c r="AB2060" s="217"/>
    </row>
    <row r="2061" spans="1:28" ht="12.75" customHeight="1" x14ac:dyDescent="0.2">
      <c r="A2061" s="217"/>
      <c r="B2061" s="217"/>
      <c r="C2061" s="217"/>
      <c r="D2061" s="217"/>
      <c r="E2061" s="217"/>
      <c r="F2061" s="217"/>
      <c r="G2061" s="217"/>
      <c r="H2061" s="217"/>
      <c r="I2061" s="217"/>
      <c r="J2061" s="217"/>
      <c r="K2061" s="217"/>
      <c r="L2061" s="217"/>
      <c r="M2061" s="217"/>
      <c r="N2061" s="217"/>
      <c r="O2061" s="234"/>
      <c r="P2061" s="234"/>
      <c r="Q2061" s="217"/>
      <c r="R2061" s="217"/>
      <c r="S2061" s="217"/>
      <c r="T2061" s="217"/>
      <c r="U2061" s="217"/>
      <c r="V2061" s="217"/>
      <c r="W2061" s="217"/>
      <c r="X2061" s="217"/>
      <c r="Y2061" s="217"/>
      <c r="Z2061" s="217"/>
      <c r="AA2061" s="217"/>
      <c r="AB2061" s="217"/>
    </row>
    <row r="2062" spans="1:28" ht="12.75" customHeight="1" x14ac:dyDescent="0.2">
      <c r="A2062" s="217"/>
      <c r="B2062" s="217"/>
      <c r="C2062" s="217"/>
      <c r="D2062" s="217"/>
      <c r="E2062" s="217"/>
      <c r="F2062" s="217"/>
      <c r="G2062" s="217"/>
      <c r="H2062" s="217"/>
      <c r="I2062" s="217"/>
      <c r="J2062" s="217"/>
      <c r="K2062" s="217"/>
      <c r="L2062" s="217"/>
      <c r="M2062" s="217"/>
      <c r="N2062" s="217"/>
      <c r="O2062" s="234"/>
      <c r="P2062" s="234"/>
      <c r="Q2062" s="217"/>
      <c r="R2062" s="217"/>
      <c r="S2062" s="217"/>
      <c r="T2062" s="217"/>
      <c r="U2062" s="217"/>
      <c r="V2062" s="217"/>
      <c r="W2062" s="217"/>
      <c r="X2062" s="217"/>
      <c r="Y2062" s="217"/>
      <c r="Z2062" s="217"/>
      <c r="AA2062" s="217"/>
      <c r="AB2062" s="217"/>
    </row>
    <row r="2063" spans="1:28" ht="12.75" customHeight="1" x14ac:dyDescent="0.2">
      <c r="A2063" s="217"/>
      <c r="B2063" s="217"/>
      <c r="C2063" s="217"/>
      <c r="D2063" s="217"/>
      <c r="E2063" s="217"/>
      <c r="F2063" s="217"/>
      <c r="G2063" s="217"/>
      <c r="H2063" s="217"/>
      <c r="I2063" s="217"/>
      <c r="J2063" s="217"/>
      <c r="K2063" s="217"/>
      <c r="L2063" s="217"/>
      <c r="M2063" s="217"/>
      <c r="N2063" s="217"/>
      <c r="O2063" s="234"/>
      <c r="P2063" s="234"/>
      <c r="Q2063" s="217"/>
      <c r="R2063" s="217"/>
      <c r="S2063" s="217"/>
      <c r="T2063" s="217"/>
      <c r="U2063" s="217"/>
      <c r="V2063" s="217"/>
      <c r="W2063" s="217"/>
      <c r="X2063" s="217"/>
      <c r="Y2063" s="217"/>
      <c r="Z2063" s="217"/>
      <c r="AA2063" s="217"/>
      <c r="AB2063" s="217"/>
    </row>
    <row r="2064" spans="1:28" ht="12.75" customHeight="1" x14ac:dyDescent="0.2">
      <c r="A2064" s="217"/>
      <c r="B2064" s="217"/>
      <c r="C2064" s="217"/>
      <c r="D2064" s="217"/>
      <c r="E2064" s="217"/>
      <c r="F2064" s="217"/>
      <c r="G2064" s="217"/>
      <c r="H2064" s="217"/>
      <c r="I2064" s="217"/>
      <c r="J2064" s="217"/>
      <c r="K2064" s="217"/>
      <c r="L2064" s="217"/>
      <c r="M2064" s="217"/>
      <c r="N2064" s="217"/>
      <c r="O2064" s="234"/>
      <c r="P2064" s="234"/>
      <c r="Q2064" s="217"/>
      <c r="R2064" s="217"/>
      <c r="S2064" s="217"/>
      <c r="T2064" s="217"/>
      <c r="U2064" s="217"/>
      <c r="V2064" s="217"/>
      <c r="W2064" s="217"/>
      <c r="X2064" s="217"/>
      <c r="Y2064" s="217"/>
      <c r="Z2064" s="217"/>
      <c r="AA2064" s="217"/>
      <c r="AB2064" s="217"/>
    </row>
    <row r="2065" spans="1:28" ht="12.75" customHeight="1" x14ac:dyDescent="0.2">
      <c r="A2065" s="217"/>
      <c r="B2065" s="217"/>
      <c r="C2065" s="217"/>
      <c r="D2065" s="217"/>
      <c r="E2065" s="217"/>
      <c r="F2065" s="217"/>
      <c r="G2065" s="217"/>
      <c r="H2065" s="217"/>
      <c r="I2065" s="217"/>
      <c r="J2065" s="217"/>
      <c r="K2065" s="217"/>
      <c r="L2065" s="217"/>
      <c r="M2065" s="217"/>
      <c r="N2065" s="217"/>
      <c r="O2065" s="234"/>
      <c r="P2065" s="234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17"/>
    </row>
    <row r="2066" spans="1:28" ht="12.75" customHeight="1" x14ac:dyDescent="0.2">
      <c r="A2066" s="217"/>
      <c r="B2066" s="217"/>
      <c r="C2066" s="217"/>
      <c r="D2066" s="217"/>
      <c r="E2066" s="217"/>
      <c r="F2066" s="217"/>
      <c r="G2066" s="217"/>
      <c r="H2066" s="217"/>
      <c r="I2066" s="217"/>
      <c r="J2066" s="217"/>
      <c r="K2066" s="217"/>
      <c r="L2066" s="217"/>
      <c r="M2066" s="217"/>
      <c r="N2066" s="217"/>
      <c r="O2066" s="234"/>
      <c r="P2066" s="234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17"/>
    </row>
    <row r="2067" spans="1:28" ht="12.75" customHeight="1" x14ac:dyDescent="0.2">
      <c r="A2067" s="217"/>
      <c r="B2067" s="217"/>
      <c r="C2067" s="217"/>
      <c r="D2067" s="217"/>
      <c r="E2067" s="217"/>
      <c r="F2067" s="217"/>
      <c r="G2067" s="217"/>
      <c r="H2067" s="217"/>
      <c r="I2067" s="217"/>
      <c r="J2067" s="217"/>
      <c r="K2067" s="217"/>
      <c r="L2067" s="217"/>
      <c r="M2067" s="217"/>
      <c r="N2067" s="217"/>
      <c r="O2067" s="234"/>
      <c r="P2067" s="234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17"/>
    </row>
    <row r="2068" spans="1:28" ht="12.75" customHeight="1" x14ac:dyDescent="0.2">
      <c r="A2068" s="217"/>
      <c r="B2068" s="217"/>
      <c r="C2068" s="217"/>
      <c r="D2068" s="217"/>
      <c r="E2068" s="217"/>
      <c r="F2068" s="217"/>
      <c r="G2068" s="217"/>
      <c r="H2068" s="217"/>
      <c r="I2068" s="217"/>
      <c r="J2068" s="217"/>
      <c r="K2068" s="217"/>
      <c r="L2068" s="217"/>
      <c r="M2068" s="217"/>
      <c r="N2068" s="217"/>
      <c r="O2068" s="234"/>
      <c r="P2068" s="234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17"/>
    </row>
    <row r="2069" spans="1:28" ht="12.75" customHeight="1" x14ac:dyDescent="0.2">
      <c r="A2069" s="217"/>
      <c r="B2069" s="217"/>
      <c r="C2069" s="217"/>
      <c r="D2069" s="217"/>
      <c r="E2069" s="217"/>
      <c r="F2069" s="217"/>
      <c r="G2069" s="217"/>
      <c r="H2069" s="217"/>
      <c r="I2069" s="217"/>
      <c r="J2069" s="217"/>
      <c r="K2069" s="217"/>
      <c r="L2069" s="217"/>
      <c r="M2069" s="217"/>
      <c r="N2069" s="217"/>
      <c r="O2069" s="234"/>
      <c r="P2069" s="234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17"/>
    </row>
    <row r="2070" spans="1:28" ht="12.75" customHeight="1" x14ac:dyDescent="0.2">
      <c r="A2070" s="217"/>
      <c r="B2070" s="217"/>
      <c r="C2070" s="217"/>
      <c r="D2070" s="217"/>
      <c r="E2070" s="217"/>
      <c r="F2070" s="217"/>
      <c r="G2070" s="217"/>
      <c r="H2070" s="217"/>
      <c r="I2070" s="217"/>
      <c r="J2070" s="217"/>
      <c r="K2070" s="217"/>
      <c r="L2070" s="217"/>
      <c r="M2070" s="217"/>
      <c r="N2070" s="217"/>
      <c r="O2070" s="234"/>
      <c r="P2070" s="234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17"/>
    </row>
    <row r="2071" spans="1:28" ht="12.75" customHeight="1" x14ac:dyDescent="0.2">
      <c r="A2071" s="217"/>
      <c r="B2071" s="217"/>
      <c r="C2071" s="217"/>
      <c r="D2071" s="217"/>
      <c r="E2071" s="217"/>
      <c r="F2071" s="217"/>
      <c r="G2071" s="217"/>
      <c r="H2071" s="217"/>
      <c r="I2071" s="217"/>
      <c r="J2071" s="217"/>
      <c r="K2071" s="217"/>
      <c r="L2071" s="217"/>
      <c r="M2071" s="217"/>
      <c r="N2071" s="217"/>
      <c r="O2071" s="234"/>
      <c r="P2071" s="234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17"/>
    </row>
    <row r="2072" spans="1:28" ht="12.75" customHeight="1" x14ac:dyDescent="0.2">
      <c r="A2072" s="217"/>
      <c r="B2072" s="217"/>
      <c r="C2072" s="217"/>
      <c r="D2072" s="217"/>
      <c r="E2072" s="217"/>
      <c r="F2072" s="217"/>
      <c r="G2072" s="217"/>
      <c r="H2072" s="217"/>
      <c r="I2072" s="217"/>
      <c r="J2072" s="217"/>
      <c r="K2072" s="217"/>
      <c r="L2072" s="217"/>
      <c r="M2072" s="217"/>
      <c r="N2072" s="217"/>
      <c r="O2072" s="234"/>
      <c r="P2072" s="234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17"/>
    </row>
    <row r="2073" spans="1:28" ht="12.75" customHeight="1" x14ac:dyDescent="0.2">
      <c r="A2073" s="217"/>
      <c r="B2073" s="217"/>
      <c r="C2073" s="217"/>
      <c r="D2073" s="217"/>
      <c r="E2073" s="217"/>
      <c r="F2073" s="217"/>
      <c r="G2073" s="217"/>
      <c r="H2073" s="217"/>
      <c r="I2073" s="217"/>
      <c r="J2073" s="217"/>
      <c r="K2073" s="217"/>
      <c r="L2073" s="217"/>
      <c r="M2073" s="217"/>
      <c r="N2073" s="217"/>
      <c r="O2073" s="234"/>
      <c r="P2073" s="234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17"/>
    </row>
    <row r="2074" spans="1:28" ht="12.75" customHeight="1" x14ac:dyDescent="0.2">
      <c r="A2074" s="217"/>
      <c r="B2074" s="217"/>
      <c r="C2074" s="217"/>
      <c r="D2074" s="217"/>
      <c r="E2074" s="217"/>
      <c r="F2074" s="217"/>
      <c r="G2074" s="217"/>
      <c r="H2074" s="217"/>
      <c r="I2074" s="217"/>
      <c r="J2074" s="217"/>
      <c r="K2074" s="217"/>
      <c r="L2074" s="217"/>
      <c r="M2074" s="217"/>
      <c r="N2074" s="217"/>
      <c r="O2074" s="234"/>
      <c r="P2074" s="234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17"/>
    </row>
    <row r="2075" spans="1:28" ht="12.75" customHeight="1" x14ac:dyDescent="0.2">
      <c r="A2075" s="217"/>
      <c r="B2075" s="217"/>
      <c r="C2075" s="217"/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34"/>
      <c r="P2075" s="234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17"/>
    </row>
    <row r="2076" spans="1:28" ht="12.75" customHeight="1" x14ac:dyDescent="0.2">
      <c r="A2076" s="217"/>
      <c r="B2076" s="217"/>
      <c r="C2076" s="217"/>
      <c r="D2076" s="217"/>
      <c r="E2076" s="217"/>
      <c r="F2076" s="217"/>
      <c r="G2076" s="217"/>
      <c r="H2076" s="217"/>
      <c r="I2076" s="217"/>
      <c r="J2076" s="217"/>
      <c r="K2076" s="217"/>
      <c r="L2076" s="217"/>
      <c r="M2076" s="217"/>
      <c r="N2076" s="217"/>
      <c r="O2076" s="234"/>
      <c r="P2076" s="234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17"/>
    </row>
    <row r="2077" spans="1:28" ht="12.75" customHeight="1" x14ac:dyDescent="0.2">
      <c r="A2077" s="217"/>
      <c r="B2077" s="217"/>
      <c r="C2077" s="217"/>
      <c r="D2077" s="217"/>
      <c r="E2077" s="217"/>
      <c r="F2077" s="217"/>
      <c r="G2077" s="217"/>
      <c r="H2077" s="217"/>
      <c r="I2077" s="217"/>
      <c r="J2077" s="217"/>
      <c r="K2077" s="217"/>
      <c r="L2077" s="217"/>
      <c r="M2077" s="217"/>
      <c r="N2077" s="217"/>
      <c r="O2077" s="234"/>
      <c r="P2077" s="234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17"/>
    </row>
    <row r="2078" spans="1:28" ht="12.75" customHeight="1" x14ac:dyDescent="0.2">
      <c r="A2078" s="217"/>
      <c r="B2078" s="217"/>
      <c r="C2078" s="217"/>
      <c r="D2078" s="217"/>
      <c r="E2078" s="217"/>
      <c r="F2078" s="217"/>
      <c r="G2078" s="217"/>
      <c r="H2078" s="217"/>
      <c r="I2078" s="217"/>
      <c r="J2078" s="217"/>
      <c r="K2078" s="217"/>
      <c r="L2078" s="217"/>
      <c r="M2078" s="217"/>
      <c r="N2078" s="217"/>
      <c r="O2078" s="234"/>
      <c r="P2078" s="234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17"/>
    </row>
    <row r="2079" spans="1:28" ht="12.75" customHeight="1" x14ac:dyDescent="0.2">
      <c r="A2079" s="217"/>
      <c r="B2079" s="217"/>
      <c r="C2079" s="217"/>
      <c r="D2079" s="217"/>
      <c r="E2079" s="217"/>
      <c r="F2079" s="217"/>
      <c r="G2079" s="217"/>
      <c r="H2079" s="217"/>
      <c r="I2079" s="217"/>
      <c r="J2079" s="217"/>
      <c r="K2079" s="217"/>
      <c r="L2079" s="217"/>
      <c r="M2079" s="217"/>
      <c r="N2079" s="217"/>
      <c r="O2079" s="234"/>
      <c r="P2079" s="234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17"/>
    </row>
    <row r="2080" spans="1:28" ht="12.75" customHeight="1" x14ac:dyDescent="0.2">
      <c r="A2080" s="217"/>
      <c r="B2080" s="217"/>
      <c r="C2080" s="217"/>
      <c r="D2080" s="217"/>
      <c r="E2080" s="217"/>
      <c r="F2080" s="217"/>
      <c r="G2080" s="217"/>
      <c r="H2080" s="217"/>
      <c r="I2080" s="217"/>
      <c r="J2080" s="217"/>
      <c r="K2080" s="217"/>
      <c r="L2080" s="217"/>
      <c r="M2080" s="217"/>
      <c r="N2080" s="217"/>
      <c r="O2080" s="234"/>
      <c r="P2080" s="234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17"/>
    </row>
    <row r="2081" spans="1:28" ht="12.75" customHeight="1" x14ac:dyDescent="0.2">
      <c r="A2081" s="217"/>
      <c r="B2081" s="217"/>
      <c r="C2081" s="217"/>
      <c r="D2081" s="217"/>
      <c r="E2081" s="217"/>
      <c r="F2081" s="217"/>
      <c r="G2081" s="217"/>
      <c r="H2081" s="217"/>
      <c r="I2081" s="217"/>
      <c r="J2081" s="217"/>
      <c r="K2081" s="217"/>
      <c r="L2081" s="217"/>
      <c r="M2081" s="217"/>
      <c r="N2081" s="217"/>
      <c r="O2081" s="234"/>
      <c r="P2081" s="234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17"/>
    </row>
    <row r="2082" spans="1:28" ht="12.75" customHeight="1" x14ac:dyDescent="0.2">
      <c r="A2082" s="217"/>
      <c r="B2082" s="217"/>
      <c r="C2082" s="217"/>
      <c r="D2082" s="217"/>
      <c r="E2082" s="217"/>
      <c r="F2082" s="217"/>
      <c r="G2082" s="217"/>
      <c r="H2082" s="217"/>
      <c r="I2082" s="217"/>
      <c r="J2082" s="217"/>
      <c r="K2082" s="217"/>
      <c r="L2082" s="217"/>
      <c r="M2082" s="217"/>
      <c r="N2082" s="217"/>
      <c r="O2082" s="234"/>
      <c r="P2082" s="234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17"/>
    </row>
    <row r="2083" spans="1:28" ht="12.75" customHeight="1" x14ac:dyDescent="0.2">
      <c r="A2083" s="217"/>
      <c r="B2083" s="217"/>
      <c r="C2083" s="217"/>
      <c r="D2083" s="217"/>
      <c r="E2083" s="217"/>
      <c r="F2083" s="217"/>
      <c r="G2083" s="217"/>
      <c r="H2083" s="217"/>
      <c r="I2083" s="217"/>
      <c r="J2083" s="217"/>
      <c r="K2083" s="217"/>
      <c r="L2083" s="217"/>
      <c r="M2083" s="217"/>
      <c r="N2083" s="217"/>
      <c r="O2083" s="234"/>
      <c r="P2083" s="234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17"/>
    </row>
    <row r="2084" spans="1:28" ht="12.75" customHeight="1" x14ac:dyDescent="0.2">
      <c r="A2084" s="217"/>
      <c r="B2084" s="217"/>
      <c r="C2084" s="217"/>
      <c r="D2084" s="217"/>
      <c r="E2084" s="217"/>
      <c r="F2084" s="217"/>
      <c r="G2084" s="217"/>
      <c r="H2084" s="217"/>
      <c r="I2084" s="217"/>
      <c r="J2084" s="217"/>
      <c r="K2084" s="217"/>
      <c r="L2084" s="217"/>
      <c r="M2084" s="217"/>
      <c r="N2084" s="217"/>
      <c r="O2084" s="234"/>
      <c r="P2084" s="234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17"/>
    </row>
    <row r="2085" spans="1:28" ht="12.75" customHeight="1" x14ac:dyDescent="0.2">
      <c r="A2085" s="217"/>
      <c r="B2085" s="217"/>
      <c r="C2085" s="217"/>
      <c r="D2085" s="217"/>
      <c r="E2085" s="217"/>
      <c r="F2085" s="217"/>
      <c r="G2085" s="217"/>
      <c r="H2085" s="217"/>
      <c r="I2085" s="217"/>
      <c r="J2085" s="217"/>
      <c r="K2085" s="217"/>
      <c r="L2085" s="217"/>
      <c r="M2085" s="217"/>
      <c r="N2085" s="217"/>
      <c r="O2085" s="234"/>
      <c r="P2085" s="234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17"/>
    </row>
    <row r="2086" spans="1:28" ht="12.75" customHeight="1" x14ac:dyDescent="0.2">
      <c r="A2086" s="217"/>
      <c r="B2086" s="217"/>
      <c r="C2086" s="217"/>
      <c r="D2086" s="217"/>
      <c r="E2086" s="217"/>
      <c r="F2086" s="217"/>
      <c r="G2086" s="217"/>
      <c r="H2086" s="217"/>
      <c r="I2086" s="217"/>
      <c r="J2086" s="217"/>
      <c r="K2086" s="217"/>
      <c r="L2086" s="217"/>
      <c r="M2086" s="217"/>
      <c r="N2086" s="217"/>
      <c r="O2086" s="234"/>
      <c r="P2086" s="234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17"/>
    </row>
    <row r="2087" spans="1:28" ht="12.75" customHeight="1" x14ac:dyDescent="0.2">
      <c r="A2087" s="217"/>
      <c r="B2087" s="217"/>
      <c r="C2087" s="217"/>
      <c r="D2087" s="217"/>
      <c r="E2087" s="217"/>
      <c r="F2087" s="217"/>
      <c r="G2087" s="217"/>
      <c r="H2087" s="217"/>
      <c r="I2087" s="217"/>
      <c r="J2087" s="217"/>
      <c r="K2087" s="217"/>
      <c r="L2087" s="217"/>
      <c r="M2087" s="217"/>
      <c r="N2087" s="217"/>
      <c r="O2087" s="234"/>
      <c r="P2087" s="234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17"/>
    </row>
    <row r="2088" spans="1:28" ht="12.75" customHeight="1" x14ac:dyDescent="0.2">
      <c r="A2088" s="217"/>
      <c r="B2088" s="217"/>
      <c r="C2088" s="217"/>
      <c r="D2088" s="217"/>
      <c r="E2088" s="217"/>
      <c r="F2088" s="217"/>
      <c r="G2088" s="217"/>
      <c r="H2088" s="217"/>
      <c r="I2088" s="217"/>
      <c r="J2088" s="217"/>
      <c r="K2088" s="217"/>
      <c r="L2088" s="217"/>
      <c r="M2088" s="217"/>
      <c r="N2088" s="217"/>
      <c r="O2088" s="234"/>
      <c r="P2088" s="234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17"/>
    </row>
    <row r="2089" spans="1:28" ht="12.75" customHeight="1" x14ac:dyDescent="0.2">
      <c r="A2089" s="217"/>
      <c r="B2089" s="217"/>
      <c r="C2089" s="217"/>
      <c r="D2089" s="217"/>
      <c r="E2089" s="217"/>
      <c r="F2089" s="217"/>
      <c r="G2089" s="217"/>
      <c r="H2089" s="217"/>
      <c r="I2089" s="217"/>
      <c r="J2089" s="217"/>
      <c r="K2089" s="217"/>
      <c r="L2089" s="217"/>
      <c r="M2089" s="217"/>
      <c r="N2089" s="217"/>
      <c r="O2089" s="234"/>
      <c r="P2089" s="234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17"/>
    </row>
    <row r="2090" spans="1:28" ht="12.75" customHeight="1" x14ac:dyDescent="0.2">
      <c r="A2090" s="217"/>
      <c r="B2090" s="217"/>
      <c r="C2090" s="217"/>
      <c r="D2090" s="217"/>
      <c r="E2090" s="217"/>
      <c r="F2090" s="217"/>
      <c r="G2090" s="217"/>
      <c r="H2090" s="217"/>
      <c r="I2090" s="217"/>
      <c r="J2090" s="217"/>
      <c r="K2090" s="217"/>
      <c r="L2090" s="217"/>
      <c r="M2090" s="217"/>
      <c r="N2090" s="217"/>
      <c r="O2090" s="234"/>
      <c r="P2090" s="234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17"/>
    </row>
    <row r="2091" spans="1:28" ht="12.75" customHeight="1" x14ac:dyDescent="0.2">
      <c r="A2091" s="217"/>
      <c r="B2091" s="217"/>
      <c r="C2091" s="217"/>
      <c r="D2091" s="217"/>
      <c r="E2091" s="217"/>
      <c r="F2091" s="217"/>
      <c r="G2091" s="217"/>
      <c r="H2091" s="217"/>
      <c r="I2091" s="217"/>
      <c r="J2091" s="217"/>
      <c r="K2091" s="217"/>
      <c r="L2091" s="217"/>
      <c r="M2091" s="217"/>
      <c r="N2091" s="217"/>
      <c r="O2091" s="234"/>
      <c r="P2091" s="234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17"/>
    </row>
    <row r="2092" spans="1:28" ht="12.75" customHeight="1" x14ac:dyDescent="0.2">
      <c r="A2092" s="217"/>
      <c r="B2092" s="217"/>
      <c r="C2092" s="217"/>
      <c r="D2092" s="217"/>
      <c r="E2092" s="217"/>
      <c r="F2092" s="217"/>
      <c r="G2092" s="217"/>
      <c r="H2092" s="217"/>
      <c r="I2092" s="217"/>
      <c r="J2092" s="217"/>
      <c r="K2092" s="217"/>
      <c r="L2092" s="217"/>
      <c r="M2092" s="217"/>
      <c r="N2092" s="217"/>
      <c r="O2092" s="234"/>
      <c r="P2092" s="234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17"/>
    </row>
    <row r="2093" spans="1:28" ht="12.75" customHeight="1" x14ac:dyDescent="0.2">
      <c r="A2093" s="217"/>
      <c r="B2093" s="217"/>
      <c r="C2093" s="217"/>
      <c r="D2093" s="217"/>
      <c r="E2093" s="217"/>
      <c r="F2093" s="217"/>
      <c r="G2093" s="217"/>
      <c r="H2093" s="217"/>
      <c r="I2093" s="217"/>
      <c r="J2093" s="217"/>
      <c r="K2093" s="217"/>
      <c r="L2093" s="217"/>
      <c r="M2093" s="217"/>
      <c r="N2093" s="217"/>
      <c r="O2093" s="234"/>
      <c r="P2093" s="234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17"/>
    </row>
    <row r="2094" spans="1:28" ht="12.75" customHeight="1" x14ac:dyDescent="0.2">
      <c r="A2094" s="217"/>
      <c r="B2094" s="217"/>
      <c r="C2094" s="217"/>
      <c r="D2094" s="217"/>
      <c r="E2094" s="217"/>
      <c r="F2094" s="217"/>
      <c r="G2094" s="217"/>
      <c r="H2094" s="217"/>
      <c r="I2094" s="217"/>
      <c r="J2094" s="217"/>
      <c r="K2094" s="217"/>
      <c r="L2094" s="217"/>
      <c r="M2094" s="217"/>
      <c r="N2094" s="217"/>
      <c r="O2094" s="234"/>
      <c r="P2094" s="234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17"/>
    </row>
    <row r="2095" spans="1:28" ht="12.75" customHeight="1" x14ac:dyDescent="0.2">
      <c r="A2095" s="217"/>
      <c r="B2095" s="217"/>
      <c r="C2095" s="217"/>
      <c r="D2095" s="217"/>
      <c r="E2095" s="217"/>
      <c r="F2095" s="217"/>
      <c r="G2095" s="217"/>
      <c r="H2095" s="217"/>
      <c r="I2095" s="217"/>
      <c r="J2095" s="217"/>
      <c r="K2095" s="217"/>
      <c r="L2095" s="217"/>
      <c r="M2095" s="217"/>
      <c r="N2095" s="217"/>
      <c r="O2095" s="234"/>
      <c r="P2095" s="234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17"/>
    </row>
    <row r="2096" spans="1:28" ht="12.75" customHeight="1" x14ac:dyDescent="0.2">
      <c r="A2096" s="217"/>
      <c r="B2096" s="217"/>
      <c r="C2096" s="217"/>
      <c r="D2096" s="217"/>
      <c r="E2096" s="217"/>
      <c r="F2096" s="217"/>
      <c r="G2096" s="217"/>
      <c r="H2096" s="217"/>
      <c r="I2096" s="217"/>
      <c r="J2096" s="217"/>
      <c r="K2096" s="217"/>
      <c r="L2096" s="217"/>
      <c r="M2096" s="217"/>
      <c r="N2096" s="217"/>
      <c r="O2096" s="234"/>
      <c r="P2096" s="234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17"/>
    </row>
    <row r="2097" spans="1:28" ht="12.75" customHeight="1" x14ac:dyDescent="0.2">
      <c r="A2097" s="217"/>
      <c r="B2097" s="217"/>
      <c r="C2097" s="217"/>
      <c r="D2097" s="217"/>
      <c r="E2097" s="217"/>
      <c r="F2097" s="217"/>
      <c r="G2097" s="217"/>
      <c r="H2097" s="217"/>
      <c r="I2097" s="217"/>
      <c r="J2097" s="217"/>
      <c r="K2097" s="217"/>
      <c r="L2097" s="217"/>
      <c r="M2097" s="217"/>
      <c r="N2097" s="217"/>
      <c r="O2097" s="234"/>
      <c r="P2097" s="234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17"/>
    </row>
    <row r="2098" spans="1:28" ht="12.75" customHeight="1" x14ac:dyDescent="0.2">
      <c r="A2098" s="217"/>
      <c r="B2098" s="217"/>
      <c r="C2098" s="217"/>
      <c r="D2098" s="217"/>
      <c r="E2098" s="217"/>
      <c r="F2098" s="217"/>
      <c r="G2098" s="217"/>
      <c r="H2098" s="217"/>
      <c r="I2098" s="217"/>
      <c r="J2098" s="217"/>
      <c r="K2098" s="217"/>
      <c r="L2098" s="217"/>
      <c r="M2098" s="217"/>
      <c r="N2098" s="217"/>
      <c r="O2098" s="234"/>
      <c r="P2098" s="234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17"/>
    </row>
    <row r="2099" spans="1:28" ht="12.75" customHeight="1" x14ac:dyDescent="0.2">
      <c r="A2099" s="217"/>
      <c r="B2099" s="217"/>
      <c r="C2099" s="217"/>
      <c r="D2099" s="217"/>
      <c r="E2099" s="217"/>
      <c r="F2099" s="217"/>
      <c r="G2099" s="217"/>
      <c r="H2099" s="217"/>
      <c r="I2099" s="217"/>
      <c r="J2099" s="217"/>
      <c r="K2099" s="217"/>
      <c r="L2099" s="217"/>
      <c r="M2099" s="217"/>
      <c r="N2099" s="217"/>
      <c r="O2099" s="234"/>
      <c r="P2099" s="234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17"/>
    </row>
    <row r="2100" spans="1:28" ht="12.75" customHeight="1" x14ac:dyDescent="0.2">
      <c r="A2100" s="217"/>
      <c r="B2100" s="217"/>
      <c r="C2100" s="217"/>
      <c r="D2100" s="217"/>
      <c r="E2100" s="217"/>
      <c r="F2100" s="217"/>
      <c r="G2100" s="217"/>
      <c r="H2100" s="217"/>
      <c r="I2100" s="217"/>
      <c r="J2100" s="217"/>
      <c r="K2100" s="217"/>
      <c r="L2100" s="217"/>
      <c r="M2100" s="217"/>
      <c r="N2100" s="217"/>
      <c r="O2100" s="234"/>
      <c r="P2100" s="234"/>
      <c r="Q2100" s="217"/>
      <c r="R2100" s="217"/>
      <c r="S2100" s="217"/>
      <c r="T2100" s="217"/>
      <c r="U2100" s="217"/>
      <c r="V2100" s="217"/>
      <c r="W2100" s="217"/>
      <c r="X2100" s="217"/>
      <c r="Y2100" s="217"/>
      <c r="Z2100" s="217"/>
      <c r="AA2100" s="217"/>
      <c r="AB2100" s="217"/>
    </row>
    <row r="2101" spans="1:28" ht="12.75" customHeight="1" x14ac:dyDescent="0.2">
      <c r="A2101" s="217"/>
      <c r="B2101" s="217"/>
      <c r="C2101" s="217"/>
      <c r="D2101" s="217"/>
      <c r="E2101" s="217"/>
      <c r="F2101" s="217"/>
      <c r="G2101" s="217"/>
      <c r="H2101" s="217"/>
      <c r="I2101" s="217"/>
      <c r="J2101" s="217"/>
      <c r="K2101" s="217"/>
      <c r="L2101" s="217"/>
      <c r="M2101" s="217"/>
      <c r="N2101" s="217"/>
      <c r="O2101" s="234"/>
      <c r="P2101" s="234"/>
      <c r="Q2101" s="217"/>
      <c r="R2101" s="217"/>
      <c r="S2101" s="217"/>
      <c r="T2101" s="217"/>
      <c r="U2101" s="217"/>
      <c r="V2101" s="217"/>
      <c r="W2101" s="217"/>
      <c r="X2101" s="217"/>
      <c r="Y2101" s="217"/>
      <c r="Z2101" s="217"/>
      <c r="AA2101" s="217"/>
      <c r="AB2101" s="217"/>
    </row>
    <row r="2102" spans="1:28" ht="12.75" customHeight="1" x14ac:dyDescent="0.2">
      <c r="A2102" s="217"/>
      <c r="B2102" s="217"/>
      <c r="C2102" s="217"/>
      <c r="D2102" s="217"/>
      <c r="E2102" s="217"/>
      <c r="F2102" s="217"/>
      <c r="G2102" s="217"/>
      <c r="H2102" s="217"/>
      <c r="I2102" s="217"/>
      <c r="J2102" s="217"/>
      <c r="K2102" s="217"/>
      <c r="L2102" s="217"/>
      <c r="M2102" s="217"/>
      <c r="N2102" s="217"/>
      <c r="O2102" s="234"/>
      <c r="P2102" s="234"/>
      <c r="Q2102" s="217"/>
      <c r="R2102" s="217"/>
      <c r="S2102" s="217"/>
      <c r="T2102" s="217"/>
      <c r="U2102" s="217"/>
      <c r="V2102" s="217"/>
      <c r="W2102" s="217"/>
      <c r="X2102" s="217"/>
      <c r="Y2102" s="217"/>
      <c r="Z2102" s="217"/>
      <c r="AA2102" s="217"/>
      <c r="AB2102" s="217"/>
    </row>
    <row r="2103" spans="1:28" ht="12.75" customHeight="1" x14ac:dyDescent="0.2">
      <c r="A2103" s="217"/>
      <c r="B2103" s="217"/>
      <c r="C2103" s="217"/>
      <c r="D2103" s="217"/>
      <c r="E2103" s="217"/>
      <c r="F2103" s="217"/>
      <c r="G2103" s="217"/>
      <c r="H2103" s="217"/>
      <c r="I2103" s="217"/>
      <c r="J2103" s="217"/>
      <c r="K2103" s="217"/>
      <c r="L2103" s="217"/>
      <c r="M2103" s="217"/>
      <c r="N2103" s="217"/>
      <c r="O2103" s="234"/>
      <c r="P2103" s="234"/>
      <c r="Q2103" s="217"/>
      <c r="R2103" s="217"/>
      <c r="S2103" s="217"/>
      <c r="T2103" s="217"/>
      <c r="U2103" s="217"/>
      <c r="V2103" s="217"/>
      <c r="W2103" s="217"/>
      <c r="X2103" s="217"/>
      <c r="Y2103" s="217"/>
      <c r="Z2103" s="217"/>
      <c r="AA2103" s="217"/>
      <c r="AB2103" s="217"/>
    </row>
    <row r="2104" spans="1:28" ht="12.75" customHeight="1" x14ac:dyDescent="0.2">
      <c r="A2104" s="217"/>
      <c r="B2104" s="217"/>
      <c r="C2104" s="217"/>
      <c r="D2104" s="217"/>
      <c r="E2104" s="217"/>
      <c r="F2104" s="217"/>
      <c r="G2104" s="217"/>
      <c r="H2104" s="217"/>
      <c r="I2104" s="217"/>
      <c r="J2104" s="217"/>
      <c r="K2104" s="217"/>
      <c r="L2104" s="217"/>
      <c r="M2104" s="217"/>
      <c r="N2104" s="217"/>
      <c r="O2104" s="234"/>
      <c r="P2104" s="234"/>
      <c r="Q2104" s="217"/>
      <c r="R2104" s="217"/>
      <c r="S2104" s="217"/>
      <c r="T2104" s="217"/>
      <c r="U2104" s="217"/>
      <c r="V2104" s="217"/>
      <c r="W2104" s="217"/>
      <c r="X2104" s="217"/>
      <c r="Y2104" s="217"/>
      <c r="Z2104" s="217"/>
      <c r="AA2104" s="217"/>
      <c r="AB2104" s="217"/>
    </row>
    <row r="2105" spans="1:28" ht="12.75" customHeight="1" x14ac:dyDescent="0.2">
      <c r="A2105" s="217"/>
      <c r="B2105" s="217"/>
      <c r="C2105" s="217"/>
      <c r="D2105" s="217"/>
      <c r="E2105" s="217"/>
      <c r="F2105" s="217"/>
      <c r="G2105" s="217"/>
      <c r="H2105" s="217"/>
      <c r="I2105" s="217"/>
      <c r="J2105" s="217"/>
      <c r="K2105" s="217"/>
      <c r="L2105" s="217"/>
      <c r="M2105" s="217"/>
      <c r="N2105" s="217"/>
      <c r="O2105" s="234"/>
      <c r="P2105" s="234"/>
      <c r="Q2105" s="217"/>
      <c r="R2105" s="217"/>
      <c r="S2105" s="217"/>
      <c r="T2105" s="217"/>
      <c r="U2105" s="217"/>
      <c r="V2105" s="217"/>
      <c r="W2105" s="217"/>
      <c r="X2105" s="217"/>
      <c r="Y2105" s="217"/>
      <c r="Z2105" s="217"/>
      <c r="AA2105" s="217"/>
      <c r="AB2105" s="217"/>
    </row>
    <row r="2106" spans="1:28" ht="12.75" customHeight="1" x14ac:dyDescent="0.2">
      <c r="A2106" s="217"/>
      <c r="B2106" s="217"/>
      <c r="C2106" s="217"/>
      <c r="D2106" s="217"/>
      <c r="E2106" s="217"/>
      <c r="F2106" s="217"/>
      <c r="G2106" s="217"/>
      <c r="H2106" s="217"/>
      <c r="I2106" s="217"/>
      <c r="J2106" s="217"/>
      <c r="K2106" s="217"/>
      <c r="L2106" s="217"/>
      <c r="M2106" s="217"/>
      <c r="N2106" s="217"/>
      <c r="O2106" s="234"/>
      <c r="P2106" s="234"/>
      <c r="Q2106" s="217"/>
      <c r="R2106" s="217"/>
      <c r="S2106" s="217"/>
      <c r="T2106" s="217"/>
      <c r="U2106" s="217"/>
      <c r="V2106" s="217"/>
      <c r="W2106" s="217"/>
      <c r="X2106" s="217"/>
      <c r="Y2106" s="217"/>
      <c r="Z2106" s="217"/>
      <c r="AA2106" s="217"/>
      <c r="AB2106" s="217"/>
    </row>
    <row r="2107" spans="1:28" ht="12.75" customHeight="1" x14ac:dyDescent="0.2">
      <c r="A2107" s="217"/>
      <c r="B2107" s="217"/>
      <c r="C2107" s="217"/>
      <c r="D2107" s="217"/>
      <c r="E2107" s="217"/>
      <c r="F2107" s="217"/>
      <c r="G2107" s="217"/>
      <c r="H2107" s="217"/>
      <c r="I2107" s="217"/>
      <c r="J2107" s="217"/>
      <c r="K2107" s="217"/>
      <c r="L2107" s="217"/>
      <c r="M2107" s="217"/>
      <c r="N2107" s="217"/>
      <c r="O2107" s="234"/>
      <c r="P2107" s="234"/>
      <c r="Q2107" s="217"/>
      <c r="R2107" s="217"/>
      <c r="S2107" s="217"/>
      <c r="T2107" s="217"/>
      <c r="U2107" s="217"/>
      <c r="V2107" s="217"/>
      <c r="W2107" s="217"/>
      <c r="X2107" s="217"/>
      <c r="Y2107" s="217"/>
      <c r="Z2107" s="217"/>
      <c r="AA2107" s="217"/>
      <c r="AB2107" s="217"/>
    </row>
    <row r="2108" spans="1:28" ht="12.75" customHeight="1" x14ac:dyDescent="0.2">
      <c r="A2108" s="217"/>
      <c r="B2108" s="217"/>
      <c r="C2108" s="217"/>
      <c r="D2108" s="217"/>
      <c r="E2108" s="217"/>
      <c r="F2108" s="217"/>
      <c r="G2108" s="217"/>
      <c r="H2108" s="217"/>
      <c r="I2108" s="217"/>
      <c r="J2108" s="217"/>
      <c r="K2108" s="217"/>
      <c r="L2108" s="217"/>
      <c r="M2108" s="217"/>
      <c r="N2108" s="217"/>
      <c r="O2108" s="234"/>
      <c r="P2108" s="234"/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17"/>
    </row>
    <row r="2109" spans="1:28" ht="12.75" customHeight="1" x14ac:dyDescent="0.2">
      <c r="A2109" s="217"/>
      <c r="B2109" s="217"/>
      <c r="C2109" s="217"/>
      <c r="D2109" s="217"/>
      <c r="E2109" s="217"/>
      <c r="F2109" s="217"/>
      <c r="G2109" s="217"/>
      <c r="H2109" s="217"/>
      <c r="I2109" s="217"/>
      <c r="J2109" s="217"/>
      <c r="K2109" s="217"/>
      <c r="L2109" s="217"/>
      <c r="M2109" s="217"/>
      <c r="N2109" s="217"/>
      <c r="O2109" s="234"/>
      <c r="P2109" s="234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17"/>
    </row>
    <row r="2110" spans="1:28" ht="12.75" customHeight="1" x14ac:dyDescent="0.2">
      <c r="A2110" s="217"/>
      <c r="B2110" s="217"/>
      <c r="C2110" s="217"/>
      <c r="D2110" s="217"/>
      <c r="E2110" s="217"/>
      <c r="F2110" s="217"/>
      <c r="G2110" s="217"/>
      <c r="H2110" s="217"/>
      <c r="I2110" s="217"/>
      <c r="J2110" s="217"/>
      <c r="K2110" s="217"/>
      <c r="L2110" s="217"/>
      <c r="M2110" s="217"/>
      <c r="N2110" s="217"/>
      <c r="O2110" s="234"/>
      <c r="P2110" s="234"/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17"/>
    </row>
    <row r="2111" spans="1:28" ht="12.75" customHeight="1" x14ac:dyDescent="0.2">
      <c r="A2111" s="217"/>
      <c r="B2111" s="217"/>
      <c r="C2111" s="217"/>
      <c r="D2111" s="217"/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34"/>
      <c r="P2111" s="234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17"/>
    </row>
    <row r="2112" spans="1:28" ht="12.75" customHeight="1" x14ac:dyDescent="0.2">
      <c r="A2112" s="217"/>
      <c r="B2112" s="217"/>
      <c r="C2112" s="217"/>
      <c r="D2112" s="217"/>
      <c r="E2112" s="217"/>
      <c r="F2112" s="217"/>
      <c r="G2112" s="217"/>
      <c r="H2112" s="217"/>
      <c r="I2112" s="217"/>
      <c r="J2112" s="217"/>
      <c r="K2112" s="217"/>
      <c r="L2112" s="217"/>
      <c r="M2112" s="217"/>
      <c r="N2112" s="217"/>
      <c r="O2112" s="234"/>
      <c r="P2112" s="234"/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17"/>
    </row>
    <row r="2113" spans="1:28" ht="12.75" customHeight="1" x14ac:dyDescent="0.2">
      <c r="A2113" s="217"/>
      <c r="B2113" s="217"/>
      <c r="C2113" s="217"/>
      <c r="D2113" s="217"/>
      <c r="E2113" s="217"/>
      <c r="F2113" s="217"/>
      <c r="G2113" s="217"/>
      <c r="H2113" s="217"/>
      <c r="I2113" s="217"/>
      <c r="J2113" s="217"/>
      <c r="K2113" s="217"/>
      <c r="L2113" s="217"/>
      <c r="M2113" s="217"/>
      <c r="N2113" s="217"/>
      <c r="O2113" s="234"/>
      <c r="P2113" s="234"/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17"/>
    </row>
    <row r="2114" spans="1:28" ht="12.75" customHeight="1" x14ac:dyDescent="0.2">
      <c r="A2114" s="217"/>
      <c r="B2114" s="217"/>
      <c r="C2114" s="217"/>
      <c r="D2114" s="217"/>
      <c r="E2114" s="217"/>
      <c r="F2114" s="217"/>
      <c r="G2114" s="217"/>
      <c r="H2114" s="217"/>
      <c r="I2114" s="217"/>
      <c r="J2114" s="217"/>
      <c r="K2114" s="217"/>
      <c r="L2114" s="217"/>
      <c r="M2114" s="217"/>
      <c r="N2114" s="217"/>
      <c r="O2114" s="234"/>
      <c r="P2114" s="234"/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17"/>
    </row>
    <row r="2115" spans="1:28" ht="12.75" customHeight="1" x14ac:dyDescent="0.2">
      <c r="A2115" s="217"/>
      <c r="B2115" s="217"/>
      <c r="C2115" s="217"/>
      <c r="D2115" s="217"/>
      <c r="E2115" s="217"/>
      <c r="F2115" s="217"/>
      <c r="G2115" s="217"/>
      <c r="H2115" s="217"/>
      <c r="I2115" s="217"/>
      <c r="J2115" s="217"/>
      <c r="K2115" s="217"/>
      <c r="L2115" s="217"/>
      <c r="M2115" s="217"/>
      <c r="N2115" s="217"/>
      <c r="O2115" s="234"/>
      <c r="P2115" s="234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17"/>
    </row>
    <row r="2116" spans="1:28" ht="12.75" customHeight="1" x14ac:dyDescent="0.2">
      <c r="A2116" s="217"/>
      <c r="B2116" s="217"/>
      <c r="C2116" s="217"/>
      <c r="D2116" s="217"/>
      <c r="E2116" s="217"/>
      <c r="F2116" s="217"/>
      <c r="G2116" s="217"/>
      <c r="H2116" s="217"/>
      <c r="I2116" s="217"/>
      <c r="J2116" s="217"/>
      <c r="K2116" s="217"/>
      <c r="L2116" s="217"/>
      <c r="M2116" s="217"/>
      <c r="N2116" s="217"/>
      <c r="O2116" s="234"/>
      <c r="P2116" s="234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17"/>
    </row>
    <row r="2117" spans="1:28" ht="12.75" customHeight="1" x14ac:dyDescent="0.2">
      <c r="A2117" s="217"/>
      <c r="B2117" s="217"/>
      <c r="C2117" s="217"/>
      <c r="D2117" s="217"/>
      <c r="E2117" s="217"/>
      <c r="F2117" s="217"/>
      <c r="G2117" s="217"/>
      <c r="H2117" s="217"/>
      <c r="I2117" s="217"/>
      <c r="J2117" s="217"/>
      <c r="K2117" s="217"/>
      <c r="L2117" s="217"/>
      <c r="M2117" s="217"/>
      <c r="N2117" s="217"/>
      <c r="O2117" s="234"/>
      <c r="P2117" s="234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17"/>
    </row>
    <row r="2118" spans="1:28" ht="12.75" customHeight="1" x14ac:dyDescent="0.2">
      <c r="A2118" s="217"/>
      <c r="B2118" s="217"/>
      <c r="C2118" s="217"/>
      <c r="D2118" s="217"/>
      <c r="E2118" s="217"/>
      <c r="F2118" s="217"/>
      <c r="G2118" s="217"/>
      <c r="H2118" s="217"/>
      <c r="I2118" s="217"/>
      <c r="J2118" s="217"/>
      <c r="K2118" s="217"/>
      <c r="L2118" s="217"/>
      <c r="M2118" s="217"/>
      <c r="N2118" s="217"/>
      <c r="O2118" s="234"/>
      <c r="P2118" s="234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17"/>
    </row>
    <row r="2119" spans="1:28" ht="12.75" customHeight="1" x14ac:dyDescent="0.2">
      <c r="A2119" s="217"/>
      <c r="B2119" s="217"/>
      <c r="C2119" s="217"/>
      <c r="D2119" s="217"/>
      <c r="E2119" s="217"/>
      <c r="F2119" s="217"/>
      <c r="G2119" s="217"/>
      <c r="H2119" s="217"/>
      <c r="I2119" s="217"/>
      <c r="J2119" s="217"/>
      <c r="K2119" s="217"/>
      <c r="L2119" s="217"/>
      <c r="M2119" s="217"/>
      <c r="N2119" s="217"/>
      <c r="O2119" s="234"/>
      <c r="P2119" s="234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17"/>
    </row>
    <row r="2120" spans="1:28" ht="12.75" customHeight="1" x14ac:dyDescent="0.2">
      <c r="A2120" s="217"/>
      <c r="B2120" s="217"/>
      <c r="C2120" s="217"/>
      <c r="D2120" s="217"/>
      <c r="E2120" s="217"/>
      <c r="F2120" s="217"/>
      <c r="G2120" s="217"/>
      <c r="H2120" s="217"/>
      <c r="I2120" s="217"/>
      <c r="J2120" s="217"/>
      <c r="K2120" s="217"/>
      <c r="L2120" s="217"/>
      <c r="M2120" s="217"/>
      <c r="N2120" s="217"/>
      <c r="O2120" s="234"/>
      <c r="P2120" s="234"/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17"/>
    </row>
    <row r="2121" spans="1:28" ht="12.75" customHeight="1" x14ac:dyDescent="0.2">
      <c r="A2121" s="217"/>
      <c r="B2121" s="217"/>
      <c r="C2121" s="217"/>
      <c r="D2121" s="217"/>
      <c r="E2121" s="217"/>
      <c r="F2121" s="217"/>
      <c r="G2121" s="217"/>
      <c r="H2121" s="217"/>
      <c r="I2121" s="217"/>
      <c r="J2121" s="217"/>
      <c r="K2121" s="217"/>
      <c r="L2121" s="217"/>
      <c r="M2121" s="217"/>
      <c r="N2121" s="217"/>
      <c r="O2121" s="234"/>
      <c r="P2121" s="234"/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17"/>
    </row>
    <row r="2122" spans="1:28" ht="12.75" customHeight="1" x14ac:dyDescent="0.2">
      <c r="A2122" s="217"/>
      <c r="B2122" s="217"/>
      <c r="C2122" s="217"/>
      <c r="D2122" s="217"/>
      <c r="E2122" s="217"/>
      <c r="F2122" s="217"/>
      <c r="G2122" s="217"/>
      <c r="H2122" s="217"/>
      <c r="I2122" s="217"/>
      <c r="J2122" s="217"/>
      <c r="K2122" s="217"/>
      <c r="L2122" s="217"/>
      <c r="M2122" s="217"/>
      <c r="N2122" s="217"/>
      <c r="O2122" s="234"/>
      <c r="P2122" s="234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17"/>
    </row>
    <row r="2123" spans="1:28" ht="12.75" customHeight="1" x14ac:dyDescent="0.2">
      <c r="A2123" s="217"/>
      <c r="B2123" s="217"/>
      <c r="C2123" s="217"/>
      <c r="D2123" s="217"/>
      <c r="E2123" s="217"/>
      <c r="F2123" s="217"/>
      <c r="G2123" s="217"/>
      <c r="H2123" s="217"/>
      <c r="I2123" s="217"/>
      <c r="J2123" s="217"/>
      <c r="K2123" s="217"/>
      <c r="L2123" s="217"/>
      <c r="M2123" s="217"/>
      <c r="N2123" s="217"/>
      <c r="O2123" s="234"/>
      <c r="P2123" s="234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17"/>
    </row>
    <row r="2124" spans="1:28" ht="12.75" customHeight="1" x14ac:dyDescent="0.2">
      <c r="A2124" s="217"/>
      <c r="B2124" s="217"/>
      <c r="C2124" s="217"/>
      <c r="D2124" s="217"/>
      <c r="E2124" s="217"/>
      <c r="F2124" s="217"/>
      <c r="G2124" s="217"/>
      <c r="H2124" s="217"/>
      <c r="I2124" s="217"/>
      <c r="J2124" s="217"/>
      <c r="K2124" s="217"/>
      <c r="L2124" s="217"/>
      <c r="M2124" s="217"/>
      <c r="N2124" s="217"/>
      <c r="O2124" s="234"/>
      <c r="P2124" s="234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17"/>
    </row>
    <row r="2125" spans="1:28" ht="12.75" customHeight="1" x14ac:dyDescent="0.2">
      <c r="A2125" s="217"/>
      <c r="B2125" s="217"/>
      <c r="C2125" s="217"/>
      <c r="D2125" s="217"/>
      <c r="E2125" s="217"/>
      <c r="F2125" s="217"/>
      <c r="G2125" s="217"/>
      <c r="H2125" s="217"/>
      <c r="I2125" s="217"/>
      <c r="J2125" s="217"/>
      <c r="K2125" s="217"/>
      <c r="L2125" s="217"/>
      <c r="M2125" s="217"/>
      <c r="N2125" s="217"/>
      <c r="O2125" s="234"/>
      <c r="P2125" s="234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17"/>
    </row>
    <row r="2126" spans="1:28" ht="12.75" customHeight="1" x14ac:dyDescent="0.2">
      <c r="A2126" s="217"/>
      <c r="B2126" s="217"/>
      <c r="C2126" s="217"/>
      <c r="D2126" s="217"/>
      <c r="E2126" s="217"/>
      <c r="F2126" s="217"/>
      <c r="G2126" s="217"/>
      <c r="H2126" s="217"/>
      <c r="I2126" s="217"/>
      <c r="J2126" s="217"/>
      <c r="K2126" s="217"/>
      <c r="L2126" s="217"/>
      <c r="M2126" s="217"/>
      <c r="N2126" s="217"/>
      <c r="O2126" s="234"/>
      <c r="P2126" s="234"/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17"/>
    </row>
    <row r="2127" spans="1:28" ht="12.75" customHeight="1" x14ac:dyDescent="0.2">
      <c r="A2127" s="217"/>
      <c r="B2127" s="217"/>
      <c r="C2127" s="217"/>
      <c r="D2127" s="217"/>
      <c r="E2127" s="217"/>
      <c r="F2127" s="217"/>
      <c r="G2127" s="217"/>
      <c r="H2127" s="217"/>
      <c r="I2127" s="217"/>
      <c r="J2127" s="217"/>
      <c r="K2127" s="217"/>
      <c r="L2127" s="217"/>
      <c r="M2127" s="217"/>
      <c r="N2127" s="217"/>
      <c r="O2127" s="234"/>
      <c r="P2127" s="234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17"/>
    </row>
    <row r="2128" spans="1:28" ht="12.75" customHeight="1" x14ac:dyDescent="0.2">
      <c r="A2128" s="217"/>
      <c r="B2128" s="217"/>
      <c r="C2128" s="217"/>
      <c r="D2128" s="217"/>
      <c r="E2128" s="217"/>
      <c r="F2128" s="217"/>
      <c r="G2128" s="217"/>
      <c r="H2128" s="217"/>
      <c r="I2128" s="217"/>
      <c r="J2128" s="217"/>
      <c r="K2128" s="217"/>
      <c r="L2128" s="217"/>
      <c r="M2128" s="217"/>
      <c r="N2128" s="217"/>
      <c r="O2128" s="234"/>
      <c r="P2128" s="234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17"/>
    </row>
    <row r="2129" spans="1:28" ht="12.75" customHeight="1" x14ac:dyDescent="0.2">
      <c r="A2129" s="217"/>
      <c r="B2129" s="217"/>
      <c r="C2129" s="217"/>
      <c r="D2129" s="217"/>
      <c r="E2129" s="217"/>
      <c r="F2129" s="217"/>
      <c r="G2129" s="217"/>
      <c r="H2129" s="217"/>
      <c r="I2129" s="217"/>
      <c r="J2129" s="217"/>
      <c r="K2129" s="217"/>
      <c r="L2129" s="217"/>
      <c r="M2129" s="217"/>
      <c r="N2129" s="217"/>
      <c r="O2129" s="234"/>
      <c r="P2129" s="234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17"/>
    </row>
    <row r="2130" spans="1:28" ht="12.75" customHeight="1" x14ac:dyDescent="0.2">
      <c r="A2130" s="217"/>
      <c r="B2130" s="217"/>
      <c r="C2130" s="217"/>
      <c r="D2130" s="217"/>
      <c r="E2130" s="217"/>
      <c r="F2130" s="217"/>
      <c r="G2130" s="217"/>
      <c r="H2130" s="217"/>
      <c r="I2130" s="217"/>
      <c r="J2130" s="217"/>
      <c r="K2130" s="217"/>
      <c r="L2130" s="217"/>
      <c r="M2130" s="217"/>
      <c r="N2130" s="217"/>
      <c r="O2130" s="234"/>
      <c r="P2130" s="234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17"/>
    </row>
    <row r="2131" spans="1:28" ht="12.75" customHeight="1" x14ac:dyDescent="0.2">
      <c r="A2131" s="217"/>
      <c r="B2131" s="217"/>
      <c r="C2131" s="217"/>
      <c r="D2131" s="217"/>
      <c r="E2131" s="217"/>
      <c r="F2131" s="217"/>
      <c r="G2131" s="217"/>
      <c r="H2131" s="217"/>
      <c r="I2131" s="217"/>
      <c r="J2131" s="217"/>
      <c r="K2131" s="217"/>
      <c r="L2131" s="217"/>
      <c r="M2131" s="217"/>
      <c r="N2131" s="217"/>
      <c r="O2131" s="234"/>
      <c r="P2131" s="234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17"/>
    </row>
    <row r="2132" spans="1:28" ht="12.75" customHeight="1" x14ac:dyDescent="0.2">
      <c r="A2132" s="217"/>
      <c r="B2132" s="217"/>
      <c r="C2132" s="217"/>
      <c r="D2132" s="217"/>
      <c r="E2132" s="217"/>
      <c r="F2132" s="217"/>
      <c r="G2132" s="217"/>
      <c r="H2132" s="217"/>
      <c r="I2132" s="217"/>
      <c r="J2132" s="217"/>
      <c r="K2132" s="217"/>
      <c r="L2132" s="217"/>
      <c r="M2132" s="217"/>
      <c r="N2132" s="217"/>
      <c r="O2132" s="234"/>
      <c r="P2132" s="234"/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17"/>
    </row>
    <row r="2133" spans="1:28" ht="12.75" customHeight="1" x14ac:dyDescent="0.2">
      <c r="A2133" s="217"/>
      <c r="B2133" s="217"/>
      <c r="C2133" s="217"/>
      <c r="D2133" s="217"/>
      <c r="E2133" s="217"/>
      <c r="F2133" s="217"/>
      <c r="G2133" s="217"/>
      <c r="H2133" s="217"/>
      <c r="I2133" s="217"/>
      <c r="J2133" s="217"/>
      <c r="K2133" s="217"/>
      <c r="L2133" s="217"/>
      <c r="M2133" s="217"/>
      <c r="N2133" s="217"/>
      <c r="O2133" s="234"/>
      <c r="P2133" s="234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17"/>
    </row>
    <row r="2134" spans="1:28" ht="12.75" customHeight="1" x14ac:dyDescent="0.2">
      <c r="A2134" s="217"/>
      <c r="B2134" s="217"/>
      <c r="C2134" s="217"/>
      <c r="D2134" s="217"/>
      <c r="E2134" s="217"/>
      <c r="F2134" s="217"/>
      <c r="G2134" s="217"/>
      <c r="H2134" s="217"/>
      <c r="I2134" s="217"/>
      <c r="J2134" s="217"/>
      <c r="K2134" s="217"/>
      <c r="L2134" s="217"/>
      <c r="M2134" s="217"/>
      <c r="N2134" s="217"/>
      <c r="O2134" s="234"/>
      <c r="P2134" s="234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17"/>
    </row>
    <row r="2135" spans="1:28" ht="12.75" customHeight="1" x14ac:dyDescent="0.2">
      <c r="A2135" s="217"/>
      <c r="B2135" s="217"/>
      <c r="C2135" s="217"/>
      <c r="D2135" s="217"/>
      <c r="E2135" s="217"/>
      <c r="F2135" s="217"/>
      <c r="G2135" s="217"/>
      <c r="H2135" s="217"/>
      <c r="I2135" s="217"/>
      <c r="J2135" s="217"/>
      <c r="K2135" s="217"/>
      <c r="L2135" s="217"/>
      <c r="M2135" s="217"/>
      <c r="N2135" s="217"/>
      <c r="O2135" s="234"/>
      <c r="P2135" s="234"/>
      <c r="Q2135" s="217"/>
      <c r="R2135" s="217"/>
      <c r="S2135" s="217"/>
      <c r="T2135" s="217"/>
      <c r="U2135" s="217"/>
      <c r="V2135" s="217"/>
      <c r="W2135" s="217"/>
      <c r="X2135" s="217"/>
      <c r="Y2135" s="217"/>
      <c r="Z2135" s="217"/>
      <c r="AA2135" s="217"/>
      <c r="AB2135" s="217"/>
    </row>
    <row r="2136" spans="1:28" ht="12.75" customHeight="1" x14ac:dyDescent="0.2">
      <c r="A2136" s="217"/>
      <c r="B2136" s="217"/>
      <c r="C2136" s="217"/>
      <c r="D2136" s="217"/>
      <c r="E2136" s="217"/>
      <c r="F2136" s="217"/>
      <c r="G2136" s="217"/>
      <c r="H2136" s="217"/>
      <c r="I2136" s="217"/>
      <c r="J2136" s="217"/>
      <c r="K2136" s="217"/>
      <c r="L2136" s="217"/>
      <c r="M2136" s="217"/>
      <c r="N2136" s="217"/>
      <c r="O2136" s="234"/>
      <c r="P2136" s="234"/>
      <c r="Q2136" s="217"/>
      <c r="R2136" s="217"/>
      <c r="S2136" s="217"/>
      <c r="T2136" s="217"/>
      <c r="U2136" s="217"/>
      <c r="V2136" s="217"/>
      <c r="W2136" s="217"/>
      <c r="X2136" s="217"/>
      <c r="Y2136" s="217"/>
      <c r="Z2136" s="217"/>
      <c r="AA2136" s="217"/>
      <c r="AB2136" s="217"/>
    </row>
    <row r="2137" spans="1:28" ht="12.75" customHeight="1" x14ac:dyDescent="0.2">
      <c r="A2137" s="217"/>
      <c r="B2137" s="217"/>
      <c r="C2137" s="217"/>
      <c r="D2137" s="217"/>
      <c r="E2137" s="217"/>
      <c r="F2137" s="217"/>
      <c r="G2137" s="217"/>
      <c r="H2137" s="217"/>
      <c r="I2137" s="217"/>
      <c r="J2137" s="217"/>
      <c r="K2137" s="217"/>
      <c r="L2137" s="217"/>
      <c r="M2137" s="217"/>
      <c r="N2137" s="217"/>
      <c r="O2137" s="234"/>
      <c r="P2137" s="234"/>
      <c r="Q2137" s="217"/>
      <c r="R2137" s="217"/>
      <c r="S2137" s="217"/>
      <c r="T2137" s="217"/>
      <c r="U2137" s="217"/>
      <c r="V2137" s="217"/>
      <c r="W2137" s="217"/>
      <c r="X2137" s="217"/>
      <c r="Y2137" s="217"/>
      <c r="Z2137" s="217"/>
      <c r="AA2137" s="217"/>
      <c r="AB2137" s="217"/>
    </row>
    <row r="2138" spans="1:28" ht="12.75" customHeight="1" x14ac:dyDescent="0.2">
      <c r="A2138" s="217"/>
      <c r="B2138" s="217"/>
      <c r="C2138" s="217"/>
      <c r="D2138" s="217"/>
      <c r="E2138" s="217"/>
      <c r="F2138" s="217"/>
      <c r="G2138" s="217"/>
      <c r="H2138" s="217"/>
      <c r="I2138" s="217"/>
      <c r="J2138" s="217"/>
      <c r="K2138" s="217"/>
      <c r="L2138" s="217"/>
      <c r="M2138" s="217"/>
      <c r="N2138" s="217"/>
      <c r="O2138" s="234"/>
      <c r="P2138" s="234"/>
      <c r="Q2138" s="217"/>
      <c r="R2138" s="217"/>
      <c r="S2138" s="217"/>
      <c r="T2138" s="217"/>
      <c r="U2138" s="217"/>
      <c r="V2138" s="217"/>
      <c r="W2138" s="217"/>
      <c r="X2138" s="217"/>
      <c r="Y2138" s="217"/>
      <c r="Z2138" s="217"/>
      <c r="AA2138" s="217"/>
      <c r="AB2138" s="217"/>
    </row>
    <row r="2139" spans="1:28" ht="12.75" customHeight="1" x14ac:dyDescent="0.2">
      <c r="A2139" s="217"/>
      <c r="B2139" s="217"/>
      <c r="C2139" s="217"/>
      <c r="D2139" s="217"/>
      <c r="E2139" s="217"/>
      <c r="F2139" s="217"/>
      <c r="G2139" s="217"/>
      <c r="H2139" s="217"/>
      <c r="I2139" s="217"/>
      <c r="J2139" s="217"/>
      <c r="K2139" s="217"/>
      <c r="L2139" s="217"/>
      <c r="M2139" s="217"/>
      <c r="N2139" s="217"/>
      <c r="O2139" s="234"/>
      <c r="P2139" s="234"/>
      <c r="Q2139" s="217"/>
      <c r="R2139" s="217"/>
      <c r="S2139" s="217"/>
      <c r="T2139" s="217"/>
      <c r="U2139" s="217"/>
      <c r="V2139" s="217"/>
      <c r="W2139" s="217"/>
      <c r="X2139" s="217"/>
      <c r="Y2139" s="217"/>
      <c r="Z2139" s="217"/>
      <c r="AA2139" s="217"/>
      <c r="AB2139" s="217"/>
    </row>
    <row r="2140" spans="1:28" ht="12.75" customHeight="1" x14ac:dyDescent="0.2">
      <c r="A2140" s="217"/>
      <c r="B2140" s="217"/>
      <c r="C2140" s="217"/>
      <c r="D2140" s="217"/>
      <c r="E2140" s="217"/>
      <c r="F2140" s="217"/>
      <c r="G2140" s="217"/>
      <c r="H2140" s="217"/>
      <c r="I2140" s="217"/>
      <c r="J2140" s="217"/>
      <c r="K2140" s="217"/>
      <c r="L2140" s="217"/>
      <c r="M2140" s="217"/>
      <c r="N2140" s="217"/>
      <c r="O2140" s="234"/>
      <c r="P2140" s="234"/>
      <c r="Q2140" s="217"/>
      <c r="R2140" s="217"/>
      <c r="S2140" s="217"/>
      <c r="T2140" s="217"/>
      <c r="U2140" s="217"/>
      <c r="V2140" s="217"/>
      <c r="W2140" s="217"/>
      <c r="X2140" s="217"/>
      <c r="Y2140" s="217"/>
      <c r="Z2140" s="217"/>
      <c r="AA2140" s="217"/>
      <c r="AB2140" s="217"/>
    </row>
    <row r="2141" spans="1:28" ht="12.75" customHeight="1" x14ac:dyDescent="0.2">
      <c r="A2141" s="217"/>
      <c r="B2141" s="217"/>
      <c r="C2141" s="217"/>
      <c r="D2141" s="217"/>
      <c r="E2141" s="217"/>
      <c r="F2141" s="217"/>
      <c r="G2141" s="217"/>
      <c r="H2141" s="217"/>
      <c r="I2141" s="217"/>
      <c r="J2141" s="217"/>
      <c r="K2141" s="217"/>
      <c r="L2141" s="217"/>
      <c r="M2141" s="217"/>
      <c r="N2141" s="217"/>
      <c r="O2141" s="234"/>
      <c r="P2141" s="234"/>
      <c r="Q2141" s="217"/>
      <c r="R2141" s="217"/>
      <c r="S2141" s="217"/>
      <c r="T2141" s="217"/>
      <c r="U2141" s="217"/>
      <c r="V2141" s="217"/>
      <c r="W2141" s="217"/>
      <c r="X2141" s="217"/>
      <c r="Y2141" s="217"/>
      <c r="Z2141" s="217"/>
      <c r="AA2141" s="217"/>
      <c r="AB2141" s="217"/>
    </row>
    <row r="2142" spans="1:28" ht="12.75" customHeight="1" x14ac:dyDescent="0.2">
      <c r="A2142" s="217"/>
      <c r="B2142" s="217"/>
      <c r="C2142" s="217"/>
      <c r="D2142" s="217"/>
      <c r="E2142" s="217"/>
      <c r="F2142" s="217"/>
      <c r="G2142" s="217"/>
      <c r="H2142" s="217"/>
      <c r="I2142" s="217"/>
      <c r="J2142" s="217"/>
      <c r="K2142" s="217"/>
      <c r="L2142" s="217"/>
      <c r="M2142" s="217"/>
      <c r="N2142" s="217"/>
      <c r="O2142" s="234"/>
      <c r="P2142" s="234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17"/>
    </row>
    <row r="2143" spans="1:28" ht="12.75" customHeight="1" x14ac:dyDescent="0.2">
      <c r="A2143" s="217"/>
      <c r="B2143" s="217"/>
      <c r="C2143" s="217"/>
      <c r="D2143" s="217"/>
      <c r="E2143" s="217"/>
      <c r="F2143" s="217"/>
      <c r="G2143" s="217"/>
      <c r="H2143" s="217"/>
      <c r="I2143" s="217"/>
      <c r="J2143" s="217"/>
      <c r="K2143" s="217"/>
      <c r="L2143" s="217"/>
      <c r="M2143" s="217"/>
      <c r="N2143" s="217"/>
      <c r="O2143" s="234"/>
      <c r="P2143" s="234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17"/>
    </row>
    <row r="2144" spans="1:28" ht="12.75" customHeight="1" x14ac:dyDescent="0.2">
      <c r="A2144" s="217"/>
      <c r="B2144" s="217"/>
      <c r="C2144" s="217"/>
      <c r="D2144" s="217"/>
      <c r="E2144" s="217"/>
      <c r="F2144" s="217"/>
      <c r="G2144" s="217"/>
      <c r="H2144" s="217"/>
      <c r="I2144" s="217"/>
      <c r="J2144" s="217"/>
      <c r="K2144" s="217"/>
      <c r="L2144" s="217"/>
      <c r="M2144" s="217"/>
      <c r="N2144" s="217"/>
      <c r="O2144" s="234"/>
      <c r="P2144" s="234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17"/>
    </row>
    <row r="2145" spans="1:28" ht="12.75" customHeight="1" x14ac:dyDescent="0.2">
      <c r="A2145" s="217"/>
      <c r="B2145" s="217"/>
      <c r="C2145" s="217"/>
      <c r="D2145" s="217"/>
      <c r="E2145" s="217"/>
      <c r="F2145" s="217"/>
      <c r="G2145" s="217"/>
      <c r="H2145" s="217"/>
      <c r="I2145" s="217"/>
      <c r="J2145" s="217"/>
      <c r="K2145" s="217"/>
      <c r="L2145" s="217"/>
      <c r="M2145" s="217"/>
      <c r="N2145" s="217"/>
      <c r="O2145" s="234"/>
      <c r="P2145" s="234"/>
      <c r="Q2145" s="217"/>
      <c r="R2145" s="217"/>
      <c r="S2145" s="217"/>
      <c r="T2145" s="217"/>
      <c r="U2145" s="217"/>
      <c r="V2145" s="217"/>
      <c r="W2145" s="217"/>
      <c r="X2145" s="217"/>
      <c r="Y2145" s="217"/>
      <c r="Z2145" s="217"/>
      <c r="AA2145" s="217"/>
      <c r="AB2145" s="217"/>
    </row>
    <row r="2146" spans="1:28" ht="12.75" customHeight="1" x14ac:dyDescent="0.2">
      <c r="A2146" s="217"/>
      <c r="B2146" s="217"/>
      <c r="C2146" s="217"/>
      <c r="D2146" s="217"/>
      <c r="E2146" s="217"/>
      <c r="F2146" s="217"/>
      <c r="G2146" s="217"/>
      <c r="H2146" s="217"/>
      <c r="I2146" s="217"/>
      <c r="J2146" s="217"/>
      <c r="K2146" s="217"/>
      <c r="L2146" s="217"/>
      <c r="M2146" s="217"/>
      <c r="N2146" s="217"/>
      <c r="O2146" s="234"/>
      <c r="P2146" s="234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17"/>
    </row>
    <row r="2147" spans="1:28" ht="12.75" customHeight="1" x14ac:dyDescent="0.2">
      <c r="A2147" s="217"/>
      <c r="B2147" s="217"/>
      <c r="C2147" s="217"/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34"/>
      <c r="P2147" s="234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17"/>
    </row>
    <row r="2148" spans="1:28" ht="12.75" customHeight="1" x14ac:dyDescent="0.2">
      <c r="A2148" s="217"/>
      <c r="B2148" s="217"/>
      <c r="C2148" s="217"/>
      <c r="D2148" s="217"/>
      <c r="E2148" s="217"/>
      <c r="F2148" s="217"/>
      <c r="G2148" s="217"/>
      <c r="H2148" s="217"/>
      <c r="I2148" s="217"/>
      <c r="J2148" s="217"/>
      <c r="K2148" s="217"/>
      <c r="L2148" s="217"/>
      <c r="M2148" s="217"/>
      <c r="N2148" s="217"/>
      <c r="O2148" s="234"/>
      <c r="P2148" s="234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17"/>
    </row>
    <row r="2149" spans="1:28" ht="12.75" customHeight="1" x14ac:dyDescent="0.2">
      <c r="A2149" s="217"/>
      <c r="B2149" s="217"/>
      <c r="C2149" s="217"/>
      <c r="D2149" s="217"/>
      <c r="E2149" s="217"/>
      <c r="F2149" s="217"/>
      <c r="G2149" s="217"/>
      <c r="H2149" s="217"/>
      <c r="I2149" s="217"/>
      <c r="J2149" s="217"/>
      <c r="K2149" s="217"/>
      <c r="L2149" s="217"/>
      <c r="M2149" s="217"/>
      <c r="N2149" s="217"/>
      <c r="O2149" s="234"/>
      <c r="P2149" s="234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17"/>
    </row>
    <row r="2150" spans="1:28" ht="12.75" customHeight="1" x14ac:dyDescent="0.2">
      <c r="A2150" s="217"/>
      <c r="B2150" s="217"/>
      <c r="C2150" s="217"/>
      <c r="D2150" s="217"/>
      <c r="E2150" s="217"/>
      <c r="F2150" s="217"/>
      <c r="G2150" s="217"/>
      <c r="H2150" s="217"/>
      <c r="I2150" s="217"/>
      <c r="J2150" s="217"/>
      <c r="K2150" s="217"/>
      <c r="L2150" s="217"/>
      <c r="M2150" s="217"/>
      <c r="N2150" s="217"/>
      <c r="O2150" s="234"/>
      <c r="P2150" s="234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17"/>
    </row>
    <row r="2151" spans="1:28" ht="12.75" customHeight="1" x14ac:dyDescent="0.2">
      <c r="A2151" s="217"/>
      <c r="B2151" s="217"/>
      <c r="C2151" s="217"/>
      <c r="D2151" s="217"/>
      <c r="E2151" s="217"/>
      <c r="F2151" s="217"/>
      <c r="G2151" s="217"/>
      <c r="H2151" s="217"/>
      <c r="I2151" s="217"/>
      <c r="J2151" s="217"/>
      <c r="K2151" s="217"/>
      <c r="L2151" s="217"/>
      <c r="M2151" s="217"/>
      <c r="N2151" s="217"/>
      <c r="O2151" s="234"/>
      <c r="P2151" s="234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17"/>
    </row>
    <row r="2152" spans="1:28" ht="12.75" customHeight="1" x14ac:dyDescent="0.2">
      <c r="A2152" s="217"/>
      <c r="B2152" s="217"/>
      <c r="C2152" s="217"/>
      <c r="D2152" s="217"/>
      <c r="E2152" s="217"/>
      <c r="F2152" s="217"/>
      <c r="G2152" s="217"/>
      <c r="H2152" s="217"/>
      <c r="I2152" s="217"/>
      <c r="J2152" s="217"/>
      <c r="K2152" s="217"/>
      <c r="L2152" s="217"/>
      <c r="M2152" s="217"/>
      <c r="N2152" s="217"/>
      <c r="O2152" s="234"/>
      <c r="P2152" s="234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17"/>
    </row>
    <row r="2153" spans="1:28" ht="12.75" customHeight="1" x14ac:dyDescent="0.2">
      <c r="A2153" s="217"/>
      <c r="B2153" s="217"/>
      <c r="C2153" s="217"/>
      <c r="D2153" s="217"/>
      <c r="E2153" s="217"/>
      <c r="F2153" s="217"/>
      <c r="G2153" s="217"/>
      <c r="H2153" s="217"/>
      <c r="I2153" s="217"/>
      <c r="J2153" s="217"/>
      <c r="K2153" s="217"/>
      <c r="L2153" s="217"/>
      <c r="M2153" s="217"/>
      <c r="N2153" s="217"/>
      <c r="O2153" s="234"/>
      <c r="P2153" s="234"/>
      <c r="Q2153" s="217"/>
      <c r="R2153" s="217"/>
      <c r="S2153" s="217"/>
      <c r="T2153" s="217"/>
      <c r="U2153" s="217"/>
      <c r="V2153" s="217"/>
      <c r="W2153" s="217"/>
      <c r="X2153" s="217"/>
      <c r="Y2153" s="217"/>
      <c r="Z2153" s="217"/>
      <c r="AA2153" s="217"/>
      <c r="AB2153" s="217"/>
    </row>
    <row r="2154" spans="1:28" ht="12.75" customHeight="1" x14ac:dyDescent="0.2">
      <c r="A2154" s="217"/>
      <c r="B2154" s="217"/>
      <c r="C2154" s="217"/>
      <c r="D2154" s="217"/>
      <c r="E2154" s="217"/>
      <c r="F2154" s="217"/>
      <c r="G2154" s="217"/>
      <c r="H2154" s="217"/>
      <c r="I2154" s="217"/>
      <c r="J2154" s="217"/>
      <c r="K2154" s="217"/>
      <c r="L2154" s="217"/>
      <c r="M2154" s="217"/>
      <c r="N2154" s="217"/>
      <c r="O2154" s="234"/>
      <c r="P2154" s="234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17"/>
    </row>
    <row r="2155" spans="1:28" ht="12.75" customHeight="1" x14ac:dyDescent="0.2">
      <c r="A2155" s="217"/>
      <c r="B2155" s="217"/>
      <c r="C2155" s="217"/>
      <c r="D2155" s="217"/>
      <c r="E2155" s="217"/>
      <c r="F2155" s="217"/>
      <c r="G2155" s="217"/>
      <c r="H2155" s="217"/>
      <c r="I2155" s="217"/>
      <c r="J2155" s="217"/>
      <c r="K2155" s="217"/>
      <c r="L2155" s="217"/>
      <c r="M2155" s="217"/>
      <c r="N2155" s="217"/>
      <c r="O2155" s="234"/>
      <c r="P2155" s="234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17"/>
    </row>
    <row r="2156" spans="1:28" ht="12.75" customHeight="1" x14ac:dyDescent="0.2">
      <c r="A2156" s="217"/>
      <c r="B2156" s="217"/>
      <c r="C2156" s="217"/>
      <c r="D2156" s="217"/>
      <c r="E2156" s="217"/>
      <c r="F2156" s="217"/>
      <c r="G2156" s="217"/>
      <c r="H2156" s="217"/>
      <c r="I2156" s="217"/>
      <c r="J2156" s="217"/>
      <c r="K2156" s="217"/>
      <c r="L2156" s="217"/>
      <c r="M2156" s="217"/>
      <c r="N2156" s="217"/>
      <c r="O2156" s="234"/>
      <c r="P2156" s="234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17"/>
    </row>
    <row r="2157" spans="1:28" ht="12.75" customHeight="1" x14ac:dyDescent="0.2">
      <c r="A2157" s="217"/>
      <c r="B2157" s="217"/>
      <c r="C2157" s="217"/>
      <c r="D2157" s="217"/>
      <c r="E2157" s="217"/>
      <c r="F2157" s="217"/>
      <c r="G2157" s="217"/>
      <c r="H2157" s="217"/>
      <c r="I2157" s="217"/>
      <c r="J2157" s="217"/>
      <c r="K2157" s="217"/>
      <c r="L2157" s="217"/>
      <c r="M2157" s="217"/>
      <c r="N2157" s="217"/>
      <c r="O2157" s="234"/>
      <c r="P2157" s="234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17"/>
    </row>
    <row r="2158" spans="1:28" ht="12.75" customHeight="1" x14ac:dyDescent="0.2">
      <c r="A2158" s="217"/>
      <c r="B2158" s="217"/>
      <c r="C2158" s="217"/>
      <c r="D2158" s="217"/>
      <c r="E2158" s="217"/>
      <c r="F2158" s="217"/>
      <c r="G2158" s="217"/>
      <c r="H2158" s="217"/>
      <c r="I2158" s="217"/>
      <c r="J2158" s="217"/>
      <c r="K2158" s="217"/>
      <c r="L2158" s="217"/>
      <c r="M2158" s="217"/>
      <c r="N2158" s="217"/>
      <c r="O2158" s="234"/>
      <c r="P2158" s="234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17"/>
    </row>
    <row r="2159" spans="1:28" ht="12.75" customHeight="1" x14ac:dyDescent="0.2">
      <c r="A2159" s="217"/>
      <c r="B2159" s="217"/>
      <c r="C2159" s="217"/>
      <c r="D2159" s="217"/>
      <c r="E2159" s="217"/>
      <c r="F2159" s="217"/>
      <c r="G2159" s="217"/>
      <c r="H2159" s="217"/>
      <c r="I2159" s="217"/>
      <c r="J2159" s="217"/>
      <c r="K2159" s="217"/>
      <c r="L2159" s="217"/>
      <c r="M2159" s="217"/>
      <c r="N2159" s="217"/>
      <c r="O2159" s="234"/>
      <c r="P2159" s="234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17"/>
    </row>
    <row r="2160" spans="1:28" ht="12.75" customHeight="1" x14ac:dyDescent="0.2">
      <c r="A2160" s="217"/>
      <c r="B2160" s="217"/>
      <c r="C2160" s="217"/>
      <c r="D2160" s="217"/>
      <c r="E2160" s="217"/>
      <c r="F2160" s="217"/>
      <c r="G2160" s="217"/>
      <c r="H2160" s="217"/>
      <c r="I2160" s="217"/>
      <c r="J2160" s="217"/>
      <c r="K2160" s="217"/>
      <c r="L2160" s="217"/>
      <c r="M2160" s="217"/>
      <c r="N2160" s="217"/>
      <c r="O2160" s="234"/>
      <c r="P2160" s="234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17"/>
    </row>
    <row r="2161" spans="1:28" ht="12.75" customHeight="1" x14ac:dyDescent="0.2">
      <c r="A2161" s="217"/>
      <c r="B2161" s="217"/>
      <c r="C2161" s="217"/>
      <c r="D2161" s="217"/>
      <c r="E2161" s="217"/>
      <c r="F2161" s="217"/>
      <c r="G2161" s="217"/>
      <c r="H2161" s="217"/>
      <c r="I2161" s="217"/>
      <c r="J2161" s="217"/>
      <c r="K2161" s="217"/>
      <c r="L2161" s="217"/>
      <c r="M2161" s="217"/>
      <c r="N2161" s="217"/>
      <c r="O2161" s="234"/>
      <c r="P2161" s="234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17"/>
    </row>
    <row r="2162" spans="1:28" ht="12.75" customHeight="1" x14ac:dyDescent="0.2">
      <c r="A2162" s="217"/>
      <c r="B2162" s="217"/>
      <c r="C2162" s="217"/>
      <c r="D2162" s="217"/>
      <c r="E2162" s="217"/>
      <c r="F2162" s="217"/>
      <c r="G2162" s="217"/>
      <c r="H2162" s="217"/>
      <c r="I2162" s="217"/>
      <c r="J2162" s="217"/>
      <c r="K2162" s="217"/>
      <c r="L2162" s="217"/>
      <c r="M2162" s="217"/>
      <c r="N2162" s="217"/>
      <c r="O2162" s="234"/>
      <c r="P2162" s="234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17"/>
    </row>
    <row r="2163" spans="1:28" ht="12.75" customHeight="1" x14ac:dyDescent="0.2">
      <c r="A2163" s="217"/>
      <c r="B2163" s="217"/>
      <c r="C2163" s="217"/>
      <c r="D2163" s="217"/>
      <c r="E2163" s="217"/>
      <c r="F2163" s="217"/>
      <c r="G2163" s="217"/>
      <c r="H2163" s="217"/>
      <c r="I2163" s="217"/>
      <c r="J2163" s="217"/>
      <c r="K2163" s="217"/>
      <c r="L2163" s="217"/>
      <c r="M2163" s="217"/>
      <c r="N2163" s="217"/>
      <c r="O2163" s="234"/>
      <c r="P2163" s="234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17"/>
    </row>
    <row r="2164" spans="1:28" ht="12.75" customHeight="1" x14ac:dyDescent="0.2">
      <c r="A2164" s="217"/>
      <c r="B2164" s="217"/>
      <c r="C2164" s="217"/>
      <c r="D2164" s="217"/>
      <c r="E2164" s="217"/>
      <c r="F2164" s="217"/>
      <c r="G2164" s="217"/>
      <c r="H2164" s="217"/>
      <c r="I2164" s="217"/>
      <c r="J2164" s="217"/>
      <c r="K2164" s="217"/>
      <c r="L2164" s="217"/>
      <c r="M2164" s="217"/>
      <c r="N2164" s="217"/>
      <c r="O2164" s="234"/>
      <c r="P2164" s="234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17"/>
    </row>
    <row r="2165" spans="1:28" ht="12.75" customHeight="1" x14ac:dyDescent="0.2">
      <c r="A2165" s="217"/>
      <c r="B2165" s="217"/>
      <c r="C2165" s="217"/>
      <c r="D2165" s="217"/>
      <c r="E2165" s="217"/>
      <c r="F2165" s="217"/>
      <c r="G2165" s="217"/>
      <c r="H2165" s="217"/>
      <c r="I2165" s="217"/>
      <c r="J2165" s="217"/>
      <c r="K2165" s="217"/>
      <c r="L2165" s="217"/>
      <c r="M2165" s="217"/>
      <c r="N2165" s="217"/>
      <c r="O2165" s="234"/>
      <c r="P2165" s="234"/>
      <c r="Q2165" s="217"/>
      <c r="R2165" s="217"/>
      <c r="S2165" s="217"/>
      <c r="T2165" s="217"/>
      <c r="U2165" s="217"/>
      <c r="V2165" s="217"/>
      <c r="W2165" s="217"/>
      <c r="X2165" s="217"/>
      <c r="Y2165" s="217"/>
      <c r="Z2165" s="217"/>
      <c r="AA2165" s="217"/>
      <c r="AB2165" s="217"/>
    </row>
    <row r="2166" spans="1:28" ht="12.75" customHeight="1" x14ac:dyDescent="0.2">
      <c r="A2166" s="217"/>
      <c r="B2166" s="217"/>
      <c r="C2166" s="217"/>
      <c r="D2166" s="217"/>
      <c r="E2166" s="217"/>
      <c r="F2166" s="217"/>
      <c r="G2166" s="217"/>
      <c r="H2166" s="217"/>
      <c r="I2166" s="217"/>
      <c r="J2166" s="217"/>
      <c r="K2166" s="217"/>
      <c r="L2166" s="217"/>
      <c r="M2166" s="217"/>
      <c r="N2166" s="217"/>
      <c r="O2166" s="234"/>
      <c r="P2166" s="234"/>
      <c r="Q2166" s="217"/>
      <c r="R2166" s="217"/>
      <c r="S2166" s="217"/>
      <c r="T2166" s="217"/>
      <c r="U2166" s="217"/>
      <c r="V2166" s="217"/>
      <c r="W2166" s="217"/>
      <c r="X2166" s="217"/>
      <c r="Y2166" s="217"/>
      <c r="Z2166" s="217"/>
      <c r="AA2166" s="217"/>
      <c r="AB2166" s="217"/>
    </row>
    <row r="2167" spans="1:28" ht="12.75" customHeight="1" x14ac:dyDescent="0.2">
      <c r="A2167" s="217"/>
      <c r="B2167" s="217"/>
      <c r="C2167" s="217"/>
      <c r="D2167" s="217"/>
      <c r="E2167" s="217"/>
      <c r="F2167" s="217"/>
      <c r="G2167" s="217"/>
      <c r="H2167" s="217"/>
      <c r="I2167" s="217"/>
      <c r="J2167" s="217"/>
      <c r="K2167" s="217"/>
      <c r="L2167" s="217"/>
      <c r="M2167" s="217"/>
      <c r="N2167" s="217"/>
      <c r="O2167" s="234"/>
      <c r="P2167" s="234"/>
      <c r="Q2167" s="217"/>
      <c r="R2167" s="217"/>
      <c r="S2167" s="217"/>
      <c r="T2167" s="217"/>
      <c r="U2167" s="217"/>
      <c r="V2167" s="217"/>
      <c r="W2167" s="217"/>
      <c r="X2167" s="217"/>
      <c r="Y2167" s="217"/>
      <c r="Z2167" s="217"/>
      <c r="AA2167" s="217"/>
      <c r="AB2167" s="217"/>
    </row>
    <row r="2168" spans="1:28" ht="12.75" customHeight="1" x14ac:dyDescent="0.2">
      <c r="A2168" s="217"/>
      <c r="B2168" s="217"/>
      <c r="C2168" s="217"/>
      <c r="D2168" s="217"/>
      <c r="E2168" s="217"/>
      <c r="F2168" s="217"/>
      <c r="G2168" s="217"/>
      <c r="H2168" s="217"/>
      <c r="I2168" s="217"/>
      <c r="J2168" s="217"/>
      <c r="K2168" s="217"/>
      <c r="L2168" s="217"/>
      <c r="M2168" s="217"/>
      <c r="N2168" s="217"/>
      <c r="O2168" s="234"/>
      <c r="P2168" s="234"/>
      <c r="Q2168" s="217"/>
      <c r="R2168" s="217"/>
      <c r="S2168" s="217"/>
      <c r="T2168" s="217"/>
      <c r="U2168" s="217"/>
      <c r="V2168" s="217"/>
      <c r="W2168" s="217"/>
      <c r="X2168" s="217"/>
      <c r="Y2168" s="217"/>
      <c r="Z2168" s="217"/>
      <c r="AA2168" s="217"/>
      <c r="AB2168" s="217"/>
    </row>
    <row r="2169" spans="1:28" ht="12.75" customHeight="1" x14ac:dyDescent="0.2">
      <c r="A2169" s="217"/>
      <c r="B2169" s="217"/>
      <c r="C2169" s="217"/>
      <c r="D2169" s="217"/>
      <c r="E2169" s="217"/>
      <c r="F2169" s="217"/>
      <c r="G2169" s="217"/>
      <c r="H2169" s="217"/>
      <c r="I2169" s="217"/>
      <c r="J2169" s="217"/>
      <c r="K2169" s="217"/>
      <c r="L2169" s="217"/>
      <c r="M2169" s="217"/>
      <c r="N2169" s="217"/>
      <c r="O2169" s="234"/>
      <c r="P2169" s="234"/>
      <c r="Q2169" s="217"/>
      <c r="R2169" s="217"/>
      <c r="S2169" s="217"/>
      <c r="T2169" s="217"/>
      <c r="U2169" s="217"/>
      <c r="V2169" s="217"/>
      <c r="W2169" s="217"/>
      <c r="X2169" s="217"/>
      <c r="Y2169" s="217"/>
      <c r="Z2169" s="217"/>
      <c r="AA2169" s="217"/>
      <c r="AB2169" s="217"/>
    </row>
    <row r="2170" spans="1:28" ht="12.75" customHeight="1" x14ac:dyDescent="0.2">
      <c r="A2170" s="217"/>
      <c r="B2170" s="217"/>
      <c r="C2170" s="217"/>
      <c r="D2170" s="217"/>
      <c r="E2170" s="217"/>
      <c r="F2170" s="217"/>
      <c r="G2170" s="217"/>
      <c r="H2170" s="217"/>
      <c r="I2170" s="217"/>
      <c r="J2170" s="217"/>
      <c r="K2170" s="217"/>
      <c r="L2170" s="217"/>
      <c r="M2170" s="217"/>
      <c r="N2170" s="217"/>
      <c r="O2170" s="234"/>
      <c r="P2170" s="234"/>
      <c r="Q2170" s="217"/>
      <c r="R2170" s="217"/>
      <c r="S2170" s="217"/>
      <c r="T2170" s="217"/>
      <c r="U2170" s="217"/>
      <c r="V2170" s="217"/>
      <c r="W2170" s="217"/>
      <c r="X2170" s="217"/>
      <c r="Y2170" s="217"/>
      <c r="Z2170" s="217"/>
      <c r="AA2170" s="217"/>
      <c r="AB2170" s="217"/>
    </row>
    <row r="2171" spans="1:28" ht="12.75" customHeight="1" x14ac:dyDescent="0.2">
      <c r="A2171" s="217"/>
      <c r="B2171" s="217"/>
      <c r="C2171" s="217"/>
      <c r="D2171" s="217"/>
      <c r="E2171" s="217"/>
      <c r="F2171" s="217"/>
      <c r="G2171" s="217"/>
      <c r="H2171" s="217"/>
      <c r="I2171" s="217"/>
      <c r="J2171" s="217"/>
      <c r="K2171" s="217"/>
      <c r="L2171" s="217"/>
      <c r="M2171" s="217"/>
      <c r="N2171" s="217"/>
      <c r="O2171" s="234"/>
      <c r="P2171" s="234"/>
      <c r="Q2171" s="217"/>
      <c r="R2171" s="217"/>
      <c r="S2171" s="217"/>
      <c r="T2171" s="217"/>
      <c r="U2171" s="217"/>
      <c r="V2171" s="217"/>
      <c r="W2171" s="217"/>
      <c r="X2171" s="217"/>
      <c r="Y2171" s="217"/>
      <c r="Z2171" s="217"/>
      <c r="AA2171" s="217"/>
      <c r="AB2171" s="217"/>
    </row>
    <row r="2172" spans="1:28" ht="12.75" customHeight="1" x14ac:dyDescent="0.2">
      <c r="A2172" s="217"/>
      <c r="B2172" s="217"/>
      <c r="C2172" s="217"/>
      <c r="D2172" s="217"/>
      <c r="E2172" s="217"/>
      <c r="F2172" s="217"/>
      <c r="G2172" s="217"/>
      <c r="H2172" s="217"/>
      <c r="I2172" s="217"/>
      <c r="J2172" s="217"/>
      <c r="K2172" s="217"/>
      <c r="L2172" s="217"/>
      <c r="M2172" s="217"/>
      <c r="N2172" s="217"/>
      <c r="O2172" s="234"/>
      <c r="P2172" s="234"/>
      <c r="Q2172" s="217"/>
      <c r="R2172" s="217"/>
      <c r="S2172" s="217"/>
      <c r="T2172" s="217"/>
      <c r="U2172" s="217"/>
      <c r="V2172" s="217"/>
      <c r="W2172" s="217"/>
      <c r="X2172" s="217"/>
      <c r="Y2172" s="217"/>
      <c r="Z2172" s="217"/>
      <c r="AA2172" s="217"/>
      <c r="AB2172" s="217"/>
    </row>
    <row r="2173" spans="1:28" ht="12.75" customHeight="1" x14ac:dyDescent="0.2">
      <c r="A2173" s="217"/>
      <c r="B2173" s="217"/>
      <c r="C2173" s="217"/>
      <c r="D2173" s="217"/>
      <c r="E2173" s="217"/>
      <c r="F2173" s="217"/>
      <c r="G2173" s="217"/>
      <c r="H2173" s="217"/>
      <c r="I2173" s="217"/>
      <c r="J2173" s="217"/>
      <c r="K2173" s="217"/>
      <c r="L2173" s="217"/>
      <c r="M2173" s="217"/>
      <c r="N2173" s="217"/>
      <c r="O2173" s="234"/>
      <c r="P2173" s="234"/>
      <c r="Q2173" s="217"/>
      <c r="R2173" s="217"/>
      <c r="S2173" s="217"/>
      <c r="T2173" s="217"/>
      <c r="U2173" s="217"/>
      <c r="V2173" s="217"/>
      <c r="W2173" s="217"/>
      <c r="X2173" s="217"/>
      <c r="Y2173" s="217"/>
      <c r="Z2173" s="217"/>
      <c r="AA2173" s="217"/>
      <c r="AB2173" s="217"/>
    </row>
    <row r="2174" spans="1:28" ht="12.75" customHeight="1" x14ac:dyDescent="0.2">
      <c r="A2174" s="217"/>
      <c r="B2174" s="217"/>
      <c r="C2174" s="217"/>
      <c r="D2174" s="217"/>
      <c r="E2174" s="217"/>
      <c r="F2174" s="217"/>
      <c r="G2174" s="217"/>
      <c r="H2174" s="217"/>
      <c r="I2174" s="217"/>
      <c r="J2174" s="217"/>
      <c r="K2174" s="217"/>
      <c r="L2174" s="217"/>
      <c r="M2174" s="217"/>
      <c r="N2174" s="217"/>
      <c r="O2174" s="234"/>
      <c r="P2174" s="234"/>
      <c r="Q2174" s="217"/>
      <c r="R2174" s="217"/>
      <c r="S2174" s="217"/>
      <c r="T2174" s="217"/>
      <c r="U2174" s="217"/>
      <c r="V2174" s="217"/>
      <c r="W2174" s="217"/>
      <c r="X2174" s="217"/>
      <c r="Y2174" s="217"/>
      <c r="Z2174" s="217"/>
      <c r="AA2174" s="217"/>
      <c r="AB2174" s="217"/>
    </row>
    <row r="2175" spans="1:28" ht="12.75" customHeight="1" x14ac:dyDescent="0.2">
      <c r="A2175" s="217"/>
      <c r="B2175" s="217"/>
      <c r="C2175" s="217"/>
      <c r="D2175" s="217"/>
      <c r="E2175" s="217"/>
      <c r="F2175" s="217"/>
      <c r="G2175" s="217"/>
      <c r="H2175" s="217"/>
      <c r="I2175" s="217"/>
      <c r="J2175" s="217"/>
      <c r="K2175" s="217"/>
      <c r="L2175" s="217"/>
      <c r="M2175" s="217"/>
      <c r="N2175" s="217"/>
      <c r="O2175" s="234"/>
      <c r="P2175" s="234"/>
      <c r="Q2175" s="217"/>
      <c r="R2175" s="217"/>
      <c r="S2175" s="217"/>
      <c r="T2175" s="217"/>
      <c r="U2175" s="217"/>
      <c r="V2175" s="217"/>
      <c r="W2175" s="217"/>
      <c r="X2175" s="217"/>
      <c r="Y2175" s="217"/>
      <c r="Z2175" s="217"/>
      <c r="AA2175" s="217"/>
      <c r="AB2175" s="217"/>
    </row>
    <row r="2176" spans="1:28" ht="12.75" customHeight="1" x14ac:dyDescent="0.2">
      <c r="A2176" s="217"/>
      <c r="B2176" s="217"/>
      <c r="C2176" s="217"/>
      <c r="D2176" s="217"/>
      <c r="E2176" s="217"/>
      <c r="F2176" s="217"/>
      <c r="G2176" s="217"/>
      <c r="H2176" s="217"/>
      <c r="I2176" s="217"/>
      <c r="J2176" s="217"/>
      <c r="K2176" s="217"/>
      <c r="L2176" s="217"/>
      <c r="M2176" s="217"/>
      <c r="N2176" s="217"/>
      <c r="O2176" s="234"/>
      <c r="P2176" s="234"/>
      <c r="Q2176" s="217"/>
      <c r="R2176" s="217"/>
      <c r="S2176" s="217"/>
      <c r="T2176" s="217"/>
      <c r="U2176" s="217"/>
      <c r="V2176" s="217"/>
      <c r="W2176" s="217"/>
      <c r="X2176" s="217"/>
      <c r="Y2176" s="217"/>
      <c r="Z2176" s="217"/>
      <c r="AA2176" s="217"/>
      <c r="AB2176" s="217"/>
    </row>
    <row r="2177" spans="1:28" ht="12.75" customHeight="1" x14ac:dyDescent="0.2">
      <c r="A2177" s="217"/>
      <c r="B2177" s="217"/>
      <c r="C2177" s="217"/>
      <c r="D2177" s="217"/>
      <c r="E2177" s="217"/>
      <c r="F2177" s="217"/>
      <c r="G2177" s="217"/>
      <c r="H2177" s="217"/>
      <c r="I2177" s="217"/>
      <c r="J2177" s="217"/>
      <c r="K2177" s="217"/>
      <c r="L2177" s="217"/>
      <c r="M2177" s="217"/>
      <c r="N2177" s="217"/>
      <c r="O2177" s="234"/>
      <c r="P2177" s="234"/>
      <c r="Q2177" s="217"/>
      <c r="R2177" s="217"/>
      <c r="S2177" s="217"/>
      <c r="T2177" s="217"/>
      <c r="U2177" s="217"/>
      <c r="V2177" s="217"/>
      <c r="W2177" s="217"/>
      <c r="X2177" s="217"/>
      <c r="Y2177" s="217"/>
      <c r="Z2177" s="217"/>
      <c r="AA2177" s="217"/>
      <c r="AB2177" s="217"/>
    </row>
    <row r="2178" spans="1:28" ht="12.75" customHeight="1" x14ac:dyDescent="0.2">
      <c r="A2178" s="217"/>
      <c r="B2178" s="217"/>
      <c r="C2178" s="217"/>
      <c r="D2178" s="217"/>
      <c r="E2178" s="217"/>
      <c r="F2178" s="217"/>
      <c r="G2178" s="217"/>
      <c r="H2178" s="217"/>
      <c r="I2178" s="217"/>
      <c r="J2178" s="217"/>
      <c r="K2178" s="217"/>
      <c r="L2178" s="217"/>
      <c r="M2178" s="217"/>
      <c r="N2178" s="217"/>
      <c r="O2178" s="234"/>
      <c r="P2178" s="234"/>
      <c r="Q2178" s="217"/>
      <c r="R2178" s="217"/>
      <c r="S2178" s="217"/>
      <c r="T2178" s="217"/>
      <c r="U2178" s="217"/>
      <c r="V2178" s="217"/>
      <c r="W2178" s="217"/>
      <c r="X2178" s="217"/>
      <c r="Y2178" s="217"/>
      <c r="Z2178" s="217"/>
      <c r="AA2178" s="217"/>
      <c r="AB2178" s="217"/>
    </row>
    <row r="2179" spans="1:28" ht="12.75" customHeight="1" x14ac:dyDescent="0.2">
      <c r="A2179" s="217"/>
      <c r="B2179" s="217"/>
      <c r="C2179" s="217"/>
      <c r="D2179" s="217"/>
      <c r="E2179" s="217"/>
      <c r="F2179" s="217"/>
      <c r="G2179" s="217"/>
      <c r="H2179" s="217"/>
      <c r="I2179" s="217"/>
      <c r="J2179" s="217"/>
      <c r="K2179" s="217"/>
      <c r="L2179" s="217"/>
      <c r="M2179" s="217"/>
      <c r="N2179" s="217"/>
      <c r="O2179" s="234"/>
      <c r="P2179" s="234"/>
      <c r="Q2179" s="217"/>
      <c r="R2179" s="217"/>
      <c r="S2179" s="217"/>
      <c r="T2179" s="217"/>
      <c r="U2179" s="217"/>
      <c r="V2179" s="217"/>
      <c r="W2179" s="217"/>
      <c r="X2179" s="217"/>
      <c r="Y2179" s="217"/>
      <c r="Z2179" s="217"/>
      <c r="AA2179" s="217"/>
      <c r="AB2179" s="217"/>
    </row>
    <row r="2180" spans="1:28" ht="12.75" customHeight="1" x14ac:dyDescent="0.2">
      <c r="A2180" s="217"/>
      <c r="B2180" s="217"/>
      <c r="C2180" s="217"/>
      <c r="D2180" s="217"/>
      <c r="E2180" s="217"/>
      <c r="F2180" s="217"/>
      <c r="G2180" s="217"/>
      <c r="H2180" s="217"/>
      <c r="I2180" s="217"/>
      <c r="J2180" s="217"/>
      <c r="K2180" s="217"/>
      <c r="L2180" s="217"/>
      <c r="M2180" s="217"/>
      <c r="N2180" s="217"/>
      <c r="O2180" s="234"/>
      <c r="P2180" s="234"/>
      <c r="Q2180" s="217"/>
      <c r="R2180" s="217"/>
      <c r="S2180" s="217"/>
      <c r="T2180" s="217"/>
      <c r="U2180" s="217"/>
      <c r="V2180" s="217"/>
      <c r="W2180" s="217"/>
      <c r="X2180" s="217"/>
      <c r="Y2180" s="217"/>
      <c r="Z2180" s="217"/>
      <c r="AA2180" s="217"/>
      <c r="AB2180" s="217"/>
    </row>
    <row r="2181" spans="1:28" ht="12.75" customHeight="1" x14ac:dyDescent="0.2">
      <c r="A2181" s="217"/>
      <c r="B2181" s="217"/>
      <c r="C2181" s="217"/>
      <c r="D2181" s="217"/>
      <c r="E2181" s="217"/>
      <c r="F2181" s="217"/>
      <c r="G2181" s="217"/>
      <c r="H2181" s="217"/>
      <c r="I2181" s="217"/>
      <c r="J2181" s="217"/>
      <c r="K2181" s="217"/>
      <c r="L2181" s="217"/>
      <c r="M2181" s="217"/>
      <c r="N2181" s="217"/>
      <c r="O2181" s="234"/>
      <c r="P2181" s="234"/>
      <c r="Q2181" s="217"/>
      <c r="R2181" s="217"/>
      <c r="S2181" s="217"/>
      <c r="T2181" s="217"/>
      <c r="U2181" s="217"/>
      <c r="V2181" s="217"/>
      <c r="W2181" s="217"/>
      <c r="X2181" s="217"/>
      <c r="Y2181" s="217"/>
      <c r="Z2181" s="217"/>
      <c r="AA2181" s="217"/>
      <c r="AB2181" s="217"/>
    </row>
    <row r="2182" spans="1:28" ht="12.75" customHeight="1" x14ac:dyDescent="0.2">
      <c r="A2182" s="217"/>
      <c r="B2182" s="217"/>
      <c r="C2182" s="217"/>
      <c r="D2182" s="217"/>
      <c r="E2182" s="217"/>
      <c r="F2182" s="217"/>
      <c r="G2182" s="217"/>
      <c r="H2182" s="217"/>
      <c r="I2182" s="217"/>
      <c r="J2182" s="217"/>
      <c r="K2182" s="217"/>
      <c r="L2182" s="217"/>
      <c r="M2182" s="217"/>
      <c r="N2182" s="217"/>
      <c r="O2182" s="234"/>
      <c r="P2182" s="234"/>
      <c r="Q2182" s="217"/>
      <c r="R2182" s="217"/>
      <c r="S2182" s="217"/>
      <c r="T2182" s="217"/>
      <c r="U2182" s="217"/>
      <c r="V2182" s="217"/>
      <c r="W2182" s="217"/>
      <c r="X2182" s="217"/>
      <c r="Y2182" s="217"/>
      <c r="Z2182" s="217"/>
      <c r="AA2182" s="217"/>
      <c r="AB2182" s="217"/>
    </row>
    <row r="2183" spans="1:28" ht="12.75" customHeight="1" x14ac:dyDescent="0.2">
      <c r="A2183" s="217"/>
      <c r="B2183" s="217"/>
      <c r="C2183" s="217"/>
      <c r="D2183" s="217"/>
      <c r="E2183" s="217"/>
      <c r="F2183" s="217"/>
      <c r="G2183" s="217"/>
      <c r="H2183" s="217"/>
      <c r="I2183" s="217"/>
      <c r="J2183" s="217"/>
      <c r="K2183" s="217"/>
      <c r="L2183" s="217"/>
      <c r="M2183" s="217"/>
      <c r="N2183" s="217"/>
      <c r="O2183" s="234"/>
      <c r="P2183" s="234"/>
      <c r="Q2183" s="217"/>
      <c r="R2183" s="217"/>
      <c r="S2183" s="217"/>
      <c r="T2183" s="217"/>
      <c r="U2183" s="217"/>
      <c r="V2183" s="217"/>
      <c r="W2183" s="217"/>
      <c r="X2183" s="217"/>
      <c r="Y2183" s="217"/>
      <c r="Z2183" s="217"/>
      <c r="AA2183" s="217"/>
      <c r="AB2183" s="217"/>
    </row>
    <row r="2184" spans="1:28" ht="12.75" customHeight="1" x14ac:dyDescent="0.2">
      <c r="A2184" s="217"/>
      <c r="B2184" s="217"/>
      <c r="C2184" s="217"/>
      <c r="D2184" s="217"/>
      <c r="E2184" s="217"/>
      <c r="F2184" s="217"/>
      <c r="G2184" s="217"/>
      <c r="H2184" s="217"/>
      <c r="I2184" s="217"/>
      <c r="J2184" s="217"/>
      <c r="K2184" s="217"/>
      <c r="L2184" s="217"/>
      <c r="M2184" s="217"/>
      <c r="N2184" s="217"/>
      <c r="O2184" s="234"/>
      <c r="P2184" s="234"/>
      <c r="Q2184" s="217"/>
      <c r="R2184" s="217"/>
      <c r="S2184" s="217"/>
      <c r="T2184" s="217"/>
      <c r="U2184" s="217"/>
      <c r="V2184" s="217"/>
      <c r="W2184" s="217"/>
      <c r="X2184" s="217"/>
      <c r="Y2184" s="217"/>
      <c r="Z2184" s="217"/>
      <c r="AA2184" s="217"/>
      <c r="AB2184" s="217"/>
    </row>
    <row r="2185" spans="1:28" ht="12.75" customHeight="1" x14ac:dyDescent="0.2">
      <c r="A2185" s="217"/>
      <c r="B2185" s="217"/>
      <c r="C2185" s="217"/>
      <c r="D2185" s="217"/>
      <c r="E2185" s="217"/>
      <c r="F2185" s="217"/>
      <c r="G2185" s="217"/>
      <c r="H2185" s="217"/>
      <c r="I2185" s="217"/>
      <c r="J2185" s="217"/>
      <c r="K2185" s="217"/>
      <c r="L2185" s="217"/>
      <c r="M2185" s="217"/>
      <c r="N2185" s="217"/>
      <c r="O2185" s="234"/>
      <c r="P2185" s="234"/>
      <c r="Q2185" s="217"/>
      <c r="R2185" s="217"/>
      <c r="S2185" s="217"/>
      <c r="T2185" s="217"/>
      <c r="U2185" s="217"/>
      <c r="V2185" s="217"/>
      <c r="W2185" s="217"/>
      <c r="X2185" s="217"/>
      <c r="Y2185" s="217"/>
      <c r="Z2185" s="217"/>
      <c r="AA2185" s="217"/>
      <c r="AB2185" s="217"/>
    </row>
    <row r="2186" spans="1:28" ht="12.75" customHeight="1" x14ac:dyDescent="0.2">
      <c r="A2186" s="217"/>
      <c r="B2186" s="217"/>
      <c r="C2186" s="217"/>
      <c r="D2186" s="217"/>
      <c r="E2186" s="217"/>
      <c r="F2186" s="217"/>
      <c r="G2186" s="217"/>
      <c r="H2186" s="217"/>
      <c r="I2186" s="217"/>
      <c r="J2186" s="217"/>
      <c r="K2186" s="217"/>
      <c r="L2186" s="217"/>
      <c r="M2186" s="217"/>
      <c r="N2186" s="217"/>
      <c r="O2186" s="234"/>
      <c r="P2186" s="234"/>
      <c r="Q2186" s="217"/>
      <c r="R2186" s="217"/>
      <c r="S2186" s="217"/>
      <c r="T2186" s="217"/>
      <c r="U2186" s="217"/>
      <c r="V2186" s="217"/>
      <c r="W2186" s="217"/>
      <c r="X2186" s="217"/>
      <c r="Y2186" s="217"/>
      <c r="Z2186" s="217"/>
      <c r="AA2186" s="217"/>
      <c r="AB2186" s="217"/>
    </row>
    <row r="2187" spans="1:28" ht="12.75" customHeight="1" x14ac:dyDescent="0.2">
      <c r="A2187" s="217"/>
      <c r="B2187" s="217"/>
      <c r="C2187" s="217"/>
      <c r="D2187" s="217"/>
      <c r="E2187" s="217"/>
      <c r="F2187" s="217"/>
      <c r="G2187" s="217"/>
      <c r="H2187" s="217"/>
      <c r="I2187" s="217"/>
      <c r="J2187" s="217"/>
      <c r="K2187" s="217"/>
      <c r="L2187" s="217"/>
      <c r="M2187" s="217"/>
      <c r="N2187" s="217"/>
      <c r="O2187" s="234"/>
      <c r="P2187" s="234"/>
      <c r="Q2187" s="217"/>
      <c r="R2187" s="217"/>
      <c r="S2187" s="217"/>
      <c r="T2187" s="217"/>
      <c r="U2187" s="217"/>
      <c r="V2187" s="217"/>
      <c r="W2187" s="217"/>
      <c r="X2187" s="217"/>
      <c r="Y2187" s="217"/>
      <c r="Z2187" s="217"/>
      <c r="AA2187" s="217"/>
      <c r="AB2187" s="217"/>
    </row>
    <row r="2188" spans="1:28" ht="12.75" customHeight="1" x14ac:dyDescent="0.2">
      <c r="A2188" s="217"/>
      <c r="B2188" s="217"/>
      <c r="C2188" s="217"/>
      <c r="D2188" s="217"/>
      <c r="E2188" s="217"/>
      <c r="F2188" s="217"/>
      <c r="G2188" s="217"/>
      <c r="H2188" s="217"/>
      <c r="I2188" s="217"/>
      <c r="J2188" s="217"/>
      <c r="K2188" s="217"/>
      <c r="L2188" s="217"/>
      <c r="M2188" s="217"/>
      <c r="N2188" s="217"/>
      <c r="O2188" s="234"/>
      <c r="P2188" s="234"/>
      <c r="Q2188" s="217"/>
      <c r="R2188" s="217"/>
      <c r="S2188" s="217"/>
      <c r="T2188" s="217"/>
      <c r="U2188" s="217"/>
      <c r="V2188" s="217"/>
      <c r="W2188" s="217"/>
      <c r="X2188" s="217"/>
      <c r="Y2188" s="217"/>
      <c r="Z2188" s="217"/>
      <c r="AA2188" s="217"/>
      <c r="AB2188" s="217"/>
    </row>
    <row r="2189" spans="1:28" ht="12.75" customHeight="1" x14ac:dyDescent="0.2">
      <c r="A2189" s="217"/>
      <c r="B2189" s="217"/>
      <c r="C2189" s="217"/>
      <c r="D2189" s="217"/>
      <c r="E2189" s="217"/>
      <c r="F2189" s="217"/>
      <c r="G2189" s="217"/>
      <c r="H2189" s="217"/>
      <c r="I2189" s="217"/>
      <c r="J2189" s="217"/>
      <c r="K2189" s="217"/>
      <c r="L2189" s="217"/>
      <c r="M2189" s="217"/>
      <c r="N2189" s="217"/>
      <c r="O2189" s="234"/>
      <c r="P2189" s="234"/>
      <c r="Q2189" s="217"/>
      <c r="R2189" s="217"/>
      <c r="S2189" s="217"/>
      <c r="T2189" s="217"/>
      <c r="U2189" s="217"/>
      <c r="V2189" s="217"/>
      <c r="W2189" s="217"/>
      <c r="X2189" s="217"/>
      <c r="Y2189" s="217"/>
      <c r="Z2189" s="217"/>
      <c r="AA2189" s="217"/>
      <c r="AB2189" s="217"/>
    </row>
    <row r="2190" spans="1:28" ht="12.75" customHeight="1" x14ac:dyDescent="0.2">
      <c r="A2190" s="217"/>
      <c r="B2190" s="217"/>
      <c r="C2190" s="217"/>
      <c r="D2190" s="217"/>
      <c r="E2190" s="217"/>
      <c r="F2190" s="217"/>
      <c r="G2190" s="217"/>
      <c r="H2190" s="217"/>
      <c r="I2190" s="217"/>
      <c r="J2190" s="217"/>
      <c r="K2190" s="217"/>
      <c r="L2190" s="217"/>
      <c r="M2190" s="217"/>
      <c r="N2190" s="217"/>
      <c r="O2190" s="234"/>
      <c r="P2190" s="234"/>
      <c r="Q2190" s="217"/>
      <c r="R2190" s="217"/>
      <c r="S2190" s="217"/>
      <c r="T2190" s="217"/>
      <c r="U2190" s="217"/>
      <c r="V2190" s="217"/>
      <c r="W2190" s="217"/>
      <c r="X2190" s="217"/>
      <c r="Y2190" s="217"/>
      <c r="Z2190" s="217"/>
      <c r="AA2190" s="217"/>
      <c r="AB2190" s="217"/>
    </row>
    <row r="2191" spans="1:28" ht="12.75" customHeight="1" x14ac:dyDescent="0.2">
      <c r="A2191" s="217"/>
      <c r="B2191" s="217"/>
      <c r="C2191" s="217"/>
      <c r="D2191" s="217"/>
      <c r="E2191" s="217"/>
      <c r="F2191" s="217"/>
      <c r="G2191" s="217"/>
      <c r="H2191" s="217"/>
      <c r="I2191" s="217"/>
      <c r="J2191" s="217"/>
      <c r="K2191" s="217"/>
      <c r="L2191" s="217"/>
      <c r="M2191" s="217"/>
      <c r="N2191" s="217"/>
      <c r="O2191" s="234"/>
      <c r="P2191" s="234"/>
      <c r="Q2191" s="217"/>
      <c r="R2191" s="217"/>
      <c r="S2191" s="217"/>
      <c r="T2191" s="217"/>
      <c r="U2191" s="217"/>
      <c r="V2191" s="217"/>
      <c r="W2191" s="217"/>
      <c r="X2191" s="217"/>
      <c r="Y2191" s="217"/>
      <c r="Z2191" s="217"/>
      <c r="AA2191" s="217"/>
      <c r="AB2191" s="217"/>
    </row>
    <row r="2192" spans="1:28" ht="12.75" customHeight="1" x14ac:dyDescent="0.2">
      <c r="A2192" s="217"/>
      <c r="B2192" s="217"/>
      <c r="C2192" s="217"/>
      <c r="D2192" s="217"/>
      <c r="E2192" s="217"/>
      <c r="F2192" s="217"/>
      <c r="G2192" s="217"/>
      <c r="H2192" s="217"/>
      <c r="I2192" s="217"/>
      <c r="J2192" s="217"/>
      <c r="K2192" s="217"/>
      <c r="L2192" s="217"/>
      <c r="M2192" s="217"/>
      <c r="N2192" s="217"/>
      <c r="O2192" s="234"/>
      <c r="P2192" s="234"/>
      <c r="Q2192" s="217"/>
      <c r="R2192" s="217"/>
      <c r="S2192" s="217"/>
      <c r="T2192" s="217"/>
      <c r="U2192" s="217"/>
      <c r="V2192" s="217"/>
      <c r="W2192" s="217"/>
      <c r="X2192" s="217"/>
      <c r="Y2192" s="217"/>
      <c r="Z2192" s="217"/>
      <c r="AA2192" s="217"/>
      <c r="AB2192" s="217"/>
    </row>
    <row r="2193" spans="1:28" ht="12.75" customHeight="1" x14ac:dyDescent="0.2">
      <c r="A2193" s="217"/>
      <c r="B2193" s="217"/>
      <c r="C2193" s="217"/>
      <c r="D2193" s="217"/>
      <c r="E2193" s="217"/>
      <c r="F2193" s="217"/>
      <c r="G2193" s="217"/>
      <c r="H2193" s="217"/>
      <c r="I2193" s="217"/>
      <c r="J2193" s="217"/>
      <c r="K2193" s="217"/>
      <c r="L2193" s="217"/>
      <c r="M2193" s="217"/>
      <c r="N2193" s="217"/>
      <c r="O2193" s="234"/>
      <c r="P2193" s="234"/>
      <c r="Q2193" s="217"/>
      <c r="R2193" s="217"/>
      <c r="S2193" s="217"/>
      <c r="T2193" s="217"/>
      <c r="U2193" s="217"/>
      <c r="V2193" s="217"/>
      <c r="W2193" s="217"/>
      <c r="X2193" s="217"/>
      <c r="Y2193" s="217"/>
      <c r="Z2193" s="217"/>
      <c r="AA2193" s="217"/>
      <c r="AB2193" s="217"/>
    </row>
    <row r="2194" spans="1:28" ht="12.75" customHeight="1" x14ac:dyDescent="0.2">
      <c r="A2194" s="217"/>
      <c r="B2194" s="217"/>
      <c r="C2194" s="217"/>
      <c r="D2194" s="217"/>
      <c r="E2194" s="217"/>
      <c r="F2194" s="217"/>
      <c r="G2194" s="217"/>
      <c r="H2194" s="217"/>
      <c r="I2194" s="217"/>
      <c r="J2194" s="217"/>
      <c r="K2194" s="217"/>
      <c r="L2194" s="217"/>
      <c r="M2194" s="217"/>
      <c r="N2194" s="217"/>
      <c r="O2194" s="234"/>
      <c r="P2194" s="234"/>
      <c r="Q2194" s="217"/>
      <c r="R2194" s="217"/>
      <c r="S2194" s="217"/>
      <c r="T2194" s="217"/>
      <c r="U2194" s="217"/>
      <c r="V2194" s="217"/>
      <c r="W2194" s="217"/>
      <c r="X2194" s="217"/>
      <c r="Y2194" s="217"/>
      <c r="Z2194" s="217"/>
      <c r="AA2194" s="217"/>
      <c r="AB2194" s="217"/>
    </row>
    <row r="2195" spans="1:28" ht="12.75" customHeight="1" x14ac:dyDescent="0.2">
      <c r="A2195" s="217"/>
      <c r="B2195" s="217"/>
      <c r="C2195" s="217"/>
      <c r="D2195" s="217"/>
      <c r="E2195" s="217"/>
      <c r="F2195" s="217"/>
      <c r="G2195" s="217"/>
      <c r="H2195" s="217"/>
      <c r="I2195" s="217"/>
      <c r="J2195" s="217"/>
      <c r="K2195" s="217"/>
      <c r="L2195" s="217"/>
      <c r="M2195" s="217"/>
      <c r="N2195" s="217"/>
      <c r="O2195" s="234"/>
      <c r="P2195" s="234"/>
      <c r="Q2195" s="217"/>
      <c r="R2195" s="217"/>
      <c r="S2195" s="217"/>
      <c r="T2195" s="217"/>
      <c r="U2195" s="217"/>
      <c r="V2195" s="217"/>
      <c r="W2195" s="217"/>
      <c r="X2195" s="217"/>
      <c r="Y2195" s="217"/>
      <c r="Z2195" s="217"/>
      <c r="AA2195" s="217"/>
      <c r="AB2195" s="217"/>
    </row>
    <row r="2196" spans="1:28" ht="12.75" customHeight="1" x14ac:dyDescent="0.2">
      <c r="A2196" s="217"/>
      <c r="B2196" s="217"/>
      <c r="C2196" s="217"/>
      <c r="D2196" s="217"/>
      <c r="E2196" s="217"/>
      <c r="F2196" s="217"/>
      <c r="G2196" s="217"/>
      <c r="H2196" s="217"/>
      <c r="I2196" s="217"/>
      <c r="J2196" s="217"/>
      <c r="K2196" s="217"/>
      <c r="L2196" s="217"/>
      <c r="M2196" s="217"/>
      <c r="N2196" s="217"/>
      <c r="O2196" s="234"/>
      <c r="P2196" s="234"/>
      <c r="Q2196" s="217"/>
      <c r="R2196" s="217"/>
      <c r="S2196" s="217"/>
      <c r="T2196" s="217"/>
      <c r="U2196" s="217"/>
      <c r="V2196" s="217"/>
      <c r="W2196" s="217"/>
      <c r="X2196" s="217"/>
      <c r="Y2196" s="217"/>
      <c r="Z2196" s="217"/>
      <c r="AA2196" s="217"/>
      <c r="AB2196" s="217"/>
    </row>
    <row r="2197" spans="1:28" ht="12.75" customHeight="1" x14ac:dyDescent="0.2">
      <c r="A2197" s="217"/>
      <c r="B2197" s="217"/>
      <c r="C2197" s="217"/>
      <c r="D2197" s="217"/>
      <c r="E2197" s="217"/>
      <c r="F2197" s="217"/>
      <c r="G2197" s="217"/>
      <c r="H2197" s="217"/>
      <c r="I2197" s="217"/>
      <c r="J2197" s="217"/>
      <c r="K2197" s="217"/>
      <c r="L2197" s="217"/>
      <c r="M2197" s="217"/>
      <c r="N2197" s="217"/>
      <c r="O2197" s="234"/>
      <c r="P2197" s="234"/>
      <c r="Q2197" s="217"/>
      <c r="R2197" s="217"/>
      <c r="S2197" s="217"/>
      <c r="T2197" s="217"/>
      <c r="U2197" s="217"/>
      <c r="V2197" s="217"/>
      <c r="W2197" s="217"/>
      <c r="X2197" s="217"/>
      <c r="Y2197" s="217"/>
      <c r="Z2197" s="217"/>
      <c r="AA2197" s="217"/>
      <c r="AB2197" s="217"/>
    </row>
    <row r="2198" spans="1:28" ht="12.75" customHeight="1" x14ac:dyDescent="0.2">
      <c r="A2198" s="217"/>
      <c r="B2198" s="217"/>
      <c r="C2198" s="217"/>
      <c r="D2198" s="217"/>
      <c r="E2198" s="217"/>
      <c r="F2198" s="217"/>
      <c r="G2198" s="217"/>
      <c r="H2198" s="217"/>
      <c r="I2198" s="217"/>
      <c r="J2198" s="217"/>
      <c r="K2198" s="217"/>
      <c r="L2198" s="217"/>
      <c r="M2198" s="217"/>
      <c r="N2198" s="217"/>
      <c r="O2198" s="234"/>
      <c r="P2198" s="234"/>
      <c r="Q2198" s="217"/>
      <c r="R2198" s="217"/>
      <c r="S2198" s="217"/>
      <c r="T2198" s="217"/>
      <c r="U2198" s="217"/>
      <c r="V2198" s="217"/>
      <c r="W2198" s="217"/>
      <c r="X2198" s="217"/>
      <c r="Y2198" s="217"/>
      <c r="Z2198" s="217"/>
      <c r="AA2198" s="217"/>
      <c r="AB2198" s="217"/>
    </row>
    <row r="2199" spans="1:28" ht="12.75" customHeight="1" x14ac:dyDescent="0.2">
      <c r="A2199" s="217"/>
      <c r="B2199" s="217"/>
      <c r="C2199" s="217"/>
      <c r="D2199" s="217"/>
      <c r="E2199" s="217"/>
      <c r="F2199" s="217"/>
      <c r="G2199" s="217"/>
      <c r="H2199" s="217"/>
      <c r="I2199" s="217"/>
      <c r="J2199" s="217"/>
      <c r="K2199" s="217"/>
      <c r="L2199" s="217"/>
      <c r="M2199" s="217"/>
      <c r="N2199" s="217"/>
      <c r="O2199" s="234"/>
      <c r="P2199" s="234"/>
      <c r="Q2199" s="217"/>
      <c r="R2199" s="217"/>
      <c r="S2199" s="217"/>
      <c r="T2199" s="217"/>
      <c r="U2199" s="217"/>
      <c r="V2199" s="217"/>
      <c r="W2199" s="217"/>
      <c r="X2199" s="217"/>
      <c r="Y2199" s="217"/>
      <c r="Z2199" s="217"/>
      <c r="AA2199" s="217"/>
      <c r="AB2199" s="217"/>
    </row>
    <row r="2200" spans="1:28" ht="12.75" customHeight="1" x14ac:dyDescent="0.2">
      <c r="A2200" s="217"/>
      <c r="B2200" s="217"/>
      <c r="C2200" s="217"/>
      <c r="D2200" s="217"/>
      <c r="E2200" s="217"/>
      <c r="F2200" s="217"/>
      <c r="G2200" s="217"/>
      <c r="H2200" s="217"/>
      <c r="I2200" s="217"/>
      <c r="J2200" s="217"/>
      <c r="K2200" s="217"/>
      <c r="L2200" s="217"/>
      <c r="M2200" s="217"/>
      <c r="N2200" s="217"/>
      <c r="O2200" s="234"/>
      <c r="P2200" s="234"/>
      <c r="Q2200" s="217"/>
      <c r="R2200" s="217"/>
      <c r="S2200" s="217"/>
      <c r="T2200" s="217"/>
      <c r="U2200" s="217"/>
      <c r="V2200" s="217"/>
      <c r="W2200" s="217"/>
      <c r="X2200" s="217"/>
      <c r="Y2200" s="217"/>
      <c r="Z2200" s="217"/>
      <c r="AA2200" s="217"/>
      <c r="AB2200" s="217"/>
    </row>
    <row r="2201" spans="1:28" ht="12.75" customHeight="1" x14ac:dyDescent="0.2">
      <c r="A2201" s="217"/>
      <c r="B2201" s="217"/>
      <c r="C2201" s="217"/>
      <c r="D2201" s="217"/>
      <c r="E2201" s="217"/>
      <c r="F2201" s="217"/>
      <c r="G2201" s="217"/>
      <c r="H2201" s="217"/>
      <c r="I2201" s="217"/>
      <c r="J2201" s="217"/>
      <c r="K2201" s="217"/>
      <c r="L2201" s="217"/>
      <c r="M2201" s="217"/>
      <c r="N2201" s="217"/>
      <c r="O2201" s="234"/>
      <c r="P2201" s="234"/>
      <c r="Q2201" s="217"/>
      <c r="R2201" s="217"/>
      <c r="S2201" s="217"/>
      <c r="T2201" s="217"/>
      <c r="U2201" s="217"/>
      <c r="V2201" s="217"/>
      <c r="W2201" s="217"/>
      <c r="X2201" s="217"/>
      <c r="Y2201" s="217"/>
      <c r="Z2201" s="217"/>
      <c r="AA2201" s="217"/>
      <c r="AB2201" s="217"/>
    </row>
    <row r="2202" spans="1:28" ht="12.75" customHeight="1" x14ac:dyDescent="0.2">
      <c r="A2202" s="217"/>
      <c r="B2202" s="217"/>
      <c r="C2202" s="217"/>
      <c r="D2202" s="217"/>
      <c r="E2202" s="217"/>
      <c r="F2202" s="217"/>
      <c r="G2202" s="217"/>
      <c r="H2202" s="217"/>
      <c r="I2202" s="217"/>
      <c r="J2202" s="217"/>
      <c r="K2202" s="217"/>
      <c r="L2202" s="217"/>
      <c r="M2202" s="217"/>
      <c r="N2202" s="217"/>
      <c r="O2202" s="234"/>
      <c r="P2202" s="234"/>
      <c r="Q2202" s="217"/>
      <c r="R2202" s="217"/>
      <c r="S2202" s="217"/>
      <c r="T2202" s="217"/>
      <c r="U2202" s="217"/>
      <c r="V2202" s="217"/>
      <c r="W2202" s="217"/>
      <c r="X2202" s="217"/>
      <c r="Y2202" s="217"/>
      <c r="Z2202" s="217"/>
      <c r="AA2202" s="217"/>
      <c r="AB2202" s="217"/>
    </row>
    <row r="2203" spans="1:28" ht="12.75" customHeight="1" x14ac:dyDescent="0.2">
      <c r="A2203" s="217"/>
      <c r="B2203" s="217"/>
      <c r="C2203" s="217"/>
      <c r="D2203" s="217"/>
      <c r="E2203" s="217"/>
      <c r="F2203" s="217"/>
      <c r="G2203" s="217"/>
      <c r="H2203" s="217"/>
      <c r="I2203" s="217"/>
      <c r="J2203" s="217"/>
      <c r="K2203" s="217"/>
      <c r="L2203" s="217"/>
      <c r="M2203" s="217"/>
      <c r="N2203" s="217"/>
      <c r="O2203" s="234"/>
      <c r="P2203" s="234"/>
      <c r="Q2203" s="217"/>
      <c r="R2203" s="217"/>
      <c r="S2203" s="217"/>
      <c r="T2203" s="217"/>
      <c r="U2203" s="217"/>
      <c r="V2203" s="217"/>
      <c r="W2203" s="217"/>
      <c r="X2203" s="217"/>
      <c r="Y2203" s="217"/>
      <c r="Z2203" s="217"/>
      <c r="AA2203" s="217"/>
      <c r="AB2203" s="217"/>
    </row>
    <row r="2204" spans="1:28" ht="12.75" customHeight="1" x14ac:dyDescent="0.2">
      <c r="A2204" s="217"/>
      <c r="B2204" s="217"/>
      <c r="C2204" s="217"/>
      <c r="D2204" s="217"/>
      <c r="E2204" s="217"/>
      <c r="F2204" s="217"/>
      <c r="G2204" s="217"/>
      <c r="H2204" s="217"/>
      <c r="I2204" s="217"/>
      <c r="J2204" s="217"/>
      <c r="K2204" s="217"/>
      <c r="L2204" s="217"/>
      <c r="M2204" s="217"/>
      <c r="N2204" s="217"/>
      <c r="O2204" s="234"/>
      <c r="P2204" s="234"/>
      <c r="Q2204" s="217"/>
      <c r="R2204" s="217"/>
      <c r="S2204" s="217"/>
      <c r="T2204" s="217"/>
      <c r="U2204" s="217"/>
      <c r="V2204" s="217"/>
      <c r="W2204" s="217"/>
      <c r="X2204" s="217"/>
      <c r="Y2204" s="217"/>
      <c r="Z2204" s="217"/>
      <c r="AA2204" s="217"/>
      <c r="AB2204" s="217"/>
    </row>
    <row r="2205" spans="1:28" ht="12.75" customHeight="1" x14ac:dyDescent="0.2">
      <c r="A2205" s="217"/>
      <c r="B2205" s="217"/>
      <c r="C2205" s="217"/>
      <c r="D2205" s="217"/>
      <c r="E2205" s="217"/>
      <c r="F2205" s="217"/>
      <c r="G2205" s="217"/>
      <c r="H2205" s="217"/>
      <c r="I2205" s="217"/>
      <c r="J2205" s="217"/>
      <c r="K2205" s="217"/>
      <c r="L2205" s="217"/>
      <c r="M2205" s="217"/>
      <c r="N2205" s="217"/>
      <c r="O2205" s="234"/>
      <c r="P2205" s="234"/>
      <c r="Q2205" s="217"/>
      <c r="R2205" s="217"/>
      <c r="S2205" s="217"/>
      <c r="T2205" s="217"/>
      <c r="U2205" s="217"/>
      <c r="V2205" s="217"/>
      <c r="W2205" s="217"/>
      <c r="X2205" s="217"/>
      <c r="Y2205" s="217"/>
      <c r="Z2205" s="217"/>
      <c r="AA2205" s="217"/>
      <c r="AB2205" s="217"/>
    </row>
    <row r="2206" spans="1:28" ht="12.75" customHeight="1" x14ac:dyDescent="0.2">
      <c r="A2206" s="217"/>
      <c r="B2206" s="217"/>
      <c r="C2206" s="217"/>
      <c r="D2206" s="217"/>
      <c r="E2206" s="217"/>
      <c r="F2206" s="217"/>
      <c r="G2206" s="217"/>
      <c r="H2206" s="217"/>
      <c r="I2206" s="217"/>
      <c r="J2206" s="217"/>
      <c r="K2206" s="217"/>
      <c r="L2206" s="217"/>
      <c r="M2206" s="217"/>
      <c r="N2206" s="217"/>
      <c r="O2206" s="234"/>
      <c r="P2206" s="234"/>
      <c r="Q2206" s="217"/>
      <c r="R2206" s="217"/>
      <c r="S2206" s="217"/>
      <c r="T2206" s="217"/>
      <c r="U2206" s="217"/>
      <c r="V2206" s="217"/>
      <c r="W2206" s="217"/>
      <c r="X2206" s="217"/>
      <c r="Y2206" s="217"/>
      <c r="Z2206" s="217"/>
      <c r="AA2206" s="217"/>
      <c r="AB2206" s="217"/>
    </row>
    <row r="2207" spans="1:28" ht="12.75" customHeight="1" x14ac:dyDescent="0.2">
      <c r="A2207" s="217"/>
      <c r="B2207" s="217"/>
      <c r="C2207" s="217"/>
      <c r="D2207" s="217"/>
      <c r="E2207" s="217"/>
      <c r="F2207" s="217"/>
      <c r="G2207" s="217"/>
      <c r="H2207" s="217"/>
      <c r="I2207" s="217"/>
      <c r="J2207" s="217"/>
      <c r="K2207" s="217"/>
      <c r="L2207" s="217"/>
      <c r="M2207" s="217"/>
      <c r="N2207" s="217"/>
      <c r="O2207" s="234"/>
      <c r="P2207" s="234"/>
      <c r="Q2207" s="217"/>
      <c r="R2207" s="217"/>
      <c r="S2207" s="217"/>
      <c r="T2207" s="217"/>
      <c r="U2207" s="217"/>
      <c r="V2207" s="217"/>
      <c r="W2207" s="217"/>
      <c r="X2207" s="217"/>
      <c r="Y2207" s="217"/>
      <c r="Z2207" s="217"/>
      <c r="AA2207" s="217"/>
      <c r="AB2207" s="217"/>
    </row>
    <row r="2208" spans="1:28" ht="12.75" customHeight="1" x14ac:dyDescent="0.2">
      <c r="A2208" s="217"/>
      <c r="B2208" s="217"/>
      <c r="C2208" s="217"/>
      <c r="D2208" s="217"/>
      <c r="E2208" s="217"/>
      <c r="F2208" s="217"/>
      <c r="G2208" s="217"/>
      <c r="H2208" s="217"/>
      <c r="I2208" s="217"/>
      <c r="J2208" s="217"/>
      <c r="K2208" s="217"/>
      <c r="L2208" s="217"/>
      <c r="M2208" s="217"/>
      <c r="N2208" s="217"/>
      <c r="O2208" s="234"/>
      <c r="P2208" s="234"/>
      <c r="Q2208" s="217"/>
      <c r="R2208" s="217"/>
      <c r="S2208" s="217"/>
      <c r="T2208" s="217"/>
      <c r="U2208" s="217"/>
      <c r="V2208" s="217"/>
      <c r="W2208" s="217"/>
      <c r="X2208" s="217"/>
      <c r="Y2208" s="217"/>
      <c r="Z2208" s="217"/>
      <c r="AA2208" s="217"/>
      <c r="AB2208" s="217"/>
    </row>
    <row r="2209" spans="1:28" ht="12.75" customHeight="1" x14ac:dyDescent="0.2">
      <c r="A2209" s="217"/>
      <c r="B2209" s="217"/>
      <c r="C2209" s="217"/>
      <c r="D2209" s="217"/>
      <c r="E2209" s="217"/>
      <c r="F2209" s="217"/>
      <c r="G2209" s="217"/>
      <c r="H2209" s="217"/>
      <c r="I2209" s="217"/>
      <c r="J2209" s="217"/>
      <c r="K2209" s="217"/>
      <c r="L2209" s="217"/>
      <c r="M2209" s="217"/>
      <c r="N2209" s="217"/>
      <c r="O2209" s="234"/>
      <c r="P2209" s="234"/>
      <c r="Q2209" s="217"/>
      <c r="R2209" s="217"/>
      <c r="S2209" s="217"/>
      <c r="T2209" s="217"/>
      <c r="U2209" s="217"/>
      <c r="V2209" s="217"/>
      <c r="W2209" s="217"/>
      <c r="X2209" s="217"/>
      <c r="Y2209" s="217"/>
      <c r="Z2209" s="217"/>
      <c r="AA2209" s="217"/>
      <c r="AB2209" s="217"/>
    </row>
    <row r="2210" spans="1:28" ht="12.75" customHeight="1" x14ac:dyDescent="0.2">
      <c r="A2210" s="217"/>
      <c r="B2210" s="217"/>
      <c r="C2210" s="217"/>
      <c r="D2210" s="217"/>
      <c r="E2210" s="217"/>
      <c r="F2210" s="217"/>
      <c r="G2210" s="217"/>
      <c r="H2210" s="217"/>
      <c r="I2210" s="217"/>
      <c r="J2210" s="217"/>
      <c r="K2210" s="217"/>
      <c r="L2210" s="217"/>
      <c r="M2210" s="217"/>
      <c r="N2210" s="217"/>
      <c r="O2210" s="234"/>
      <c r="P2210" s="234"/>
      <c r="Q2210" s="217"/>
      <c r="R2210" s="217"/>
      <c r="S2210" s="217"/>
      <c r="T2210" s="217"/>
      <c r="U2210" s="217"/>
      <c r="V2210" s="217"/>
      <c r="W2210" s="217"/>
      <c r="X2210" s="217"/>
      <c r="Y2210" s="217"/>
      <c r="Z2210" s="217"/>
      <c r="AA2210" s="217"/>
      <c r="AB2210" s="217"/>
    </row>
    <row r="2211" spans="1:28" ht="12.75" customHeight="1" x14ac:dyDescent="0.2">
      <c r="A2211" s="217"/>
      <c r="B2211" s="217"/>
      <c r="C2211" s="217"/>
      <c r="D2211" s="217"/>
      <c r="E2211" s="217"/>
      <c r="F2211" s="217"/>
      <c r="G2211" s="217"/>
      <c r="H2211" s="217"/>
      <c r="I2211" s="217"/>
      <c r="J2211" s="217"/>
      <c r="K2211" s="217"/>
      <c r="L2211" s="217"/>
      <c r="M2211" s="217"/>
      <c r="N2211" s="217"/>
      <c r="O2211" s="234"/>
      <c r="P2211" s="234"/>
      <c r="Q2211" s="217"/>
      <c r="R2211" s="217"/>
      <c r="S2211" s="217"/>
      <c r="T2211" s="217"/>
      <c r="U2211" s="217"/>
      <c r="V2211" s="217"/>
      <c r="W2211" s="217"/>
      <c r="X2211" s="217"/>
      <c r="Y2211" s="217"/>
      <c r="Z2211" s="217"/>
      <c r="AA2211" s="217"/>
      <c r="AB2211" s="217"/>
    </row>
    <row r="2212" spans="1:28" ht="12.75" customHeight="1" x14ac:dyDescent="0.2">
      <c r="A2212" s="217"/>
      <c r="B2212" s="217"/>
      <c r="C2212" s="217"/>
      <c r="D2212" s="217"/>
      <c r="E2212" s="217"/>
      <c r="F2212" s="217"/>
      <c r="G2212" s="217"/>
      <c r="H2212" s="217"/>
      <c r="I2212" s="217"/>
      <c r="J2212" s="217"/>
      <c r="K2212" s="217"/>
      <c r="L2212" s="217"/>
      <c r="M2212" s="217"/>
      <c r="N2212" s="217"/>
      <c r="O2212" s="234"/>
      <c r="P2212" s="234"/>
      <c r="Q2212" s="217"/>
      <c r="R2212" s="217"/>
      <c r="S2212" s="217"/>
      <c r="T2212" s="217"/>
      <c r="U2212" s="217"/>
      <c r="V2212" s="217"/>
      <c r="W2212" s="217"/>
      <c r="X2212" s="217"/>
      <c r="Y2212" s="217"/>
      <c r="Z2212" s="217"/>
      <c r="AA2212" s="217"/>
      <c r="AB2212" s="217"/>
    </row>
    <row r="2213" spans="1:28" ht="12.75" customHeight="1" x14ac:dyDescent="0.2">
      <c r="A2213" s="217"/>
      <c r="B2213" s="217"/>
      <c r="C2213" s="217"/>
      <c r="D2213" s="217"/>
      <c r="E2213" s="217"/>
      <c r="F2213" s="217"/>
      <c r="G2213" s="217"/>
      <c r="H2213" s="217"/>
      <c r="I2213" s="217"/>
      <c r="J2213" s="217"/>
      <c r="K2213" s="217"/>
      <c r="L2213" s="217"/>
      <c r="M2213" s="217"/>
      <c r="N2213" s="217"/>
      <c r="O2213" s="234"/>
      <c r="P2213" s="234"/>
      <c r="Q2213" s="217"/>
      <c r="R2213" s="217"/>
      <c r="S2213" s="217"/>
      <c r="T2213" s="217"/>
      <c r="U2213" s="217"/>
      <c r="V2213" s="217"/>
      <c r="W2213" s="217"/>
      <c r="X2213" s="217"/>
      <c r="Y2213" s="217"/>
      <c r="Z2213" s="217"/>
      <c r="AA2213" s="217"/>
      <c r="AB2213" s="217"/>
    </row>
    <row r="2214" spans="1:28" ht="12.75" customHeight="1" x14ac:dyDescent="0.2">
      <c r="A2214" s="217"/>
      <c r="B2214" s="217"/>
      <c r="C2214" s="217"/>
      <c r="D2214" s="217"/>
      <c r="E2214" s="217"/>
      <c r="F2214" s="217"/>
      <c r="G2214" s="217"/>
      <c r="H2214" s="217"/>
      <c r="I2214" s="217"/>
      <c r="J2214" s="217"/>
      <c r="K2214" s="217"/>
      <c r="L2214" s="217"/>
      <c r="M2214" s="217"/>
      <c r="N2214" s="217"/>
      <c r="O2214" s="234"/>
      <c r="P2214" s="234"/>
      <c r="Q2214" s="217"/>
      <c r="R2214" s="217"/>
      <c r="S2214" s="217"/>
      <c r="T2214" s="217"/>
      <c r="U2214" s="217"/>
      <c r="V2214" s="217"/>
      <c r="W2214" s="217"/>
      <c r="X2214" s="217"/>
      <c r="Y2214" s="217"/>
      <c r="Z2214" s="217"/>
      <c r="AA2214" s="217"/>
      <c r="AB2214" s="217"/>
    </row>
    <row r="2215" spans="1:28" ht="12.75" customHeight="1" x14ac:dyDescent="0.2">
      <c r="A2215" s="217"/>
      <c r="B2215" s="217"/>
      <c r="C2215" s="217"/>
      <c r="D2215" s="217"/>
      <c r="E2215" s="217"/>
      <c r="F2215" s="217"/>
      <c r="G2215" s="217"/>
      <c r="H2215" s="217"/>
      <c r="I2215" s="217"/>
      <c r="J2215" s="217"/>
      <c r="K2215" s="217"/>
      <c r="L2215" s="217"/>
      <c r="M2215" s="217"/>
      <c r="N2215" s="217"/>
      <c r="O2215" s="234"/>
      <c r="P2215" s="234"/>
      <c r="Q2215" s="217"/>
      <c r="R2215" s="217"/>
      <c r="S2215" s="217"/>
      <c r="T2215" s="217"/>
      <c r="U2215" s="217"/>
      <c r="V2215" s="217"/>
      <c r="W2215" s="217"/>
      <c r="X2215" s="217"/>
      <c r="Y2215" s="217"/>
      <c r="Z2215" s="217"/>
      <c r="AA2215" s="217"/>
      <c r="AB2215" s="217"/>
    </row>
    <row r="2216" spans="1:28" ht="12.75" customHeight="1" x14ac:dyDescent="0.2">
      <c r="A2216" s="217"/>
      <c r="B2216" s="217"/>
      <c r="C2216" s="217"/>
      <c r="D2216" s="217"/>
      <c r="E2216" s="217"/>
      <c r="F2216" s="217"/>
      <c r="G2216" s="217"/>
      <c r="H2216" s="217"/>
      <c r="I2216" s="217"/>
      <c r="J2216" s="217"/>
      <c r="K2216" s="217"/>
      <c r="L2216" s="217"/>
      <c r="M2216" s="217"/>
      <c r="N2216" s="217"/>
      <c r="O2216" s="234"/>
      <c r="P2216" s="234"/>
      <c r="Q2216" s="217"/>
      <c r="R2216" s="217"/>
      <c r="S2216" s="217"/>
      <c r="T2216" s="217"/>
      <c r="U2216" s="217"/>
      <c r="V2216" s="217"/>
      <c r="W2216" s="217"/>
      <c r="X2216" s="217"/>
      <c r="Y2216" s="217"/>
      <c r="Z2216" s="217"/>
      <c r="AA2216" s="217"/>
      <c r="AB2216" s="217"/>
    </row>
    <row r="2217" spans="1:28" ht="12.75" customHeight="1" x14ac:dyDescent="0.2">
      <c r="A2217" s="217"/>
      <c r="B2217" s="217"/>
      <c r="C2217" s="217"/>
      <c r="D2217" s="217"/>
      <c r="E2217" s="217"/>
      <c r="F2217" s="217"/>
      <c r="G2217" s="217"/>
      <c r="H2217" s="217"/>
      <c r="I2217" s="217"/>
      <c r="J2217" s="217"/>
      <c r="K2217" s="217"/>
      <c r="L2217" s="217"/>
      <c r="M2217" s="217"/>
      <c r="N2217" s="217"/>
      <c r="O2217" s="234"/>
      <c r="P2217" s="234"/>
      <c r="Q2217" s="217"/>
      <c r="R2217" s="217"/>
      <c r="S2217" s="217"/>
      <c r="T2217" s="217"/>
      <c r="U2217" s="217"/>
      <c r="V2217" s="217"/>
      <c r="W2217" s="217"/>
      <c r="X2217" s="217"/>
      <c r="Y2217" s="217"/>
      <c r="Z2217" s="217"/>
      <c r="AA2217" s="217"/>
      <c r="AB2217" s="217"/>
    </row>
    <row r="2218" spans="1:28" ht="12.75" customHeight="1" x14ac:dyDescent="0.2">
      <c r="A2218" s="217"/>
      <c r="B2218" s="217"/>
      <c r="C2218" s="217"/>
      <c r="D2218" s="217"/>
      <c r="E2218" s="217"/>
      <c r="F2218" s="217"/>
      <c r="G2218" s="217"/>
      <c r="H2218" s="217"/>
      <c r="I2218" s="217"/>
      <c r="J2218" s="217"/>
      <c r="K2218" s="217"/>
      <c r="L2218" s="217"/>
      <c r="M2218" s="217"/>
      <c r="N2218" s="217"/>
      <c r="O2218" s="234"/>
      <c r="P2218" s="234"/>
      <c r="Q2218" s="217"/>
      <c r="R2218" s="217"/>
      <c r="S2218" s="217"/>
      <c r="T2218" s="217"/>
      <c r="U2218" s="217"/>
      <c r="V2218" s="217"/>
      <c r="W2218" s="217"/>
      <c r="X2218" s="217"/>
      <c r="Y2218" s="217"/>
      <c r="Z2218" s="217"/>
      <c r="AA2218" s="217"/>
      <c r="AB2218" s="217"/>
    </row>
    <row r="2219" spans="1:28" ht="12.75" customHeight="1" x14ac:dyDescent="0.2">
      <c r="A2219" s="217"/>
      <c r="B2219" s="217"/>
      <c r="C2219" s="217"/>
      <c r="D2219" s="217"/>
      <c r="E2219" s="217"/>
      <c r="F2219" s="217"/>
      <c r="G2219" s="217"/>
      <c r="H2219" s="217"/>
      <c r="I2219" s="217"/>
      <c r="J2219" s="217"/>
      <c r="K2219" s="217"/>
      <c r="L2219" s="217"/>
      <c r="M2219" s="217"/>
      <c r="N2219" s="217"/>
      <c r="O2219" s="234"/>
      <c r="P2219" s="234"/>
      <c r="Q2219" s="217"/>
      <c r="R2219" s="217"/>
      <c r="S2219" s="217"/>
      <c r="T2219" s="217"/>
      <c r="U2219" s="217"/>
      <c r="V2219" s="217"/>
      <c r="W2219" s="217"/>
      <c r="X2219" s="217"/>
      <c r="Y2219" s="217"/>
      <c r="Z2219" s="217"/>
      <c r="AA2219" s="217"/>
      <c r="AB2219" s="217"/>
    </row>
    <row r="2220" spans="1:28" ht="12.75" customHeight="1" x14ac:dyDescent="0.2">
      <c r="A2220" s="217"/>
      <c r="B2220" s="217"/>
      <c r="C2220" s="217"/>
      <c r="D2220" s="217"/>
      <c r="E2220" s="217"/>
      <c r="F2220" s="217"/>
      <c r="G2220" s="217"/>
      <c r="H2220" s="217"/>
      <c r="I2220" s="217"/>
      <c r="J2220" s="217"/>
      <c r="K2220" s="217"/>
      <c r="L2220" s="217"/>
      <c r="M2220" s="217"/>
      <c r="N2220" s="217"/>
      <c r="O2220" s="234"/>
      <c r="P2220" s="234"/>
      <c r="Q2220" s="217"/>
      <c r="R2220" s="217"/>
      <c r="S2220" s="217"/>
      <c r="T2220" s="217"/>
      <c r="U2220" s="217"/>
      <c r="V2220" s="217"/>
      <c r="W2220" s="217"/>
      <c r="X2220" s="217"/>
      <c r="Y2220" s="217"/>
      <c r="Z2220" s="217"/>
      <c r="AA2220" s="217"/>
      <c r="AB2220" s="217"/>
    </row>
    <row r="2221" spans="1:28" ht="12.75" customHeight="1" x14ac:dyDescent="0.2">
      <c r="A2221" s="217"/>
      <c r="B2221" s="217"/>
      <c r="C2221" s="217"/>
      <c r="D2221" s="217"/>
      <c r="E2221" s="217"/>
      <c r="F2221" s="217"/>
      <c r="G2221" s="217"/>
      <c r="H2221" s="217"/>
      <c r="I2221" s="217"/>
      <c r="J2221" s="217"/>
      <c r="K2221" s="217"/>
      <c r="L2221" s="217"/>
      <c r="M2221" s="217"/>
      <c r="N2221" s="217"/>
      <c r="O2221" s="234"/>
      <c r="P2221" s="234"/>
      <c r="Q2221" s="217"/>
      <c r="R2221" s="217"/>
      <c r="S2221" s="217"/>
      <c r="T2221" s="217"/>
      <c r="U2221" s="217"/>
      <c r="V2221" s="217"/>
      <c r="W2221" s="217"/>
      <c r="X2221" s="217"/>
      <c r="Y2221" s="217"/>
      <c r="Z2221" s="217"/>
      <c r="AA2221" s="217"/>
      <c r="AB2221" s="217"/>
    </row>
    <row r="2222" spans="1:28" ht="12.75" customHeight="1" x14ac:dyDescent="0.2">
      <c r="A2222" s="217"/>
      <c r="B2222" s="217"/>
      <c r="C2222" s="217"/>
      <c r="D2222" s="217"/>
      <c r="E2222" s="217"/>
      <c r="F2222" s="217"/>
      <c r="G2222" s="217"/>
      <c r="H2222" s="217"/>
      <c r="I2222" s="217"/>
      <c r="J2222" s="217"/>
      <c r="K2222" s="217"/>
      <c r="L2222" s="217"/>
      <c r="M2222" s="217"/>
      <c r="N2222" s="217"/>
      <c r="O2222" s="234"/>
      <c r="P2222" s="234"/>
      <c r="Q2222" s="217"/>
      <c r="R2222" s="217"/>
      <c r="S2222" s="217"/>
      <c r="T2222" s="217"/>
      <c r="U2222" s="217"/>
      <c r="V2222" s="217"/>
      <c r="W2222" s="217"/>
      <c r="X2222" s="217"/>
      <c r="Y2222" s="217"/>
      <c r="Z2222" s="217"/>
      <c r="AA2222" s="217"/>
      <c r="AB2222" s="217"/>
    </row>
    <row r="2223" spans="1:28" ht="12.75" customHeight="1" x14ac:dyDescent="0.2">
      <c r="A2223" s="217"/>
      <c r="B2223" s="217"/>
      <c r="C2223" s="217"/>
      <c r="D2223" s="217"/>
      <c r="E2223" s="217"/>
      <c r="F2223" s="217"/>
      <c r="G2223" s="217"/>
      <c r="H2223" s="217"/>
      <c r="I2223" s="217"/>
      <c r="J2223" s="217"/>
      <c r="K2223" s="217"/>
      <c r="L2223" s="217"/>
      <c r="M2223" s="217"/>
      <c r="N2223" s="217"/>
      <c r="O2223" s="234"/>
      <c r="P2223" s="234"/>
      <c r="Q2223" s="217"/>
      <c r="R2223" s="217"/>
      <c r="S2223" s="217"/>
      <c r="T2223" s="217"/>
      <c r="U2223" s="217"/>
      <c r="V2223" s="217"/>
      <c r="W2223" s="217"/>
      <c r="X2223" s="217"/>
      <c r="Y2223" s="217"/>
      <c r="Z2223" s="217"/>
      <c r="AA2223" s="217"/>
      <c r="AB2223" s="217"/>
    </row>
    <row r="2224" spans="1:28" ht="12.75" customHeight="1" x14ac:dyDescent="0.2">
      <c r="A2224" s="217"/>
      <c r="B2224" s="217"/>
      <c r="C2224" s="217"/>
      <c r="D2224" s="217"/>
      <c r="E2224" s="217"/>
      <c r="F2224" s="217"/>
      <c r="G2224" s="217"/>
      <c r="H2224" s="217"/>
      <c r="I2224" s="217"/>
      <c r="J2224" s="217"/>
      <c r="K2224" s="217"/>
      <c r="L2224" s="217"/>
      <c r="M2224" s="217"/>
      <c r="N2224" s="217"/>
      <c r="O2224" s="234"/>
      <c r="P2224" s="234"/>
      <c r="Q2224" s="217"/>
      <c r="R2224" s="217"/>
      <c r="S2224" s="217"/>
      <c r="T2224" s="217"/>
      <c r="U2224" s="217"/>
      <c r="V2224" s="217"/>
      <c r="W2224" s="217"/>
      <c r="X2224" s="217"/>
      <c r="Y2224" s="217"/>
      <c r="Z2224" s="217"/>
      <c r="AA2224" s="217"/>
      <c r="AB2224" s="217"/>
    </row>
    <row r="2225" spans="1:28" ht="12.75" customHeight="1" x14ac:dyDescent="0.2">
      <c r="A2225" s="217"/>
      <c r="B2225" s="217"/>
      <c r="C2225" s="217"/>
      <c r="D2225" s="217"/>
      <c r="E2225" s="217"/>
      <c r="F2225" s="217"/>
      <c r="G2225" s="217"/>
      <c r="H2225" s="217"/>
      <c r="I2225" s="217"/>
      <c r="J2225" s="217"/>
      <c r="K2225" s="217"/>
      <c r="L2225" s="217"/>
      <c r="M2225" s="217"/>
      <c r="N2225" s="217"/>
      <c r="O2225" s="234"/>
      <c r="P2225" s="234"/>
      <c r="Q2225" s="217"/>
      <c r="R2225" s="217"/>
      <c r="S2225" s="217"/>
      <c r="T2225" s="217"/>
      <c r="U2225" s="217"/>
      <c r="V2225" s="217"/>
      <c r="W2225" s="217"/>
      <c r="X2225" s="217"/>
      <c r="Y2225" s="217"/>
      <c r="Z2225" s="217"/>
      <c r="AA2225" s="217"/>
      <c r="AB2225" s="217"/>
    </row>
    <row r="2226" spans="1:28" ht="12.75" customHeight="1" x14ac:dyDescent="0.2">
      <c r="A2226" s="217"/>
      <c r="B2226" s="217"/>
      <c r="C2226" s="217"/>
      <c r="D2226" s="217"/>
      <c r="E2226" s="217"/>
      <c r="F2226" s="217"/>
      <c r="G2226" s="217"/>
      <c r="H2226" s="217"/>
      <c r="I2226" s="217"/>
      <c r="J2226" s="217"/>
      <c r="K2226" s="217"/>
      <c r="L2226" s="217"/>
      <c r="M2226" s="217"/>
      <c r="N2226" s="217"/>
      <c r="O2226" s="234"/>
      <c r="P2226" s="234"/>
      <c r="Q2226" s="217"/>
      <c r="R2226" s="217"/>
      <c r="S2226" s="217"/>
      <c r="T2226" s="217"/>
      <c r="U2226" s="217"/>
      <c r="V2226" s="217"/>
      <c r="W2226" s="217"/>
      <c r="X2226" s="217"/>
      <c r="Y2226" s="217"/>
      <c r="Z2226" s="217"/>
      <c r="AA2226" s="217"/>
      <c r="AB2226" s="217"/>
    </row>
    <row r="2227" spans="1:28" ht="12.75" customHeight="1" x14ac:dyDescent="0.2">
      <c r="A2227" s="217"/>
      <c r="B2227" s="217"/>
      <c r="C2227" s="217"/>
      <c r="D2227" s="217"/>
      <c r="E2227" s="217"/>
      <c r="F2227" s="217"/>
      <c r="G2227" s="217"/>
      <c r="H2227" s="217"/>
      <c r="I2227" s="217"/>
      <c r="J2227" s="217"/>
      <c r="K2227" s="217"/>
      <c r="L2227" s="217"/>
      <c r="M2227" s="217"/>
      <c r="N2227" s="217"/>
      <c r="O2227" s="234"/>
      <c r="P2227" s="234"/>
      <c r="Q2227" s="217"/>
      <c r="R2227" s="217"/>
      <c r="S2227" s="217"/>
      <c r="T2227" s="217"/>
      <c r="U2227" s="217"/>
      <c r="V2227" s="217"/>
      <c r="W2227" s="217"/>
      <c r="X2227" s="217"/>
      <c r="Y2227" s="217"/>
      <c r="Z2227" s="217"/>
      <c r="AA2227" s="217"/>
      <c r="AB2227" s="217"/>
    </row>
    <row r="2228" spans="1:28" ht="12.75" customHeight="1" x14ac:dyDescent="0.2">
      <c r="A2228" s="217"/>
      <c r="B2228" s="217"/>
      <c r="C2228" s="217"/>
      <c r="D2228" s="217"/>
      <c r="E2228" s="217"/>
      <c r="F2228" s="217"/>
      <c r="G2228" s="217"/>
      <c r="H2228" s="217"/>
      <c r="I2228" s="217"/>
      <c r="J2228" s="217"/>
      <c r="K2228" s="217"/>
      <c r="L2228" s="217"/>
      <c r="M2228" s="217"/>
      <c r="N2228" s="217"/>
      <c r="O2228" s="234"/>
      <c r="P2228" s="234"/>
      <c r="Q2228" s="217"/>
      <c r="R2228" s="217"/>
      <c r="S2228" s="217"/>
      <c r="T2228" s="217"/>
      <c r="U2228" s="217"/>
      <c r="V2228" s="217"/>
      <c r="W2228" s="217"/>
      <c r="X2228" s="217"/>
      <c r="Y2228" s="217"/>
      <c r="Z2228" s="217"/>
      <c r="AA2228" s="217"/>
      <c r="AB2228" s="217"/>
    </row>
    <row r="2229" spans="1:28" ht="12.75" customHeight="1" x14ac:dyDescent="0.2">
      <c r="A2229" s="217"/>
      <c r="B2229" s="217"/>
      <c r="C2229" s="217"/>
      <c r="D2229" s="217"/>
      <c r="E2229" s="217"/>
      <c r="F2229" s="217"/>
      <c r="G2229" s="217"/>
      <c r="H2229" s="217"/>
      <c r="I2229" s="217"/>
      <c r="J2229" s="217"/>
      <c r="K2229" s="217"/>
      <c r="L2229" s="217"/>
      <c r="M2229" s="217"/>
      <c r="N2229" s="217"/>
      <c r="O2229" s="234"/>
      <c r="P2229" s="234"/>
      <c r="Q2229" s="217"/>
      <c r="R2229" s="217"/>
      <c r="S2229" s="217"/>
      <c r="T2229" s="217"/>
      <c r="U2229" s="217"/>
      <c r="V2229" s="217"/>
      <c r="W2229" s="217"/>
      <c r="X2229" s="217"/>
      <c r="Y2229" s="217"/>
      <c r="Z2229" s="217"/>
      <c r="AA2229" s="217"/>
      <c r="AB2229" s="217"/>
    </row>
    <row r="2230" spans="1:28" ht="12.75" customHeight="1" x14ac:dyDescent="0.2">
      <c r="A2230" s="217"/>
      <c r="B2230" s="217"/>
      <c r="C2230" s="217"/>
      <c r="D2230" s="217"/>
      <c r="E2230" s="217"/>
      <c r="F2230" s="217"/>
      <c r="G2230" s="217"/>
      <c r="H2230" s="217"/>
      <c r="I2230" s="217"/>
      <c r="J2230" s="217"/>
      <c r="K2230" s="217"/>
      <c r="L2230" s="217"/>
      <c r="M2230" s="217"/>
      <c r="N2230" s="217"/>
      <c r="O2230" s="234"/>
      <c r="P2230" s="234"/>
      <c r="Q2230" s="217"/>
      <c r="R2230" s="217"/>
      <c r="S2230" s="217"/>
      <c r="T2230" s="217"/>
      <c r="U2230" s="217"/>
      <c r="V2230" s="217"/>
      <c r="W2230" s="217"/>
      <c r="X2230" s="217"/>
      <c r="Y2230" s="217"/>
      <c r="Z2230" s="217"/>
      <c r="AA2230" s="217"/>
      <c r="AB2230" s="217"/>
    </row>
    <row r="2231" spans="1:28" ht="12.75" customHeight="1" x14ac:dyDescent="0.2">
      <c r="A2231" s="217"/>
      <c r="B2231" s="217"/>
      <c r="C2231" s="217"/>
      <c r="D2231" s="217"/>
      <c r="E2231" s="217"/>
      <c r="F2231" s="217"/>
      <c r="G2231" s="217"/>
      <c r="H2231" s="217"/>
      <c r="I2231" s="217"/>
      <c r="J2231" s="217"/>
      <c r="K2231" s="217"/>
      <c r="L2231" s="217"/>
      <c r="M2231" s="217"/>
      <c r="N2231" s="217"/>
      <c r="O2231" s="234"/>
      <c r="P2231" s="234"/>
      <c r="Q2231" s="217"/>
      <c r="R2231" s="217"/>
      <c r="S2231" s="217"/>
      <c r="T2231" s="217"/>
      <c r="U2231" s="217"/>
      <c r="V2231" s="217"/>
      <c r="W2231" s="217"/>
      <c r="X2231" s="217"/>
      <c r="Y2231" s="217"/>
      <c r="Z2231" s="217"/>
      <c r="AA2231" s="217"/>
      <c r="AB2231" s="217"/>
    </row>
    <row r="2232" spans="1:28" ht="12.75" customHeight="1" x14ac:dyDescent="0.2">
      <c r="A2232" s="217"/>
      <c r="B2232" s="217"/>
      <c r="C2232" s="217"/>
      <c r="D2232" s="217"/>
      <c r="E2232" s="217"/>
      <c r="F2232" s="217"/>
      <c r="G2232" s="217"/>
      <c r="H2232" s="217"/>
      <c r="I2232" s="217"/>
      <c r="J2232" s="217"/>
      <c r="K2232" s="217"/>
      <c r="L2232" s="217"/>
      <c r="M2232" s="217"/>
      <c r="N2232" s="217"/>
      <c r="O2232" s="234"/>
      <c r="P2232" s="234"/>
      <c r="Q2232" s="217"/>
      <c r="R2232" s="217"/>
      <c r="S2232" s="217"/>
      <c r="T2232" s="217"/>
      <c r="U2232" s="217"/>
      <c r="V2232" s="217"/>
      <c r="W2232" s="217"/>
      <c r="X2232" s="217"/>
      <c r="Y2232" s="217"/>
      <c r="Z2232" s="217"/>
      <c r="AA2232" s="217"/>
      <c r="AB2232" s="217"/>
    </row>
    <row r="2233" spans="1:28" ht="12.75" customHeight="1" x14ac:dyDescent="0.2">
      <c r="A2233" s="217"/>
      <c r="B2233" s="217"/>
      <c r="C2233" s="217"/>
      <c r="D2233" s="217"/>
      <c r="E2233" s="217"/>
      <c r="F2233" s="217"/>
      <c r="G2233" s="217"/>
      <c r="H2233" s="217"/>
      <c r="I2233" s="217"/>
      <c r="J2233" s="217"/>
      <c r="K2233" s="217"/>
      <c r="L2233" s="217"/>
      <c r="M2233" s="217"/>
      <c r="N2233" s="217"/>
      <c r="O2233" s="234"/>
      <c r="P2233" s="234"/>
      <c r="Q2233" s="217"/>
      <c r="R2233" s="217"/>
      <c r="S2233" s="217"/>
      <c r="T2233" s="217"/>
      <c r="U2233" s="217"/>
      <c r="V2233" s="217"/>
      <c r="W2233" s="217"/>
      <c r="X2233" s="217"/>
      <c r="Y2233" s="217"/>
      <c r="Z2233" s="217"/>
      <c r="AA2233" s="217"/>
      <c r="AB2233" s="217"/>
    </row>
    <row r="2234" spans="1:28" ht="12.75" customHeight="1" x14ac:dyDescent="0.2">
      <c r="A2234" s="217"/>
      <c r="B2234" s="217"/>
      <c r="C2234" s="217"/>
      <c r="D2234" s="217"/>
      <c r="E2234" s="217"/>
      <c r="F2234" s="217"/>
      <c r="G2234" s="217"/>
      <c r="H2234" s="217"/>
      <c r="I2234" s="217"/>
      <c r="J2234" s="217"/>
      <c r="K2234" s="217"/>
      <c r="L2234" s="217"/>
      <c r="M2234" s="217"/>
      <c r="N2234" s="217"/>
      <c r="O2234" s="234"/>
      <c r="P2234" s="234"/>
      <c r="Q2234" s="217"/>
      <c r="R2234" s="217"/>
      <c r="S2234" s="217"/>
      <c r="T2234" s="217"/>
      <c r="U2234" s="217"/>
      <c r="V2234" s="217"/>
      <c r="W2234" s="217"/>
      <c r="X2234" s="217"/>
      <c r="Y2234" s="217"/>
      <c r="Z2234" s="217"/>
      <c r="AA2234" s="217"/>
      <c r="AB2234" s="217"/>
    </row>
    <row r="2235" spans="1:28" ht="12.75" customHeight="1" x14ac:dyDescent="0.2">
      <c r="A2235" s="217"/>
      <c r="B2235" s="217"/>
      <c r="C2235" s="217"/>
      <c r="D2235" s="217"/>
      <c r="E2235" s="217"/>
      <c r="F2235" s="217"/>
      <c r="G2235" s="217"/>
      <c r="H2235" s="217"/>
      <c r="I2235" s="217"/>
      <c r="J2235" s="217"/>
      <c r="K2235" s="217"/>
      <c r="L2235" s="217"/>
      <c r="M2235" s="217"/>
      <c r="N2235" s="217"/>
      <c r="O2235" s="234"/>
      <c r="P2235" s="234"/>
      <c r="Q2235" s="217"/>
      <c r="R2235" s="217"/>
      <c r="S2235" s="217"/>
      <c r="T2235" s="217"/>
      <c r="U2235" s="217"/>
      <c r="V2235" s="217"/>
      <c r="W2235" s="217"/>
      <c r="X2235" s="217"/>
      <c r="Y2235" s="217"/>
      <c r="Z2235" s="217"/>
      <c r="AA2235" s="217"/>
      <c r="AB2235" s="217"/>
    </row>
    <row r="2236" spans="1:28" ht="12.75" customHeight="1" x14ac:dyDescent="0.2">
      <c r="A2236" s="217"/>
      <c r="B2236" s="217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34"/>
      <c r="P2236" s="234"/>
      <c r="Q2236" s="217"/>
      <c r="R2236" s="217"/>
      <c r="S2236" s="217"/>
      <c r="T2236" s="217"/>
      <c r="U2236" s="217"/>
      <c r="V2236" s="217"/>
      <c r="W2236" s="217"/>
      <c r="X2236" s="217"/>
      <c r="Y2236" s="217"/>
      <c r="Z2236" s="217"/>
      <c r="AA2236" s="217"/>
      <c r="AB2236" s="217"/>
    </row>
    <row r="2237" spans="1:28" ht="12.75" customHeight="1" x14ac:dyDescent="0.2">
      <c r="A2237" s="217"/>
      <c r="B2237" s="217"/>
      <c r="C2237" s="217"/>
      <c r="D2237" s="217"/>
      <c r="E2237" s="217"/>
      <c r="F2237" s="217"/>
      <c r="G2237" s="217"/>
      <c r="H2237" s="217"/>
      <c r="I2237" s="217"/>
      <c r="J2237" s="217"/>
      <c r="K2237" s="217"/>
      <c r="L2237" s="217"/>
      <c r="M2237" s="217"/>
      <c r="N2237" s="217"/>
      <c r="O2237" s="234"/>
      <c r="P2237" s="234"/>
      <c r="Q2237" s="217"/>
      <c r="R2237" s="217"/>
      <c r="S2237" s="217"/>
      <c r="T2237" s="217"/>
      <c r="U2237" s="217"/>
      <c r="V2237" s="217"/>
      <c r="W2237" s="217"/>
      <c r="X2237" s="217"/>
      <c r="Y2237" s="217"/>
      <c r="Z2237" s="217"/>
      <c r="AA2237" s="217"/>
      <c r="AB2237" s="217"/>
    </row>
    <row r="2238" spans="1:28" ht="12.75" customHeight="1" x14ac:dyDescent="0.2">
      <c r="A2238" s="217"/>
      <c r="B2238" s="217"/>
      <c r="C2238" s="217"/>
      <c r="D2238" s="217"/>
      <c r="E2238" s="217"/>
      <c r="F2238" s="217"/>
      <c r="G2238" s="217"/>
      <c r="H2238" s="217"/>
      <c r="I2238" s="217"/>
      <c r="J2238" s="217"/>
      <c r="K2238" s="217"/>
      <c r="L2238" s="217"/>
      <c r="M2238" s="217"/>
      <c r="N2238" s="217"/>
      <c r="O2238" s="234"/>
      <c r="P2238" s="234"/>
      <c r="Q2238" s="217"/>
      <c r="R2238" s="217"/>
      <c r="S2238" s="217"/>
      <c r="T2238" s="217"/>
      <c r="U2238" s="217"/>
      <c r="V2238" s="217"/>
      <c r="W2238" s="217"/>
      <c r="X2238" s="217"/>
      <c r="Y2238" s="217"/>
      <c r="Z2238" s="217"/>
      <c r="AA2238" s="217"/>
      <c r="AB2238" s="217"/>
    </row>
    <row r="2239" spans="1:28" ht="12.75" customHeight="1" x14ac:dyDescent="0.2">
      <c r="A2239" s="217"/>
      <c r="B2239" s="217"/>
      <c r="C2239" s="217"/>
      <c r="D2239" s="217"/>
      <c r="E2239" s="217"/>
      <c r="F2239" s="217"/>
      <c r="G2239" s="217"/>
      <c r="H2239" s="217"/>
      <c r="I2239" s="217"/>
      <c r="J2239" s="217"/>
      <c r="K2239" s="217"/>
      <c r="L2239" s="217"/>
      <c r="M2239" s="217"/>
      <c r="N2239" s="217"/>
      <c r="O2239" s="234"/>
      <c r="P2239" s="234"/>
      <c r="Q2239" s="217"/>
      <c r="R2239" s="217"/>
      <c r="S2239" s="217"/>
      <c r="T2239" s="217"/>
      <c r="U2239" s="217"/>
      <c r="V2239" s="217"/>
      <c r="W2239" s="217"/>
      <c r="X2239" s="217"/>
      <c r="Y2239" s="217"/>
      <c r="Z2239" s="217"/>
      <c r="AA2239" s="217"/>
      <c r="AB2239" s="217"/>
    </row>
    <row r="2240" spans="1:28" ht="12.75" customHeight="1" x14ac:dyDescent="0.2">
      <c r="A2240" s="217"/>
      <c r="B2240" s="217"/>
      <c r="C2240" s="217"/>
      <c r="D2240" s="217"/>
      <c r="E2240" s="217"/>
      <c r="F2240" s="217"/>
      <c r="G2240" s="217"/>
      <c r="H2240" s="217"/>
      <c r="I2240" s="217"/>
      <c r="J2240" s="217"/>
      <c r="K2240" s="217"/>
      <c r="L2240" s="217"/>
      <c r="M2240" s="217"/>
      <c r="N2240" s="217"/>
      <c r="O2240" s="234"/>
      <c r="P2240" s="234"/>
      <c r="Q2240" s="217"/>
      <c r="R2240" s="217"/>
      <c r="S2240" s="217"/>
      <c r="T2240" s="217"/>
      <c r="U2240" s="217"/>
      <c r="V2240" s="217"/>
      <c r="W2240" s="217"/>
      <c r="X2240" s="217"/>
      <c r="Y2240" s="217"/>
      <c r="Z2240" s="217"/>
      <c r="AA2240" s="217"/>
      <c r="AB2240" s="217"/>
    </row>
    <row r="2241" spans="1:28" ht="12.75" customHeight="1" x14ac:dyDescent="0.2">
      <c r="A2241" s="217"/>
      <c r="B2241" s="217"/>
      <c r="C2241" s="217"/>
      <c r="D2241" s="217"/>
      <c r="E2241" s="217"/>
      <c r="F2241" s="217"/>
      <c r="G2241" s="217"/>
      <c r="H2241" s="217"/>
      <c r="I2241" s="217"/>
      <c r="J2241" s="217"/>
      <c r="K2241" s="217"/>
      <c r="L2241" s="217"/>
      <c r="M2241" s="217"/>
      <c r="N2241" s="217"/>
      <c r="O2241" s="234"/>
      <c r="P2241" s="234"/>
      <c r="Q2241" s="217"/>
      <c r="R2241" s="217"/>
      <c r="S2241" s="217"/>
      <c r="T2241" s="217"/>
      <c r="U2241" s="217"/>
      <c r="V2241" s="217"/>
      <c r="W2241" s="217"/>
      <c r="X2241" s="217"/>
      <c r="Y2241" s="217"/>
      <c r="Z2241" s="217"/>
      <c r="AA2241" s="217"/>
      <c r="AB2241" s="217"/>
    </row>
    <row r="2242" spans="1:28" ht="12.75" customHeight="1" x14ac:dyDescent="0.2">
      <c r="A2242" s="217"/>
      <c r="B2242" s="217"/>
      <c r="C2242" s="217"/>
      <c r="D2242" s="217"/>
      <c r="E2242" s="217"/>
      <c r="F2242" s="217"/>
      <c r="G2242" s="217"/>
      <c r="H2242" s="217"/>
      <c r="I2242" s="217"/>
      <c r="J2242" s="217"/>
      <c r="K2242" s="217"/>
      <c r="L2242" s="217"/>
      <c r="M2242" s="217"/>
      <c r="N2242" s="217"/>
      <c r="O2242" s="234"/>
      <c r="P2242" s="234"/>
      <c r="Q2242" s="217"/>
      <c r="R2242" s="217"/>
      <c r="S2242" s="217"/>
      <c r="T2242" s="217"/>
      <c r="U2242" s="217"/>
      <c r="V2242" s="217"/>
      <c r="W2242" s="217"/>
      <c r="X2242" s="217"/>
      <c r="Y2242" s="217"/>
      <c r="Z2242" s="217"/>
      <c r="AA2242" s="217"/>
      <c r="AB2242" s="217"/>
    </row>
    <row r="2243" spans="1:28" ht="12.75" customHeight="1" x14ac:dyDescent="0.2">
      <c r="A2243" s="217"/>
      <c r="B2243" s="217"/>
      <c r="C2243" s="217"/>
      <c r="D2243" s="217"/>
      <c r="E2243" s="217"/>
      <c r="F2243" s="217"/>
      <c r="G2243" s="217"/>
      <c r="H2243" s="217"/>
      <c r="I2243" s="217"/>
      <c r="J2243" s="217"/>
      <c r="K2243" s="217"/>
      <c r="L2243" s="217"/>
      <c r="M2243" s="217"/>
      <c r="N2243" s="217"/>
      <c r="O2243" s="234"/>
      <c r="P2243" s="234"/>
      <c r="Q2243" s="217"/>
      <c r="R2243" s="217"/>
      <c r="S2243" s="217"/>
      <c r="T2243" s="217"/>
      <c r="U2243" s="217"/>
      <c r="V2243" s="217"/>
      <c r="W2243" s="217"/>
      <c r="X2243" s="217"/>
      <c r="Y2243" s="217"/>
      <c r="Z2243" s="217"/>
      <c r="AA2243" s="217"/>
      <c r="AB2243" s="217"/>
    </row>
    <row r="2244" spans="1:28" ht="12.75" customHeight="1" x14ac:dyDescent="0.2">
      <c r="A2244" s="217"/>
      <c r="B2244" s="217"/>
      <c r="C2244" s="217"/>
      <c r="D2244" s="217"/>
      <c r="E2244" s="217"/>
      <c r="F2244" s="217"/>
      <c r="G2244" s="217"/>
      <c r="H2244" s="217"/>
      <c r="I2244" s="217"/>
      <c r="J2244" s="217"/>
      <c r="K2244" s="217"/>
      <c r="L2244" s="217"/>
      <c r="M2244" s="217"/>
      <c r="N2244" s="217"/>
      <c r="O2244" s="234"/>
      <c r="P2244" s="234"/>
      <c r="Q2244" s="217"/>
      <c r="R2244" s="217"/>
      <c r="S2244" s="217"/>
      <c r="T2244" s="217"/>
      <c r="U2244" s="217"/>
      <c r="V2244" s="217"/>
      <c r="W2244" s="217"/>
      <c r="X2244" s="217"/>
      <c r="Y2244" s="217"/>
      <c r="Z2244" s="217"/>
      <c r="AA2244" s="217"/>
      <c r="AB2244" s="217"/>
    </row>
    <row r="2245" spans="1:28" ht="12.75" customHeight="1" x14ac:dyDescent="0.2">
      <c r="A2245" s="217"/>
      <c r="B2245" s="217"/>
      <c r="C2245" s="217"/>
      <c r="D2245" s="217"/>
      <c r="E2245" s="217"/>
      <c r="F2245" s="217"/>
      <c r="G2245" s="217"/>
      <c r="H2245" s="217"/>
      <c r="I2245" s="217"/>
      <c r="J2245" s="217"/>
      <c r="K2245" s="217"/>
      <c r="L2245" s="217"/>
      <c r="M2245" s="217"/>
      <c r="N2245" s="217"/>
      <c r="O2245" s="234"/>
      <c r="P2245" s="234"/>
      <c r="Q2245" s="217"/>
      <c r="R2245" s="217"/>
      <c r="S2245" s="217"/>
      <c r="T2245" s="217"/>
      <c r="U2245" s="217"/>
      <c r="V2245" s="217"/>
      <c r="W2245" s="217"/>
      <c r="X2245" s="217"/>
      <c r="Y2245" s="217"/>
      <c r="Z2245" s="217"/>
      <c r="AA2245" s="217"/>
      <c r="AB2245" s="217"/>
    </row>
    <row r="2246" spans="1:28" ht="12.75" customHeight="1" x14ac:dyDescent="0.2">
      <c r="A2246" s="217"/>
      <c r="B2246" s="217"/>
      <c r="C2246" s="217"/>
      <c r="D2246" s="217"/>
      <c r="E2246" s="217"/>
      <c r="F2246" s="217"/>
      <c r="G2246" s="217"/>
      <c r="H2246" s="217"/>
      <c r="I2246" s="217"/>
      <c r="J2246" s="217"/>
      <c r="K2246" s="217"/>
      <c r="L2246" s="217"/>
      <c r="M2246" s="217"/>
      <c r="N2246" s="217"/>
      <c r="O2246" s="234"/>
      <c r="P2246" s="234"/>
      <c r="Q2246" s="217"/>
      <c r="R2246" s="217"/>
      <c r="S2246" s="217"/>
      <c r="T2246" s="217"/>
      <c r="U2246" s="217"/>
      <c r="V2246" s="217"/>
      <c r="W2246" s="217"/>
      <c r="X2246" s="217"/>
      <c r="Y2246" s="217"/>
      <c r="Z2246" s="217"/>
      <c r="AA2246" s="217"/>
      <c r="AB2246" s="217"/>
    </row>
    <row r="2247" spans="1:28" ht="12.75" customHeight="1" x14ac:dyDescent="0.2">
      <c r="A2247" s="217"/>
      <c r="B2247" s="217"/>
      <c r="C2247" s="217"/>
      <c r="D2247" s="217"/>
      <c r="E2247" s="217"/>
      <c r="F2247" s="217"/>
      <c r="G2247" s="217"/>
      <c r="H2247" s="217"/>
      <c r="I2247" s="217"/>
      <c r="J2247" s="217"/>
      <c r="K2247" s="217"/>
      <c r="L2247" s="217"/>
      <c r="M2247" s="217"/>
      <c r="N2247" s="217"/>
      <c r="O2247" s="234"/>
      <c r="P2247" s="234"/>
      <c r="Q2247" s="217"/>
      <c r="R2247" s="217"/>
      <c r="S2247" s="217"/>
      <c r="T2247" s="217"/>
      <c r="U2247" s="217"/>
      <c r="V2247" s="217"/>
      <c r="W2247" s="217"/>
      <c r="X2247" s="217"/>
      <c r="Y2247" s="217"/>
      <c r="Z2247" s="217"/>
      <c r="AA2247" s="217"/>
      <c r="AB2247" s="217"/>
    </row>
    <row r="2248" spans="1:28" ht="12.75" customHeight="1" x14ac:dyDescent="0.2">
      <c r="A2248" s="217"/>
      <c r="B2248" s="217"/>
      <c r="C2248" s="217"/>
      <c r="D2248" s="217"/>
      <c r="E2248" s="217"/>
      <c r="F2248" s="217"/>
      <c r="G2248" s="217"/>
      <c r="H2248" s="217"/>
      <c r="I2248" s="217"/>
      <c r="J2248" s="217"/>
      <c r="K2248" s="217"/>
      <c r="L2248" s="217"/>
      <c r="M2248" s="217"/>
      <c r="N2248" s="217"/>
      <c r="O2248" s="234"/>
      <c r="P2248" s="234"/>
      <c r="Q2248" s="217"/>
      <c r="R2248" s="217"/>
      <c r="S2248" s="217"/>
      <c r="T2248" s="217"/>
      <c r="U2248" s="217"/>
      <c r="V2248" s="217"/>
      <c r="W2248" s="217"/>
      <c r="X2248" s="217"/>
      <c r="Y2248" s="217"/>
      <c r="Z2248" s="217"/>
      <c r="AA2248" s="217"/>
      <c r="AB2248" s="217"/>
    </row>
    <row r="2249" spans="1:28" ht="12.75" customHeight="1" x14ac:dyDescent="0.2">
      <c r="A2249" s="217"/>
      <c r="B2249" s="217"/>
      <c r="C2249" s="217"/>
      <c r="D2249" s="217"/>
      <c r="E2249" s="217"/>
      <c r="F2249" s="217"/>
      <c r="G2249" s="217"/>
      <c r="H2249" s="217"/>
      <c r="I2249" s="217"/>
      <c r="J2249" s="217"/>
      <c r="K2249" s="217"/>
      <c r="L2249" s="217"/>
      <c r="M2249" s="217"/>
      <c r="N2249" s="217"/>
      <c r="O2249" s="234"/>
      <c r="P2249" s="234"/>
      <c r="Q2249" s="217"/>
      <c r="R2249" s="217"/>
      <c r="S2249" s="217"/>
      <c r="T2249" s="217"/>
      <c r="U2249" s="217"/>
      <c r="V2249" s="217"/>
      <c r="W2249" s="217"/>
      <c r="X2249" s="217"/>
      <c r="Y2249" s="217"/>
      <c r="Z2249" s="217"/>
      <c r="AA2249" s="217"/>
      <c r="AB2249" s="217"/>
    </row>
    <row r="2250" spans="1:28" ht="12.75" customHeight="1" x14ac:dyDescent="0.2">
      <c r="A2250" s="217"/>
      <c r="B2250" s="217"/>
      <c r="C2250" s="217"/>
      <c r="D2250" s="217"/>
      <c r="E2250" s="217"/>
      <c r="F2250" s="217"/>
      <c r="G2250" s="217"/>
      <c r="H2250" s="217"/>
      <c r="I2250" s="217"/>
      <c r="J2250" s="217"/>
      <c r="K2250" s="217"/>
      <c r="L2250" s="217"/>
      <c r="M2250" s="217"/>
      <c r="N2250" s="217"/>
      <c r="O2250" s="234"/>
      <c r="P2250" s="234"/>
      <c r="Q2250" s="217"/>
      <c r="R2250" s="217"/>
      <c r="S2250" s="217"/>
      <c r="T2250" s="217"/>
      <c r="U2250" s="217"/>
      <c r="V2250" s="217"/>
      <c r="W2250" s="217"/>
      <c r="X2250" s="217"/>
      <c r="Y2250" s="217"/>
      <c r="Z2250" s="217"/>
      <c r="AA2250" s="217"/>
      <c r="AB2250" s="217"/>
    </row>
    <row r="2251" spans="1:28" ht="12.75" customHeight="1" x14ac:dyDescent="0.2">
      <c r="A2251" s="217"/>
      <c r="B2251" s="217"/>
      <c r="C2251" s="217"/>
      <c r="D2251" s="217"/>
      <c r="E2251" s="217"/>
      <c r="F2251" s="217"/>
      <c r="G2251" s="217"/>
      <c r="H2251" s="217"/>
      <c r="I2251" s="217"/>
      <c r="J2251" s="217"/>
      <c r="K2251" s="217"/>
      <c r="L2251" s="217"/>
      <c r="M2251" s="217"/>
      <c r="N2251" s="217"/>
      <c r="O2251" s="234"/>
      <c r="P2251" s="234"/>
      <c r="Q2251" s="217"/>
      <c r="R2251" s="217"/>
      <c r="S2251" s="217"/>
      <c r="T2251" s="217"/>
      <c r="U2251" s="217"/>
      <c r="V2251" s="217"/>
      <c r="W2251" s="217"/>
      <c r="X2251" s="217"/>
      <c r="Y2251" s="217"/>
      <c r="Z2251" s="217"/>
      <c r="AA2251" s="217"/>
      <c r="AB2251" s="217"/>
    </row>
    <row r="2252" spans="1:28" ht="12.75" customHeight="1" x14ac:dyDescent="0.2">
      <c r="A2252" s="217"/>
      <c r="B2252" s="217"/>
      <c r="C2252" s="217"/>
      <c r="D2252" s="217"/>
      <c r="E2252" s="217"/>
      <c r="F2252" s="217"/>
      <c r="G2252" s="217"/>
      <c r="H2252" s="217"/>
      <c r="I2252" s="217"/>
      <c r="J2252" s="217"/>
      <c r="K2252" s="217"/>
      <c r="L2252" s="217"/>
      <c r="M2252" s="217"/>
      <c r="N2252" s="217"/>
      <c r="O2252" s="234"/>
      <c r="P2252" s="234"/>
      <c r="Q2252" s="217"/>
      <c r="R2252" s="217"/>
      <c r="S2252" s="217"/>
      <c r="T2252" s="217"/>
      <c r="U2252" s="217"/>
      <c r="V2252" s="217"/>
      <c r="W2252" s="217"/>
      <c r="X2252" s="217"/>
      <c r="Y2252" s="217"/>
      <c r="Z2252" s="217"/>
      <c r="AA2252" s="217"/>
      <c r="AB2252" s="217"/>
    </row>
    <row r="2253" spans="1:28" ht="12.75" customHeight="1" x14ac:dyDescent="0.2">
      <c r="A2253" s="217"/>
      <c r="B2253" s="217"/>
      <c r="C2253" s="217"/>
      <c r="D2253" s="217"/>
      <c r="E2253" s="217"/>
      <c r="F2253" s="217"/>
      <c r="G2253" s="217"/>
      <c r="H2253" s="217"/>
      <c r="I2253" s="217"/>
      <c r="J2253" s="217"/>
      <c r="K2253" s="217"/>
      <c r="L2253" s="217"/>
      <c r="M2253" s="217"/>
      <c r="N2253" s="217"/>
      <c r="O2253" s="234"/>
      <c r="P2253" s="234"/>
      <c r="Q2253" s="217"/>
      <c r="R2253" s="217"/>
      <c r="S2253" s="217"/>
      <c r="T2253" s="217"/>
      <c r="U2253" s="217"/>
      <c r="V2253" s="217"/>
      <c r="W2253" s="217"/>
      <c r="X2253" s="217"/>
      <c r="Y2253" s="217"/>
      <c r="Z2253" s="217"/>
      <c r="AA2253" s="217"/>
      <c r="AB2253" s="217"/>
    </row>
    <row r="2254" spans="1:28" ht="12.75" customHeight="1" x14ac:dyDescent="0.2">
      <c r="A2254" s="217"/>
      <c r="B2254" s="217"/>
      <c r="C2254" s="217"/>
      <c r="D2254" s="217"/>
      <c r="E2254" s="217"/>
      <c r="F2254" s="217"/>
      <c r="G2254" s="217"/>
      <c r="H2254" s="217"/>
      <c r="I2254" s="217"/>
      <c r="J2254" s="217"/>
      <c r="K2254" s="217"/>
      <c r="L2254" s="217"/>
      <c r="M2254" s="217"/>
      <c r="N2254" s="217"/>
      <c r="O2254" s="234"/>
      <c r="P2254" s="234"/>
      <c r="Q2254" s="217"/>
      <c r="R2254" s="217"/>
      <c r="S2254" s="217"/>
      <c r="T2254" s="217"/>
      <c r="U2254" s="217"/>
      <c r="V2254" s="217"/>
      <c r="W2254" s="217"/>
      <c r="X2254" s="217"/>
      <c r="Y2254" s="217"/>
      <c r="Z2254" s="217"/>
      <c r="AA2254" s="217"/>
      <c r="AB2254" s="217"/>
    </row>
    <row r="2255" spans="1:28" ht="12.75" customHeight="1" x14ac:dyDescent="0.2">
      <c r="A2255" s="217"/>
      <c r="B2255" s="217"/>
      <c r="C2255" s="217"/>
      <c r="D2255" s="217"/>
      <c r="E2255" s="217"/>
      <c r="F2255" s="217"/>
      <c r="G2255" s="217"/>
      <c r="H2255" s="217"/>
      <c r="I2255" s="217"/>
      <c r="J2255" s="217"/>
      <c r="K2255" s="217"/>
      <c r="L2255" s="217"/>
      <c r="M2255" s="217"/>
      <c r="N2255" s="217"/>
      <c r="O2255" s="234"/>
      <c r="P2255" s="234"/>
      <c r="Q2255" s="217"/>
      <c r="R2255" s="217"/>
      <c r="S2255" s="217"/>
      <c r="T2255" s="217"/>
      <c r="U2255" s="217"/>
      <c r="V2255" s="217"/>
      <c r="W2255" s="217"/>
      <c r="X2255" s="217"/>
      <c r="Y2255" s="217"/>
      <c r="Z2255" s="217"/>
      <c r="AA2255" s="217"/>
      <c r="AB2255" s="217"/>
    </row>
    <row r="2256" spans="1:28" ht="12.75" customHeight="1" x14ac:dyDescent="0.2">
      <c r="A2256" s="217"/>
      <c r="B2256" s="217"/>
      <c r="C2256" s="217"/>
      <c r="D2256" s="217"/>
      <c r="E2256" s="217"/>
      <c r="F2256" s="217"/>
      <c r="G2256" s="217"/>
      <c r="H2256" s="217"/>
      <c r="I2256" s="217"/>
      <c r="J2256" s="217"/>
      <c r="K2256" s="217"/>
      <c r="L2256" s="217"/>
      <c r="M2256" s="217"/>
      <c r="N2256" s="217"/>
      <c r="O2256" s="234"/>
      <c r="P2256" s="234"/>
      <c r="Q2256" s="217"/>
      <c r="R2256" s="217"/>
      <c r="S2256" s="217"/>
      <c r="T2256" s="217"/>
      <c r="U2256" s="217"/>
      <c r="V2256" s="217"/>
      <c r="W2256" s="217"/>
      <c r="X2256" s="217"/>
      <c r="Y2256" s="217"/>
      <c r="Z2256" s="217"/>
      <c r="AA2256" s="217"/>
      <c r="AB2256" s="217"/>
    </row>
    <row r="2257" spans="1:28" ht="12.75" customHeight="1" x14ac:dyDescent="0.2">
      <c r="A2257" s="217"/>
      <c r="B2257" s="217"/>
      <c r="C2257" s="217"/>
      <c r="D2257" s="217"/>
      <c r="E2257" s="217"/>
      <c r="F2257" s="217"/>
      <c r="G2257" s="217"/>
      <c r="H2257" s="217"/>
      <c r="I2257" s="217"/>
      <c r="J2257" s="217"/>
      <c r="K2257" s="217"/>
      <c r="L2257" s="217"/>
      <c r="M2257" s="217"/>
      <c r="N2257" s="217"/>
      <c r="O2257" s="234"/>
      <c r="P2257" s="234"/>
      <c r="Q2257" s="217"/>
      <c r="R2257" s="217"/>
      <c r="S2257" s="217"/>
      <c r="T2257" s="217"/>
      <c r="U2257" s="217"/>
      <c r="V2257" s="217"/>
      <c r="W2257" s="217"/>
      <c r="X2257" s="217"/>
      <c r="Y2257" s="217"/>
      <c r="Z2257" s="217"/>
      <c r="AA2257" s="217"/>
      <c r="AB2257" s="217"/>
    </row>
    <row r="2258" spans="1:28" ht="12.75" customHeight="1" x14ac:dyDescent="0.2">
      <c r="A2258" s="217"/>
      <c r="B2258" s="217"/>
      <c r="C2258" s="217"/>
      <c r="D2258" s="217"/>
      <c r="E2258" s="217"/>
      <c r="F2258" s="217"/>
      <c r="G2258" s="217"/>
      <c r="H2258" s="217"/>
      <c r="I2258" s="217"/>
      <c r="J2258" s="217"/>
      <c r="K2258" s="217"/>
      <c r="L2258" s="217"/>
      <c r="M2258" s="217"/>
      <c r="N2258" s="217"/>
      <c r="O2258" s="234"/>
      <c r="P2258" s="234"/>
      <c r="Q2258" s="217"/>
      <c r="R2258" s="217"/>
      <c r="S2258" s="217"/>
      <c r="T2258" s="217"/>
      <c r="U2258" s="217"/>
      <c r="V2258" s="217"/>
      <c r="W2258" s="217"/>
      <c r="X2258" s="217"/>
      <c r="Y2258" s="217"/>
      <c r="Z2258" s="217"/>
      <c r="AA2258" s="217"/>
      <c r="AB2258" s="217"/>
    </row>
    <row r="2259" spans="1:28" ht="12.75" customHeight="1" x14ac:dyDescent="0.2">
      <c r="A2259" s="217"/>
      <c r="B2259" s="217"/>
      <c r="C2259" s="217"/>
      <c r="D2259" s="217"/>
      <c r="E2259" s="217"/>
      <c r="F2259" s="217"/>
      <c r="G2259" s="217"/>
      <c r="H2259" s="217"/>
      <c r="I2259" s="217"/>
      <c r="J2259" s="217"/>
      <c r="K2259" s="217"/>
      <c r="L2259" s="217"/>
      <c r="M2259" s="217"/>
      <c r="N2259" s="217"/>
      <c r="O2259" s="234"/>
      <c r="P2259" s="234"/>
      <c r="Q2259" s="217"/>
      <c r="R2259" s="217"/>
      <c r="S2259" s="217"/>
      <c r="T2259" s="217"/>
      <c r="U2259" s="217"/>
      <c r="V2259" s="217"/>
      <c r="W2259" s="217"/>
      <c r="X2259" s="217"/>
      <c r="Y2259" s="217"/>
      <c r="Z2259" s="217"/>
      <c r="AA2259" s="217"/>
      <c r="AB2259" s="217"/>
    </row>
    <row r="2260" spans="1:28" ht="12.75" customHeight="1" x14ac:dyDescent="0.2">
      <c r="A2260" s="217"/>
      <c r="B2260" s="217"/>
      <c r="C2260" s="217"/>
      <c r="D2260" s="217"/>
      <c r="E2260" s="217"/>
      <c r="F2260" s="217"/>
      <c r="G2260" s="217"/>
      <c r="H2260" s="217"/>
      <c r="I2260" s="217"/>
      <c r="J2260" s="217"/>
      <c r="K2260" s="217"/>
      <c r="L2260" s="217"/>
      <c r="M2260" s="217"/>
      <c r="N2260" s="217"/>
      <c r="O2260" s="234"/>
      <c r="P2260" s="234"/>
      <c r="Q2260" s="217"/>
      <c r="R2260" s="217"/>
      <c r="S2260" s="217"/>
      <c r="T2260" s="217"/>
      <c r="U2260" s="217"/>
      <c r="V2260" s="217"/>
      <c r="W2260" s="217"/>
      <c r="X2260" s="217"/>
      <c r="Y2260" s="217"/>
      <c r="Z2260" s="217"/>
      <c r="AA2260" s="217"/>
      <c r="AB2260" s="217"/>
    </row>
    <row r="2261" spans="1:28" ht="12.75" customHeight="1" x14ac:dyDescent="0.2">
      <c r="A2261" s="217"/>
      <c r="B2261" s="217"/>
      <c r="C2261" s="217"/>
      <c r="D2261" s="217"/>
      <c r="E2261" s="217"/>
      <c r="F2261" s="217"/>
      <c r="G2261" s="217"/>
      <c r="H2261" s="217"/>
      <c r="I2261" s="217"/>
      <c r="J2261" s="217"/>
      <c r="K2261" s="217"/>
      <c r="L2261" s="217"/>
      <c r="M2261" s="217"/>
      <c r="N2261" s="217"/>
      <c r="O2261" s="234"/>
      <c r="P2261" s="234"/>
      <c r="Q2261" s="217"/>
      <c r="R2261" s="217"/>
      <c r="S2261" s="217"/>
      <c r="T2261" s="217"/>
      <c r="U2261" s="217"/>
      <c r="V2261" s="217"/>
      <c r="W2261" s="217"/>
      <c r="X2261" s="217"/>
      <c r="Y2261" s="217"/>
      <c r="Z2261" s="217"/>
      <c r="AA2261" s="217"/>
      <c r="AB2261" s="217"/>
    </row>
    <row r="2262" spans="1:28" ht="12.75" customHeight="1" x14ac:dyDescent="0.2">
      <c r="A2262" s="217"/>
      <c r="B2262" s="217"/>
      <c r="C2262" s="217"/>
      <c r="D2262" s="217"/>
      <c r="E2262" s="217"/>
      <c r="F2262" s="217"/>
      <c r="G2262" s="217"/>
      <c r="H2262" s="217"/>
      <c r="I2262" s="217"/>
      <c r="J2262" s="217"/>
      <c r="K2262" s="217"/>
      <c r="L2262" s="217"/>
      <c r="M2262" s="217"/>
      <c r="N2262" s="217"/>
      <c r="O2262" s="234"/>
      <c r="P2262" s="234"/>
      <c r="Q2262" s="217"/>
      <c r="R2262" s="217"/>
      <c r="S2262" s="217"/>
      <c r="T2262" s="217"/>
      <c r="U2262" s="217"/>
      <c r="V2262" s="217"/>
      <c r="W2262" s="217"/>
      <c r="X2262" s="217"/>
      <c r="Y2262" s="217"/>
      <c r="Z2262" s="217"/>
      <c r="AA2262" s="217"/>
      <c r="AB2262" s="217"/>
    </row>
    <row r="2263" spans="1:28" ht="12.75" customHeight="1" x14ac:dyDescent="0.2">
      <c r="A2263" s="217"/>
      <c r="B2263" s="217"/>
      <c r="C2263" s="217"/>
      <c r="D2263" s="217"/>
      <c r="E2263" s="217"/>
      <c r="F2263" s="217"/>
      <c r="G2263" s="217"/>
      <c r="H2263" s="217"/>
      <c r="I2263" s="217"/>
      <c r="J2263" s="217"/>
      <c r="K2263" s="217"/>
      <c r="L2263" s="217"/>
      <c r="M2263" s="217"/>
      <c r="N2263" s="217"/>
      <c r="O2263" s="234"/>
      <c r="P2263" s="234"/>
      <c r="Q2263" s="217"/>
      <c r="R2263" s="217"/>
      <c r="S2263" s="217"/>
      <c r="T2263" s="217"/>
      <c r="U2263" s="217"/>
      <c r="V2263" s="217"/>
      <c r="W2263" s="217"/>
      <c r="X2263" s="217"/>
      <c r="Y2263" s="217"/>
      <c r="Z2263" s="217"/>
      <c r="AA2263" s="217"/>
      <c r="AB2263" s="217"/>
    </row>
    <row r="2264" spans="1:28" ht="12.75" customHeight="1" x14ac:dyDescent="0.2">
      <c r="A2264" s="217"/>
      <c r="B2264" s="217"/>
      <c r="C2264" s="217"/>
      <c r="D2264" s="217"/>
      <c r="E2264" s="217"/>
      <c r="F2264" s="217"/>
      <c r="G2264" s="217"/>
      <c r="H2264" s="217"/>
      <c r="I2264" s="217"/>
      <c r="J2264" s="217"/>
      <c r="K2264" s="217"/>
      <c r="L2264" s="217"/>
      <c r="M2264" s="217"/>
      <c r="N2264" s="217"/>
      <c r="O2264" s="234"/>
      <c r="P2264" s="234"/>
      <c r="Q2264" s="217"/>
      <c r="R2264" s="217"/>
      <c r="S2264" s="217"/>
      <c r="T2264" s="217"/>
      <c r="U2264" s="217"/>
      <c r="V2264" s="217"/>
      <c r="W2264" s="217"/>
      <c r="X2264" s="217"/>
      <c r="Y2264" s="217"/>
      <c r="Z2264" s="217"/>
      <c r="AA2264" s="217"/>
      <c r="AB2264" s="217"/>
    </row>
    <row r="2265" spans="1:28" ht="12.75" customHeight="1" x14ac:dyDescent="0.2">
      <c r="A2265" s="217"/>
      <c r="B2265" s="217"/>
      <c r="C2265" s="217"/>
      <c r="D2265" s="217"/>
      <c r="E2265" s="217"/>
      <c r="F2265" s="217"/>
      <c r="G2265" s="217"/>
      <c r="H2265" s="217"/>
      <c r="I2265" s="217"/>
      <c r="J2265" s="217"/>
      <c r="K2265" s="217"/>
      <c r="L2265" s="217"/>
      <c r="M2265" s="217"/>
      <c r="N2265" s="217"/>
      <c r="O2265" s="234"/>
      <c r="P2265" s="234"/>
      <c r="Q2265" s="217"/>
      <c r="R2265" s="217"/>
      <c r="S2265" s="217"/>
      <c r="T2265" s="217"/>
      <c r="U2265" s="217"/>
      <c r="V2265" s="217"/>
      <c r="W2265" s="217"/>
      <c r="X2265" s="217"/>
      <c r="Y2265" s="217"/>
      <c r="Z2265" s="217"/>
      <c r="AA2265" s="217"/>
      <c r="AB2265" s="217"/>
    </row>
    <row r="2266" spans="1:28" ht="12.75" customHeight="1" x14ac:dyDescent="0.2">
      <c r="A2266" s="217"/>
      <c r="B2266" s="217"/>
      <c r="C2266" s="217"/>
      <c r="D2266" s="217"/>
      <c r="E2266" s="217"/>
      <c r="F2266" s="217"/>
      <c r="G2266" s="217"/>
      <c r="H2266" s="217"/>
      <c r="I2266" s="217"/>
      <c r="J2266" s="217"/>
      <c r="K2266" s="217"/>
      <c r="L2266" s="217"/>
      <c r="M2266" s="217"/>
      <c r="N2266" s="217"/>
      <c r="O2266" s="234"/>
      <c r="P2266" s="234"/>
      <c r="Q2266" s="217"/>
      <c r="R2266" s="217"/>
      <c r="S2266" s="217"/>
      <c r="T2266" s="217"/>
      <c r="U2266" s="217"/>
      <c r="V2266" s="217"/>
      <c r="W2266" s="217"/>
      <c r="X2266" s="217"/>
      <c r="Y2266" s="217"/>
      <c r="Z2266" s="217"/>
      <c r="AA2266" s="217"/>
      <c r="AB2266" s="217"/>
    </row>
    <row r="2267" spans="1:28" ht="12.75" customHeight="1" x14ac:dyDescent="0.2">
      <c r="A2267" s="217"/>
      <c r="B2267" s="217"/>
      <c r="C2267" s="217"/>
      <c r="D2267" s="217"/>
      <c r="E2267" s="217"/>
      <c r="F2267" s="217"/>
      <c r="G2267" s="217"/>
      <c r="H2267" s="217"/>
      <c r="I2267" s="217"/>
      <c r="J2267" s="217"/>
      <c r="K2267" s="217"/>
      <c r="L2267" s="217"/>
      <c r="M2267" s="217"/>
      <c r="N2267" s="217"/>
      <c r="O2267" s="234"/>
      <c r="P2267" s="234"/>
      <c r="Q2267" s="217"/>
      <c r="R2267" s="217"/>
      <c r="S2267" s="217"/>
      <c r="T2267" s="217"/>
      <c r="U2267" s="217"/>
      <c r="V2267" s="217"/>
      <c r="W2267" s="217"/>
      <c r="X2267" s="217"/>
      <c r="Y2267" s="217"/>
      <c r="Z2267" s="217"/>
      <c r="AA2267" s="217"/>
      <c r="AB2267" s="217"/>
    </row>
    <row r="2268" spans="1:28" ht="12.75" customHeight="1" x14ac:dyDescent="0.2">
      <c r="A2268" s="217"/>
      <c r="B2268" s="217"/>
      <c r="C2268" s="217"/>
      <c r="D2268" s="217"/>
      <c r="E2268" s="217"/>
      <c r="F2268" s="217"/>
      <c r="G2268" s="217"/>
      <c r="H2268" s="217"/>
      <c r="I2268" s="217"/>
      <c r="J2268" s="217"/>
      <c r="K2268" s="217"/>
      <c r="L2268" s="217"/>
      <c r="M2268" s="217"/>
      <c r="N2268" s="217"/>
      <c r="O2268" s="234"/>
      <c r="P2268" s="234"/>
      <c r="Q2268" s="217"/>
      <c r="R2268" s="217"/>
      <c r="S2268" s="217"/>
      <c r="T2268" s="217"/>
      <c r="U2268" s="217"/>
      <c r="V2268" s="217"/>
      <c r="W2268" s="217"/>
      <c r="X2268" s="217"/>
      <c r="Y2268" s="217"/>
      <c r="Z2268" s="217"/>
      <c r="AA2268" s="217"/>
      <c r="AB2268" s="217"/>
    </row>
    <row r="2269" spans="1:28" ht="12.75" customHeight="1" x14ac:dyDescent="0.2">
      <c r="A2269" s="217"/>
      <c r="B2269" s="217"/>
      <c r="C2269" s="217"/>
      <c r="D2269" s="217"/>
      <c r="E2269" s="217"/>
      <c r="F2269" s="217"/>
      <c r="G2269" s="217"/>
      <c r="H2269" s="217"/>
      <c r="I2269" s="217"/>
      <c r="J2269" s="217"/>
      <c r="K2269" s="217"/>
      <c r="L2269" s="217"/>
      <c r="M2269" s="217"/>
      <c r="N2269" s="217"/>
      <c r="O2269" s="234"/>
      <c r="P2269" s="234"/>
      <c r="Q2269" s="217"/>
      <c r="R2269" s="217"/>
      <c r="S2269" s="217"/>
      <c r="T2269" s="217"/>
      <c r="U2269" s="217"/>
      <c r="V2269" s="217"/>
      <c r="W2269" s="217"/>
      <c r="X2269" s="217"/>
      <c r="Y2269" s="217"/>
      <c r="Z2269" s="217"/>
      <c r="AA2269" s="217"/>
      <c r="AB2269" s="217"/>
    </row>
    <row r="2270" spans="1:28" ht="12.75" customHeight="1" x14ac:dyDescent="0.2">
      <c r="A2270" s="217"/>
      <c r="B2270" s="217"/>
      <c r="C2270" s="217"/>
      <c r="D2270" s="217"/>
      <c r="E2270" s="217"/>
      <c r="F2270" s="217"/>
      <c r="G2270" s="217"/>
      <c r="H2270" s="217"/>
      <c r="I2270" s="217"/>
      <c r="J2270" s="217"/>
      <c r="K2270" s="217"/>
      <c r="L2270" s="217"/>
      <c r="M2270" s="217"/>
      <c r="N2270" s="217"/>
      <c r="O2270" s="234"/>
      <c r="P2270" s="234"/>
      <c r="Q2270" s="217"/>
      <c r="R2270" s="217"/>
      <c r="S2270" s="217"/>
      <c r="T2270" s="217"/>
      <c r="U2270" s="217"/>
      <c r="V2270" s="217"/>
      <c r="W2270" s="217"/>
      <c r="X2270" s="217"/>
      <c r="Y2270" s="217"/>
      <c r="Z2270" s="217"/>
      <c r="AA2270" s="217"/>
      <c r="AB2270" s="217"/>
    </row>
    <row r="2271" spans="1:28" ht="12.75" customHeight="1" x14ac:dyDescent="0.2">
      <c r="A2271" s="217"/>
      <c r="B2271" s="217"/>
      <c r="C2271" s="217"/>
      <c r="D2271" s="217"/>
      <c r="E2271" s="217"/>
      <c r="F2271" s="217"/>
      <c r="G2271" s="217"/>
      <c r="H2271" s="217"/>
      <c r="I2271" s="217"/>
      <c r="J2271" s="217"/>
      <c r="K2271" s="217"/>
      <c r="L2271" s="217"/>
      <c r="M2271" s="217"/>
      <c r="N2271" s="217"/>
      <c r="O2271" s="234"/>
      <c r="P2271" s="234"/>
      <c r="Q2271" s="217"/>
      <c r="R2271" s="217"/>
      <c r="S2271" s="217"/>
      <c r="T2271" s="217"/>
      <c r="U2271" s="217"/>
      <c r="V2271" s="217"/>
      <c r="W2271" s="217"/>
      <c r="X2271" s="217"/>
      <c r="Y2271" s="217"/>
      <c r="Z2271" s="217"/>
      <c r="AA2271" s="217"/>
      <c r="AB2271" s="217"/>
    </row>
    <row r="2272" spans="1:28" ht="12.75" customHeight="1" x14ac:dyDescent="0.2">
      <c r="A2272" s="217"/>
      <c r="B2272" s="217"/>
      <c r="C2272" s="217"/>
      <c r="D2272" s="217"/>
      <c r="E2272" s="217"/>
      <c r="F2272" s="217"/>
      <c r="G2272" s="217"/>
      <c r="H2272" s="217"/>
      <c r="I2272" s="217"/>
      <c r="J2272" s="217"/>
      <c r="K2272" s="217"/>
      <c r="L2272" s="217"/>
      <c r="M2272" s="217"/>
      <c r="N2272" s="217"/>
      <c r="O2272" s="234"/>
      <c r="P2272" s="234"/>
      <c r="Q2272" s="217"/>
      <c r="R2272" s="217"/>
      <c r="S2272" s="217"/>
      <c r="T2272" s="217"/>
      <c r="U2272" s="217"/>
      <c r="V2272" s="217"/>
      <c r="W2272" s="217"/>
      <c r="X2272" s="217"/>
      <c r="Y2272" s="217"/>
      <c r="Z2272" s="217"/>
      <c r="AA2272" s="217"/>
      <c r="AB2272" s="217"/>
    </row>
    <row r="2273" spans="1:28" ht="12.75" customHeight="1" x14ac:dyDescent="0.2">
      <c r="A2273" s="217"/>
      <c r="B2273" s="217"/>
      <c r="C2273" s="217"/>
      <c r="D2273" s="217"/>
      <c r="E2273" s="217"/>
      <c r="F2273" s="217"/>
      <c r="G2273" s="217"/>
      <c r="H2273" s="217"/>
      <c r="I2273" s="217"/>
      <c r="J2273" s="217"/>
      <c r="K2273" s="217"/>
      <c r="L2273" s="217"/>
      <c r="M2273" s="217"/>
      <c r="N2273" s="217"/>
      <c r="O2273" s="234"/>
      <c r="P2273" s="234"/>
      <c r="Q2273" s="217"/>
      <c r="R2273" s="217"/>
      <c r="S2273" s="217"/>
      <c r="T2273" s="217"/>
      <c r="U2273" s="217"/>
      <c r="V2273" s="217"/>
      <c r="W2273" s="217"/>
      <c r="X2273" s="217"/>
      <c r="Y2273" s="217"/>
      <c r="Z2273" s="217"/>
      <c r="AA2273" s="217"/>
      <c r="AB2273" s="217"/>
    </row>
    <row r="2274" spans="1:28" ht="12.75" customHeight="1" x14ac:dyDescent="0.2">
      <c r="A2274" s="217"/>
      <c r="B2274" s="217"/>
      <c r="C2274" s="217"/>
      <c r="D2274" s="217"/>
      <c r="E2274" s="217"/>
      <c r="F2274" s="217"/>
      <c r="G2274" s="217"/>
      <c r="H2274" s="217"/>
      <c r="I2274" s="217"/>
      <c r="J2274" s="217"/>
      <c r="K2274" s="217"/>
      <c r="L2274" s="217"/>
      <c r="M2274" s="217"/>
      <c r="N2274" s="217"/>
      <c r="O2274" s="234"/>
      <c r="P2274" s="234"/>
      <c r="Q2274" s="217"/>
      <c r="R2274" s="217"/>
      <c r="S2274" s="217"/>
      <c r="T2274" s="217"/>
      <c r="U2274" s="217"/>
      <c r="V2274" s="217"/>
      <c r="W2274" s="217"/>
      <c r="X2274" s="217"/>
      <c r="Y2274" s="217"/>
      <c r="Z2274" s="217"/>
      <c r="AA2274" s="217"/>
      <c r="AB2274" s="217"/>
    </row>
    <row r="2275" spans="1:28" ht="12.75" customHeight="1" x14ac:dyDescent="0.2">
      <c r="A2275" s="217"/>
      <c r="B2275" s="217"/>
      <c r="C2275" s="217"/>
      <c r="D2275" s="217"/>
      <c r="E2275" s="217"/>
      <c r="F2275" s="217"/>
      <c r="G2275" s="217"/>
      <c r="H2275" s="217"/>
      <c r="I2275" s="217"/>
      <c r="J2275" s="217"/>
      <c r="K2275" s="217"/>
      <c r="L2275" s="217"/>
      <c r="M2275" s="217"/>
      <c r="N2275" s="217"/>
      <c r="O2275" s="234"/>
      <c r="P2275" s="234"/>
      <c r="Q2275" s="217"/>
      <c r="R2275" s="217"/>
      <c r="S2275" s="217"/>
      <c r="T2275" s="217"/>
      <c r="U2275" s="217"/>
      <c r="V2275" s="217"/>
      <c r="W2275" s="217"/>
      <c r="X2275" s="217"/>
      <c r="Y2275" s="217"/>
      <c r="Z2275" s="217"/>
      <c r="AA2275" s="217"/>
      <c r="AB2275" s="217"/>
    </row>
    <row r="2276" spans="1:28" ht="12.75" customHeight="1" x14ac:dyDescent="0.2">
      <c r="A2276" s="217"/>
      <c r="B2276" s="217"/>
      <c r="C2276" s="217"/>
      <c r="D2276" s="217"/>
      <c r="E2276" s="217"/>
      <c r="F2276" s="217"/>
      <c r="G2276" s="217"/>
      <c r="H2276" s="217"/>
      <c r="I2276" s="217"/>
      <c r="J2276" s="217"/>
      <c r="K2276" s="217"/>
      <c r="L2276" s="217"/>
      <c r="M2276" s="217"/>
      <c r="N2276" s="217"/>
      <c r="O2276" s="234"/>
      <c r="P2276" s="234"/>
      <c r="Q2276" s="217"/>
      <c r="R2276" s="217"/>
      <c r="S2276" s="217"/>
      <c r="T2276" s="217"/>
      <c r="U2276" s="217"/>
      <c r="V2276" s="217"/>
      <c r="W2276" s="217"/>
      <c r="X2276" s="217"/>
      <c r="Y2276" s="217"/>
      <c r="Z2276" s="217"/>
      <c r="AA2276" s="217"/>
      <c r="AB2276" s="217"/>
    </row>
    <row r="2277" spans="1:28" ht="12.75" customHeight="1" x14ac:dyDescent="0.2">
      <c r="A2277" s="217"/>
      <c r="B2277" s="217"/>
      <c r="C2277" s="217"/>
      <c r="D2277" s="217"/>
      <c r="E2277" s="217"/>
      <c r="F2277" s="217"/>
      <c r="G2277" s="217"/>
      <c r="H2277" s="217"/>
      <c r="I2277" s="217"/>
      <c r="J2277" s="217"/>
      <c r="K2277" s="217"/>
      <c r="L2277" s="217"/>
      <c r="M2277" s="217"/>
      <c r="N2277" s="217"/>
      <c r="O2277" s="234"/>
      <c r="P2277" s="234"/>
      <c r="Q2277" s="217"/>
      <c r="R2277" s="217"/>
      <c r="S2277" s="217"/>
      <c r="T2277" s="217"/>
      <c r="U2277" s="217"/>
      <c r="V2277" s="217"/>
      <c r="W2277" s="217"/>
      <c r="X2277" s="217"/>
      <c r="Y2277" s="217"/>
      <c r="Z2277" s="217"/>
      <c r="AA2277" s="217"/>
      <c r="AB2277" s="217"/>
    </row>
    <row r="2278" spans="1:28" ht="12.75" customHeight="1" x14ac:dyDescent="0.2">
      <c r="A2278" s="217"/>
      <c r="B2278" s="217"/>
      <c r="C2278" s="217"/>
      <c r="D2278" s="217"/>
      <c r="E2278" s="217"/>
      <c r="F2278" s="217"/>
      <c r="G2278" s="217"/>
      <c r="H2278" s="217"/>
      <c r="I2278" s="217"/>
      <c r="J2278" s="217"/>
      <c r="K2278" s="217"/>
      <c r="L2278" s="217"/>
      <c r="M2278" s="217"/>
      <c r="N2278" s="217"/>
      <c r="O2278" s="234"/>
      <c r="P2278" s="234"/>
      <c r="Q2278" s="217"/>
      <c r="R2278" s="217"/>
      <c r="S2278" s="217"/>
      <c r="T2278" s="217"/>
      <c r="U2278" s="217"/>
      <c r="V2278" s="217"/>
      <c r="W2278" s="217"/>
      <c r="X2278" s="217"/>
      <c r="Y2278" s="217"/>
      <c r="Z2278" s="217"/>
      <c r="AA2278" s="217"/>
      <c r="AB2278" s="217"/>
    </row>
    <row r="2279" spans="1:28" ht="12.75" customHeight="1" x14ac:dyDescent="0.2">
      <c r="A2279" s="217"/>
      <c r="B2279" s="217"/>
      <c r="C2279" s="217"/>
      <c r="D2279" s="217"/>
      <c r="E2279" s="217"/>
      <c r="F2279" s="217"/>
      <c r="G2279" s="217"/>
      <c r="H2279" s="217"/>
      <c r="I2279" s="217"/>
      <c r="J2279" s="217"/>
      <c r="K2279" s="217"/>
      <c r="L2279" s="217"/>
      <c r="M2279" s="217"/>
      <c r="N2279" s="217"/>
      <c r="O2279" s="234"/>
      <c r="P2279" s="234"/>
      <c r="Q2279" s="217"/>
      <c r="R2279" s="217"/>
      <c r="S2279" s="217"/>
      <c r="T2279" s="217"/>
      <c r="U2279" s="217"/>
      <c r="V2279" s="217"/>
      <c r="W2279" s="217"/>
      <c r="X2279" s="217"/>
      <c r="Y2279" s="217"/>
      <c r="Z2279" s="217"/>
      <c r="AA2279" s="217"/>
      <c r="AB2279" s="217"/>
    </row>
    <row r="2280" spans="1:28" ht="12.75" customHeight="1" x14ac:dyDescent="0.2">
      <c r="A2280" s="217"/>
      <c r="B2280" s="217"/>
      <c r="C2280" s="217"/>
      <c r="D2280" s="217"/>
      <c r="E2280" s="217"/>
      <c r="F2280" s="217"/>
      <c r="G2280" s="217"/>
      <c r="H2280" s="217"/>
      <c r="I2280" s="217"/>
      <c r="J2280" s="217"/>
      <c r="K2280" s="217"/>
      <c r="L2280" s="217"/>
      <c r="M2280" s="217"/>
      <c r="N2280" s="217"/>
      <c r="O2280" s="234"/>
      <c r="P2280" s="234"/>
      <c r="Q2280" s="217"/>
      <c r="R2280" s="217"/>
      <c r="S2280" s="217"/>
      <c r="T2280" s="217"/>
      <c r="U2280" s="217"/>
      <c r="V2280" s="217"/>
      <c r="W2280" s="217"/>
      <c r="X2280" s="217"/>
      <c r="Y2280" s="217"/>
      <c r="Z2280" s="217"/>
      <c r="AA2280" s="217"/>
      <c r="AB2280" s="217"/>
    </row>
    <row r="2281" spans="1:28" ht="12.75" customHeight="1" x14ac:dyDescent="0.2">
      <c r="A2281" s="217"/>
      <c r="B2281" s="217"/>
      <c r="C2281" s="217"/>
      <c r="D2281" s="217"/>
      <c r="E2281" s="217"/>
      <c r="F2281" s="217"/>
      <c r="G2281" s="217"/>
      <c r="H2281" s="217"/>
      <c r="I2281" s="217"/>
      <c r="J2281" s="217"/>
      <c r="K2281" s="217"/>
      <c r="L2281" s="217"/>
      <c r="M2281" s="217"/>
      <c r="N2281" s="217"/>
      <c r="O2281" s="234"/>
      <c r="P2281" s="234"/>
      <c r="Q2281" s="217"/>
      <c r="R2281" s="217"/>
      <c r="S2281" s="217"/>
      <c r="T2281" s="217"/>
      <c r="U2281" s="217"/>
      <c r="V2281" s="217"/>
      <c r="W2281" s="217"/>
      <c r="X2281" s="217"/>
      <c r="Y2281" s="217"/>
      <c r="Z2281" s="217"/>
      <c r="AA2281" s="217"/>
      <c r="AB2281" s="217"/>
    </row>
    <row r="2282" spans="1:28" ht="12.75" customHeight="1" x14ac:dyDescent="0.2">
      <c r="A2282" s="217"/>
      <c r="B2282" s="217"/>
      <c r="C2282" s="217"/>
      <c r="D2282" s="217"/>
      <c r="E2282" s="217"/>
      <c r="F2282" s="217"/>
      <c r="G2282" s="217"/>
      <c r="H2282" s="217"/>
      <c r="I2282" s="217"/>
      <c r="J2282" s="217"/>
      <c r="K2282" s="217"/>
      <c r="L2282" s="217"/>
      <c r="M2282" s="217"/>
      <c r="N2282" s="217"/>
      <c r="O2282" s="234"/>
      <c r="P2282" s="234"/>
      <c r="Q2282" s="217"/>
      <c r="R2282" s="217"/>
      <c r="S2282" s="217"/>
      <c r="T2282" s="217"/>
      <c r="U2282" s="217"/>
      <c r="V2282" s="217"/>
      <c r="W2282" s="217"/>
      <c r="X2282" s="217"/>
      <c r="Y2282" s="217"/>
      <c r="Z2282" s="217"/>
      <c r="AA2282" s="217"/>
      <c r="AB2282" s="217"/>
    </row>
    <row r="2283" spans="1:28" ht="12.75" customHeight="1" x14ac:dyDescent="0.2">
      <c r="A2283" s="217"/>
      <c r="B2283" s="217"/>
      <c r="C2283" s="217"/>
      <c r="D2283" s="217"/>
      <c r="E2283" s="217"/>
      <c r="F2283" s="217"/>
      <c r="G2283" s="217"/>
      <c r="H2283" s="217"/>
      <c r="I2283" s="217"/>
      <c r="J2283" s="217"/>
      <c r="K2283" s="217"/>
      <c r="L2283" s="217"/>
      <c r="M2283" s="217"/>
      <c r="N2283" s="217"/>
      <c r="O2283" s="234"/>
      <c r="P2283" s="234"/>
      <c r="Q2283" s="217"/>
      <c r="R2283" s="217"/>
      <c r="S2283" s="217"/>
      <c r="T2283" s="217"/>
      <c r="U2283" s="217"/>
      <c r="V2283" s="217"/>
      <c r="W2283" s="217"/>
      <c r="X2283" s="217"/>
      <c r="Y2283" s="217"/>
      <c r="Z2283" s="217"/>
      <c r="AA2283" s="217"/>
      <c r="AB2283" s="217"/>
    </row>
    <row r="2284" spans="1:28" ht="12.75" customHeight="1" x14ac:dyDescent="0.2">
      <c r="A2284" s="217"/>
      <c r="B2284" s="217"/>
      <c r="C2284" s="217"/>
      <c r="D2284" s="217"/>
      <c r="E2284" s="217"/>
      <c r="F2284" s="217"/>
      <c r="G2284" s="217"/>
      <c r="H2284" s="217"/>
      <c r="I2284" s="217"/>
      <c r="J2284" s="217"/>
      <c r="K2284" s="217"/>
      <c r="L2284" s="217"/>
      <c r="M2284" s="217"/>
      <c r="N2284" s="217"/>
      <c r="O2284" s="234"/>
      <c r="P2284" s="234"/>
      <c r="Q2284" s="217"/>
      <c r="R2284" s="217"/>
      <c r="S2284" s="217"/>
      <c r="T2284" s="217"/>
      <c r="U2284" s="217"/>
      <c r="V2284" s="217"/>
      <c r="W2284" s="217"/>
      <c r="X2284" s="217"/>
      <c r="Y2284" s="217"/>
      <c r="Z2284" s="217"/>
      <c r="AA2284" s="217"/>
      <c r="AB2284" s="217"/>
    </row>
    <row r="2285" spans="1:28" ht="12.75" customHeight="1" x14ac:dyDescent="0.2">
      <c r="A2285" s="217"/>
      <c r="B2285" s="217"/>
      <c r="C2285" s="217"/>
      <c r="D2285" s="217"/>
      <c r="E2285" s="217"/>
      <c r="F2285" s="217"/>
      <c r="G2285" s="217"/>
      <c r="H2285" s="217"/>
      <c r="I2285" s="217"/>
      <c r="J2285" s="217"/>
      <c r="K2285" s="217"/>
      <c r="L2285" s="217"/>
      <c r="M2285" s="217"/>
      <c r="N2285" s="217"/>
      <c r="O2285" s="234"/>
      <c r="P2285" s="234"/>
      <c r="Q2285" s="217"/>
      <c r="R2285" s="217"/>
      <c r="S2285" s="217"/>
      <c r="T2285" s="217"/>
      <c r="U2285" s="217"/>
      <c r="V2285" s="217"/>
      <c r="W2285" s="217"/>
      <c r="X2285" s="217"/>
      <c r="Y2285" s="217"/>
      <c r="Z2285" s="217"/>
      <c r="AA2285" s="217"/>
      <c r="AB2285" s="217"/>
    </row>
    <row r="2286" spans="1:28" ht="12.75" customHeight="1" x14ac:dyDescent="0.2">
      <c r="A2286" s="217"/>
      <c r="B2286" s="217"/>
      <c r="C2286" s="217"/>
      <c r="D2286" s="217"/>
      <c r="E2286" s="217"/>
      <c r="F2286" s="217"/>
      <c r="G2286" s="217"/>
      <c r="H2286" s="217"/>
      <c r="I2286" s="217"/>
      <c r="J2286" s="217"/>
      <c r="K2286" s="217"/>
      <c r="L2286" s="217"/>
      <c r="M2286" s="217"/>
      <c r="N2286" s="217"/>
      <c r="O2286" s="234"/>
      <c r="P2286" s="234"/>
      <c r="Q2286" s="217"/>
      <c r="R2286" s="217"/>
      <c r="S2286" s="217"/>
      <c r="T2286" s="217"/>
      <c r="U2286" s="217"/>
      <c r="V2286" s="217"/>
      <c r="W2286" s="217"/>
      <c r="X2286" s="217"/>
      <c r="Y2286" s="217"/>
      <c r="Z2286" s="217"/>
      <c r="AA2286" s="217"/>
      <c r="AB2286" s="217"/>
    </row>
    <row r="2287" spans="1:28" ht="12.75" customHeight="1" x14ac:dyDescent="0.2">
      <c r="A2287" s="217"/>
      <c r="B2287" s="217"/>
      <c r="C2287" s="217"/>
      <c r="D2287" s="217"/>
      <c r="E2287" s="217"/>
      <c r="F2287" s="217"/>
      <c r="G2287" s="217"/>
      <c r="H2287" s="217"/>
      <c r="I2287" s="217"/>
      <c r="J2287" s="217"/>
      <c r="K2287" s="217"/>
      <c r="L2287" s="217"/>
      <c r="M2287" s="217"/>
      <c r="N2287" s="217"/>
      <c r="O2287" s="234"/>
      <c r="P2287" s="234"/>
      <c r="Q2287" s="217"/>
      <c r="R2287" s="217"/>
      <c r="S2287" s="217"/>
      <c r="T2287" s="217"/>
      <c r="U2287" s="217"/>
      <c r="V2287" s="217"/>
      <c r="W2287" s="217"/>
      <c r="X2287" s="217"/>
      <c r="Y2287" s="217"/>
      <c r="Z2287" s="217"/>
      <c r="AA2287" s="217"/>
      <c r="AB2287" s="217"/>
    </row>
    <row r="2288" spans="1:28" ht="12.75" customHeight="1" x14ac:dyDescent="0.2">
      <c r="A2288" s="217"/>
      <c r="B2288" s="217"/>
      <c r="C2288" s="217"/>
      <c r="D2288" s="217"/>
      <c r="E2288" s="217"/>
      <c r="F2288" s="217"/>
      <c r="G2288" s="217"/>
      <c r="H2288" s="217"/>
      <c r="I2288" s="217"/>
      <c r="J2288" s="217"/>
      <c r="K2288" s="217"/>
      <c r="L2288" s="217"/>
      <c r="M2288" s="217"/>
      <c r="N2288" s="217"/>
      <c r="O2288" s="234"/>
      <c r="P2288" s="234"/>
      <c r="Q2288" s="217"/>
      <c r="R2288" s="217"/>
      <c r="S2288" s="217"/>
      <c r="T2288" s="217"/>
      <c r="U2288" s="217"/>
      <c r="V2288" s="217"/>
      <c r="W2288" s="217"/>
      <c r="X2288" s="217"/>
      <c r="Y2288" s="217"/>
      <c r="Z2288" s="217"/>
      <c r="AA2288" s="217"/>
      <c r="AB2288" s="217"/>
    </row>
    <row r="2289" spans="1:28" ht="12.75" customHeight="1" x14ac:dyDescent="0.2">
      <c r="A2289" s="217"/>
      <c r="B2289" s="217"/>
      <c r="C2289" s="217"/>
      <c r="D2289" s="217"/>
      <c r="E2289" s="217"/>
      <c r="F2289" s="217"/>
      <c r="G2289" s="217"/>
      <c r="H2289" s="217"/>
      <c r="I2289" s="217"/>
      <c r="J2289" s="217"/>
      <c r="K2289" s="217"/>
      <c r="L2289" s="217"/>
      <c r="M2289" s="217"/>
      <c r="N2289" s="217"/>
      <c r="O2289" s="234"/>
      <c r="P2289" s="234"/>
      <c r="Q2289" s="217"/>
      <c r="R2289" s="217"/>
      <c r="S2289" s="217"/>
      <c r="T2289" s="217"/>
      <c r="U2289" s="217"/>
      <c r="V2289" s="217"/>
      <c r="W2289" s="217"/>
      <c r="X2289" s="217"/>
      <c r="Y2289" s="217"/>
      <c r="Z2289" s="217"/>
      <c r="AA2289" s="217"/>
      <c r="AB2289" s="217"/>
    </row>
    <row r="2290" spans="1:28" ht="12.75" customHeight="1" x14ac:dyDescent="0.2">
      <c r="A2290" s="217"/>
      <c r="B2290" s="217"/>
      <c r="C2290" s="217"/>
      <c r="D2290" s="217"/>
      <c r="E2290" s="217"/>
      <c r="F2290" s="217"/>
      <c r="G2290" s="217"/>
      <c r="H2290" s="217"/>
      <c r="I2290" s="217"/>
      <c r="J2290" s="217"/>
      <c r="K2290" s="217"/>
      <c r="L2290" s="217"/>
      <c r="M2290" s="217"/>
      <c r="N2290" s="217"/>
      <c r="O2290" s="234"/>
      <c r="P2290" s="234"/>
      <c r="Q2290" s="217"/>
      <c r="R2290" s="217"/>
      <c r="S2290" s="217"/>
      <c r="T2290" s="217"/>
      <c r="U2290" s="217"/>
      <c r="V2290" s="217"/>
      <c r="W2290" s="217"/>
      <c r="X2290" s="217"/>
      <c r="Y2290" s="217"/>
      <c r="Z2290" s="217"/>
      <c r="AA2290" s="217"/>
      <c r="AB2290" s="217"/>
    </row>
    <row r="2291" spans="1:28" ht="12.75" customHeight="1" x14ac:dyDescent="0.2">
      <c r="A2291" s="217"/>
      <c r="B2291" s="217"/>
      <c r="C2291" s="217"/>
      <c r="D2291" s="217"/>
      <c r="E2291" s="217"/>
      <c r="F2291" s="217"/>
      <c r="G2291" s="217"/>
      <c r="H2291" s="217"/>
      <c r="I2291" s="217"/>
      <c r="J2291" s="217"/>
      <c r="K2291" s="217"/>
      <c r="L2291" s="217"/>
      <c r="M2291" s="217"/>
      <c r="N2291" s="217"/>
      <c r="O2291" s="234"/>
      <c r="P2291" s="234"/>
      <c r="Q2291" s="217"/>
      <c r="R2291" s="217"/>
      <c r="S2291" s="217"/>
      <c r="T2291" s="217"/>
      <c r="U2291" s="217"/>
      <c r="V2291" s="217"/>
      <c r="W2291" s="217"/>
      <c r="X2291" s="217"/>
      <c r="Y2291" s="217"/>
      <c r="Z2291" s="217"/>
      <c r="AA2291" s="217"/>
      <c r="AB2291" s="217"/>
    </row>
    <row r="2292" spans="1:28" ht="12.75" customHeight="1" x14ac:dyDescent="0.2">
      <c r="A2292" s="217"/>
      <c r="B2292" s="217"/>
      <c r="C2292" s="217"/>
      <c r="D2292" s="217"/>
      <c r="E2292" s="217"/>
      <c r="F2292" s="217"/>
      <c r="G2292" s="217"/>
      <c r="H2292" s="217"/>
      <c r="I2292" s="217"/>
      <c r="J2292" s="217"/>
      <c r="K2292" s="217"/>
      <c r="L2292" s="217"/>
      <c r="M2292" s="217"/>
      <c r="N2292" s="217"/>
      <c r="O2292" s="234"/>
      <c r="P2292" s="234"/>
      <c r="Q2292" s="217"/>
      <c r="R2292" s="217"/>
      <c r="S2292" s="217"/>
      <c r="T2292" s="217"/>
      <c r="U2292" s="217"/>
      <c r="V2292" s="217"/>
      <c r="W2292" s="217"/>
      <c r="X2292" s="217"/>
      <c r="Y2292" s="217"/>
      <c r="Z2292" s="217"/>
      <c r="AA2292" s="217"/>
      <c r="AB2292" s="217"/>
    </row>
    <row r="2293" spans="1:28" ht="12.75" customHeight="1" x14ac:dyDescent="0.2">
      <c r="A2293" s="217"/>
      <c r="B2293" s="217"/>
      <c r="C2293" s="217"/>
      <c r="D2293" s="217"/>
      <c r="E2293" s="217"/>
      <c r="F2293" s="217"/>
      <c r="G2293" s="217"/>
      <c r="H2293" s="217"/>
      <c r="I2293" s="217"/>
      <c r="J2293" s="217"/>
      <c r="K2293" s="217"/>
      <c r="L2293" s="217"/>
      <c r="M2293" s="217"/>
      <c r="N2293" s="217"/>
      <c r="O2293" s="234"/>
      <c r="P2293" s="234"/>
      <c r="Q2293" s="217"/>
      <c r="R2293" s="217"/>
      <c r="S2293" s="217"/>
      <c r="T2293" s="217"/>
      <c r="U2293" s="217"/>
      <c r="V2293" s="217"/>
      <c r="W2293" s="217"/>
      <c r="X2293" s="217"/>
      <c r="Y2293" s="217"/>
      <c r="Z2293" s="217"/>
      <c r="AA2293" s="217"/>
      <c r="AB2293" s="217"/>
    </row>
    <row r="2294" spans="1:28" ht="12.75" customHeight="1" x14ac:dyDescent="0.2">
      <c r="A2294" s="217"/>
      <c r="B2294" s="217"/>
      <c r="C2294" s="217"/>
      <c r="D2294" s="217"/>
      <c r="E2294" s="217"/>
      <c r="F2294" s="217"/>
      <c r="G2294" s="217"/>
      <c r="H2294" s="217"/>
      <c r="I2294" s="217"/>
      <c r="J2294" s="217"/>
      <c r="K2294" s="217"/>
      <c r="L2294" s="217"/>
      <c r="M2294" s="217"/>
      <c r="N2294" s="217"/>
      <c r="O2294" s="234"/>
      <c r="P2294" s="234"/>
      <c r="Q2294" s="217"/>
      <c r="R2294" s="217"/>
      <c r="S2294" s="217"/>
      <c r="T2294" s="217"/>
      <c r="U2294" s="217"/>
      <c r="V2294" s="217"/>
      <c r="W2294" s="217"/>
      <c r="X2294" s="217"/>
      <c r="Y2294" s="217"/>
      <c r="Z2294" s="217"/>
      <c r="AA2294" s="217"/>
      <c r="AB2294" s="217"/>
    </row>
    <row r="2295" spans="1:28" ht="12.75" customHeight="1" x14ac:dyDescent="0.2">
      <c r="A2295" s="217"/>
      <c r="B2295" s="217"/>
      <c r="C2295" s="217"/>
      <c r="D2295" s="217"/>
      <c r="E2295" s="217"/>
      <c r="F2295" s="217"/>
      <c r="G2295" s="217"/>
      <c r="H2295" s="217"/>
      <c r="I2295" s="217"/>
      <c r="J2295" s="217"/>
      <c r="K2295" s="217"/>
      <c r="L2295" s="217"/>
      <c r="M2295" s="217"/>
      <c r="N2295" s="217"/>
      <c r="O2295" s="234"/>
      <c r="P2295" s="234"/>
      <c r="Q2295" s="217"/>
      <c r="R2295" s="217"/>
      <c r="S2295" s="217"/>
      <c r="T2295" s="217"/>
      <c r="U2295" s="217"/>
      <c r="V2295" s="217"/>
      <c r="W2295" s="217"/>
      <c r="X2295" s="217"/>
      <c r="Y2295" s="217"/>
      <c r="Z2295" s="217"/>
      <c r="AA2295" s="217"/>
      <c r="AB2295" s="217"/>
    </row>
    <row r="2296" spans="1:28" ht="12.75" customHeight="1" x14ac:dyDescent="0.2">
      <c r="A2296" s="217"/>
      <c r="B2296" s="217"/>
      <c r="C2296" s="217"/>
      <c r="D2296" s="217"/>
      <c r="E2296" s="217"/>
      <c r="F2296" s="217"/>
      <c r="G2296" s="217"/>
      <c r="H2296" s="217"/>
      <c r="I2296" s="217"/>
      <c r="J2296" s="217"/>
      <c r="K2296" s="217"/>
      <c r="L2296" s="217"/>
      <c r="M2296" s="217"/>
      <c r="N2296" s="217"/>
      <c r="O2296" s="234"/>
      <c r="P2296" s="234"/>
      <c r="Q2296" s="217"/>
      <c r="R2296" s="217"/>
      <c r="S2296" s="217"/>
      <c r="T2296" s="217"/>
      <c r="U2296" s="217"/>
      <c r="V2296" s="217"/>
      <c r="W2296" s="217"/>
      <c r="X2296" s="217"/>
      <c r="Y2296" s="217"/>
      <c r="Z2296" s="217"/>
      <c r="AA2296" s="217"/>
      <c r="AB2296" s="217"/>
    </row>
    <row r="2297" spans="1:28" ht="12.75" customHeight="1" x14ac:dyDescent="0.2">
      <c r="A2297" s="217"/>
      <c r="B2297" s="217"/>
      <c r="C2297" s="217"/>
      <c r="D2297" s="217"/>
      <c r="E2297" s="217"/>
      <c r="F2297" s="217"/>
      <c r="G2297" s="217"/>
      <c r="H2297" s="217"/>
      <c r="I2297" s="217"/>
      <c r="J2297" s="217"/>
      <c r="K2297" s="217"/>
      <c r="L2297" s="217"/>
      <c r="M2297" s="217"/>
      <c r="N2297" s="217"/>
      <c r="O2297" s="234"/>
      <c r="P2297" s="234"/>
      <c r="Q2297" s="217"/>
      <c r="R2297" s="217"/>
      <c r="S2297" s="217"/>
      <c r="T2297" s="217"/>
      <c r="U2297" s="217"/>
      <c r="V2297" s="217"/>
      <c r="W2297" s="217"/>
      <c r="X2297" s="217"/>
      <c r="Y2297" s="217"/>
      <c r="Z2297" s="217"/>
      <c r="AA2297" s="217"/>
      <c r="AB2297" s="217"/>
    </row>
    <row r="2298" spans="1:28" ht="12.75" customHeight="1" x14ac:dyDescent="0.2">
      <c r="A2298" s="217"/>
      <c r="B2298" s="217"/>
      <c r="C2298" s="217"/>
      <c r="D2298" s="217"/>
      <c r="E2298" s="217"/>
      <c r="F2298" s="217"/>
      <c r="G2298" s="217"/>
      <c r="H2298" s="217"/>
      <c r="I2298" s="217"/>
      <c r="J2298" s="217"/>
      <c r="K2298" s="217"/>
      <c r="L2298" s="217"/>
      <c r="M2298" s="217"/>
      <c r="N2298" s="217"/>
      <c r="O2298" s="234"/>
      <c r="P2298" s="234"/>
      <c r="Q2298" s="217"/>
      <c r="R2298" s="217"/>
      <c r="S2298" s="217"/>
      <c r="T2298" s="217"/>
      <c r="U2298" s="217"/>
      <c r="V2298" s="217"/>
      <c r="W2298" s="217"/>
      <c r="X2298" s="217"/>
      <c r="Y2298" s="217"/>
      <c r="Z2298" s="217"/>
      <c r="AA2298" s="217"/>
      <c r="AB2298" s="217"/>
    </row>
    <row r="2299" spans="1:28" ht="12.75" customHeight="1" x14ac:dyDescent="0.2">
      <c r="A2299" s="217"/>
      <c r="B2299" s="217"/>
      <c r="C2299" s="217"/>
      <c r="D2299" s="217"/>
      <c r="E2299" s="217"/>
      <c r="F2299" s="217"/>
      <c r="G2299" s="217"/>
      <c r="H2299" s="217"/>
      <c r="I2299" s="217"/>
      <c r="J2299" s="217"/>
      <c r="K2299" s="217"/>
      <c r="L2299" s="217"/>
      <c r="M2299" s="217"/>
      <c r="N2299" s="217"/>
      <c r="O2299" s="234"/>
      <c r="P2299" s="234"/>
      <c r="Q2299" s="217"/>
      <c r="R2299" s="217"/>
      <c r="S2299" s="217"/>
      <c r="T2299" s="217"/>
      <c r="U2299" s="217"/>
      <c r="V2299" s="217"/>
      <c r="W2299" s="217"/>
      <c r="X2299" s="217"/>
      <c r="Y2299" s="217"/>
      <c r="Z2299" s="217"/>
      <c r="AA2299" s="217"/>
      <c r="AB2299" s="217"/>
    </row>
    <row r="2300" spans="1:28" ht="12.75" customHeight="1" x14ac:dyDescent="0.2">
      <c r="A2300" s="217"/>
      <c r="B2300" s="217"/>
      <c r="C2300" s="217"/>
      <c r="D2300" s="217"/>
      <c r="E2300" s="217"/>
      <c r="F2300" s="217"/>
      <c r="G2300" s="217"/>
      <c r="H2300" s="217"/>
      <c r="I2300" s="217"/>
      <c r="J2300" s="217"/>
      <c r="K2300" s="217"/>
      <c r="L2300" s="217"/>
      <c r="M2300" s="217"/>
      <c r="N2300" s="217"/>
      <c r="O2300" s="234"/>
      <c r="P2300" s="234"/>
      <c r="Q2300" s="217"/>
      <c r="R2300" s="217"/>
      <c r="S2300" s="217"/>
      <c r="T2300" s="217"/>
      <c r="U2300" s="217"/>
      <c r="V2300" s="217"/>
      <c r="W2300" s="217"/>
      <c r="X2300" s="217"/>
      <c r="Y2300" s="217"/>
      <c r="Z2300" s="217"/>
      <c r="AA2300" s="217"/>
      <c r="AB2300" s="217"/>
    </row>
    <row r="2301" spans="1:28" ht="12.75" customHeight="1" x14ac:dyDescent="0.2">
      <c r="A2301" s="217"/>
      <c r="B2301" s="217"/>
      <c r="C2301" s="217"/>
      <c r="D2301" s="217"/>
      <c r="E2301" s="217"/>
      <c r="F2301" s="217"/>
      <c r="G2301" s="217"/>
      <c r="H2301" s="217"/>
      <c r="I2301" s="217"/>
      <c r="J2301" s="217"/>
      <c r="K2301" s="217"/>
      <c r="L2301" s="217"/>
      <c r="M2301" s="217"/>
      <c r="N2301" s="217"/>
      <c r="O2301" s="234"/>
      <c r="P2301" s="234"/>
      <c r="Q2301" s="217"/>
      <c r="R2301" s="217"/>
      <c r="S2301" s="217"/>
      <c r="T2301" s="217"/>
      <c r="U2301" s="217"/>
      <c r="V2301" s="217"/>
      <c r="W2301" s="217"/>
      <c r="X2301" s="217"/>
      <c r="Y2301" s="217"/>
      <c r="Z2301" s="217"/>
      <c r="AA2301" s="217"/>
      <c r="AB2301" s="217"/>
    </row>
    <row r="2302" spans="1:28" ht="12.75" customHeight="1" x14ac:dyDescent="0.2">
      <c r="A2302" s="217"/>
      <c r="B2302" s="217"/>
      <c r="C2302" s="217"/>
      <c r="D2302" s="217"/>
      <c r="E2302" s="217"/>
      <c r="F2302" s="217"/>
      <c r="G2302" s="217"/>
      <c r="H2302" s="217"/>
      <c r="I2302" s="217"/>
      <c r="J2302" s="217"/>
      <c r="K2302" s="217"/>
      <c r="L2302" s="217"/>
      <c r="M2302" s="217"/>
      <c r="N2302" s="217"/>
      <c r="O2302" s="234"/>
      <c r="P2302" s="234"/>
      <c r="Q2302" s="217"/>
      <c r="R2302" s="217"/>
      <c r="S2302" s="217"/>
      <c r="T2302" s="217"/>
      <c r="U2302" s="217"/>
      <c r="V2302" s="217"/>
      <c r="W2302" s="217"/>
      <c r="X2302" s="217"/>
      <c r="Y2302" s="217"/>
      <c r="Z2302" s="217"/>
      <c r="AA2302" s="217"/>
      <c r="AB2302" s="217"/>
    </row>
    <row r="2303" spans="1:28" ht="12.75" customHeight="1" x14ac:dyDescent="0.2">
      <c r="A2303" s="217"/>
      <c r="B2303" s="217"/>
      <c r="C2303" s="217"/>
      <c r="D2303" s="217"/>
      <c r="E2303" s="217"/>
      <c r="F2303" s="217"/>
      <c r="G2303" s="217"/>
      <c r="H2303" s="217"/>
      <c r="I2303" s="217"/>
      <c r="J2303" s="217"/>
      <c r="K2303" s="217"/>
      <c r="L2303" s="217"/>
      <c r="M2303" s="217"/>
      <c r="N2303" s="217"/>
      <c r="O2303" s="234"/>
      <c r="P2303" s="234"/>
      <c r="Q2303" s="217"/>
      <c r="R2303" s="217"/>
      <c r="S2303" s="217"/>
      <c r="T2303" s="217"/>
      <c r="U2303" s="217"/>
      <c r="V2303" s="217"/>
      <c r="W2303" s="217"/>
      <c r="X2303" s="217"/>
      <c r="Y2303" s="217"/>
      <c r="Z2303" s="217"/>
      <c r="AA2303" s="217"/>
      <c r="AB2303" s="217"/>
    </row>
    <row r="2304" spans="1:28" ht="12.75" customHeight="1" x14ac:dyDescent="0.2">
      <c r="A2304" s="217"/>
      <c r="B2304" s="217"/>
      <c r="C2304" s="217"/>
      <c r="D2304" s="217"/>
      <c r="E2304" s="217"/>
      <c r="F2304" s="217"/>
      <c r="G2304" s="217"/>
      <c r="H2304" s="217"/>
      <c r="I2304" s="217"/>
      <c r="J2304" s="217"/>
      <c r="K2304" s="217"/>
      <c r="L2304" s="217"/>
      <c r="M2304" s="217"/>
      <c r="N2304" s="217"/>
      <c r="O2304" s="234"/>
      <c r="P2304" s="234"/>
      <c r="Q2304" s="217"/>
      <c r="R2304" s="217"/>
      <c r="S2304" s="217"/>
      <c r="T2304" s="217"/>
      <c r="U2304" s="217"/>
      <c r="V2304" s="217"/>
      <c r="W2304" s="217"/>
      <c r="X2304" s="217"/>
      <c r="Y2304" s="217"/>
      <c r="Z2304" s="217"/>
      <c r="AA2304" s="217"/>
      <c r="AB2304" s="217"/>
    </row>
    <row r="2305" spans="1:28" ht="12.75" customHeight="1" x14ac:dyDescent="0.2">
      <c r="A2305" s="217"/>
      <c r="B2305" s="217"/>
      <c r="C2305" s="217"/>
      <c r="D2305" s="217"/>
      <c r="E2305" s="217"/>
      <c r="F2305" s="217"/>
      <c r="G2305" s="217"/>
      <c r="H2305" s="217"/>
      <c r="I2305" s="217"/>
      <c r="J2305" s="217"/>
      <c r="K2305" s="217"/>
      <c r="L2305" s="217"/>
      <c r="M2305" s="217"/>
      <c r="N2305" s="217"/>
      <c r="O2305" s="234"/>
      <c r="P2305" s="234"/>
      <c r="Q2305" s="217"/>
      <c r="R2305" s="217"/>
      <c r="S2305" s="217"/>
      <c r="T2305" s="217"/>
      <c r="U2305" s="217"/>
      <c r="V2305" s="217"/>
      <c r="W2305" s="217"/>
      <c r="X2305" s="217"/>
      <c r="Y2305" s="217"/>
      <c r="Z2305" s="217"/>
      <c r="AA2305" s="217"/>
      <c r="AB2305" s="217"/>
    </row>
    <row r="2306" spans="1:28" ht="12.75" customHeight="1" x14ac:dyDescent="0.2">
      <c r="A2306" s="217"/>
      <c r="B2306" s="217"/>
      <c r="C2306" s="217"/>
      <c r="D2306" s="217"/>
      <c r="E2306" s="217"/>
      <c r="F2306" s="217"/>
      <c r="G2306" s="217"/>
      <c r="H2306" s="217"/>
      <c r="I2306" s="217"/>
      <c r="J2306" s="217"/>
      <c r="K2306" s="217"/>
      <c r="L2306" s="217"/>
      <c r="M2306" s="217"/>
      <c r="N2306" s="217"/>
      <c r="O2306" s="234"/>
      <c r="P2306" s="234"/>
      <c r="Q2306" s="217"/>
      <c r="R2306" s="217"/>
      <c r="S2306" s="217"/>
      <c r="T2306" s="217"/>
      <c r="U2306" s="217"/>
      <c r="V2306" s="217"/>
      <c r="W2306" s="217"/>
      <c r="X2306" s="217"/>
      <c r="Y2306" s="217"/>
      <c r="Z2306" s="217"/>
      <c r="AA2306" s="217"/>
      <c r="AB2306" s="217"/>
    </row>
    <row r="2307" spans="1:28" ht="12.75" customHeight="1" x14ac:dyDescent="0.2">
      <c r="A2307" s="217"/>
      <c r="B2307" s="217"/>
      <c r="C2307" s="217"/>
      <c r="D2307" s="217"/>
      <c r="E2307" s="217"/>
      <c r="F2307" s="217"/>
      <c r="G2307" s="217"/>
      <c r="H2307" s="217"/>
      <c r="I2307" s="217"/>
      <c r="J2307" s="217"/>
      <c r="K2307" s="217"/>
      <c r="L2307" s="217"/>
      <c r="M2307" s="217"/>
      <c r="N2307" s="217"/>
      <c r="O2307" s="234"/>
      <c r="P2307" s="234"/>
      <c r="Q2307" s="217"/>
      <c r="R2307" s="217"/>
      <c r="S2307" s="217"/>
      <c r="T2307" s="217"/>
      <c r="U2307" s="217"/>
      <c r="V2307" s="217"/>
      <c r="W2307" s="217"/>
      <c r="X2307" s="217"/>
      <c r="Y2307" s="217"/>
      <c r="Z2307" s="217"/>
      <c r="AA2307" s="217"/>
      <c r="AB2307" s="217"/>
    </row>
    <row r="2308" spans="1:28" ht="12.75" customHeight="1" x14ac:dyDescent="0.2">
      <c r="A2308" s="217"/>
      <c r="B2308" s="217"/>
      <c r="C2308" s="217"/>
      <c r="D2308" s="217"/>
      <c r="E2308" s="217"/>
      <c r="F2308" s="217"/>
      <c r="G2308" s="217"/>
      <c r="H2308" s="217"/>
      <c r="I2308" s="217"/>
      <c r="J2308" s="217"/>
      <c r="K2308" s="217"/>
      <c r="L2308" s="217"/>
      <c r="M2308" s="217"/>
      <c r="N2308" s="217"/>
      <c r="O2308" s="234"/>
      <c r="P2308" s="234"/>
      <c r="Q2308" s="217"/>
      <c r="R2308" s="217"/>
      <c r="S2308" s="217"/>
      <c r="T2308" s="217"/>
      <c r="U2308" s="217"/>
      <c r="V2308" s="217"/>
      <c r="W2308" s="217"/>
      <c r="X2308" s="217"/>
      <c r="Y2308" s="217"/>
      <c r="Z2308" s="217"/>
      <c r="AA2308" s="217"/>
      <c r="AB2308" s="217"/>
    </row>
    <row r="2309" spans="1:28" ht="12.75" customHeight="1" x14ac:dyDescent="0.2">
      <c r="A2309" s="217"/>
      <c r="B2309" s="217"/>
      <c r="C2309" s="217"/>
      <c r="D2309" s="217"/>
      <c r="E2309" s="217"/>
      <c r="F2309" s="217"/>
      <c r="G2309" s="217"/>
      <c r="H2309" s="217"/>
      <c r="I2309" s="217"/>
      <c r="J2309" s="217"/>
      <c r="K2309" s="217"/>
      <c r="L2309" s="217"/>
      <c r="M2309" s="217"/>
      <c r="N2309" s="217"/>
      <c r="O2309" s="234"/>
      <c r="P2309" s="234"/>
      <c r="Q2309" s="217"/>
      <c r="R2309" s="217"/>
      <c r="S2309" s="217"/>
      <c r="T2309" s="217"/>
      <c r="U2309" s="217"/>
      <c r="V2309" s="217"/>
      <c r="W2309" s="217"/>
      <c r="X2309" s="217"/>
      <c r="Y2309" s="217"/>
      <c r="Z2309" s="217"/>
      <c r="AA2309" s="217"/>
      <c r="AB2309" s="217"/>
    </row>
    <row r="2310" spans="1:28" ht="12.75" customHeight="1" x14ac:dyDescent="0.2">
      <c r="A2310" s="217"/>
      <c r="B2310" s="217"/>
      <c r="C2310" s="217"/>
      <c r="D2310" s="217"/>
      <c r="E2310" s="217"/>
      <c r="F2310" s="217"/>
      <c r="G2310" s="217"/>
      <c r="H2310" s="217"/>
      <c r="I2310" s="217"/>
      <c r="J2310" s="217"/>
      <c r="K2310" s="217"/>
      <c r="L2310" s="217"/>
      <c r="M2310" s="217"/>
      <c r="N2310" s="217"/>
      <c r="O2310" s="234"/>
      <c r="P2310" s="234"/>
      <c r="Q2310" s="217"/>
      <c r="R2310" s="217"/>
      <c r="S2310" s="217"/>
      <c r="T2310" s="217"/>
      <c r="U2310" s="217"/>
      <c r="V2310" s="217"/>
      <c r="W2310" s="217"/>
      <c r="X2310" s="217"/>
      <c r="Y2310" s="217"/>
      <c r="Z2310" s="217"/>
      <c r="AA2310" s="217"/>
      <c r="AB2310" s="217"/>
    </row>
    <row r="2311" spans="1:28" ht="12.75" customHeight="1" x14ac:dyDescent="0.2">
      <c r="A2311" s="217"/>
      <c r="B2311" s="217"/>
      <c r="C2311" s="217"/>
      <c r="D2311" s="217"/>
      <c r="E2311" s="217"/>
      <c r="F2311" s="217"/>
      <c r="G2311" s="217"/>
      <c r="H2311" s="217"/>
      <c r="I2311" s="217"/>
      <c r="J2311" s="217"/>
      <c r="K2311" s="217"/>
      <c r="L2311" s="217"/>
      <c r="M2311" s="217"/>
      <c r="N2311" s="217"/>
      <c r="O2311" s="234"/>
      <c r="P2311" s="234"/>
      <c r="Q2311" s="217"/>
      <c r="R2311" s="217"/>
      <c r="S2311" s="217"/>
      <c r="T2311" s="217"/>
      <c r="U2311" s="217"/>
      <c r="V2311" s="217"/>
      <c r="W2311" s="217"/>
      <c r="X2311" s="217"/>
      <c r="Y2311" s="217"/>
      <c r="Z2311" s="217"/>
      <c r="AA2311" s="217"/>
      <c r="AB2311" s="217"/>
    </row>
    <row r="2312" spans="1:28" ht="12.75" customHeight="1" x14ac:dyDescent="0.2">
      <c r="A2312" s="217"/>
      <c r="B2312" s="217"/>
      <c r="C2312" s="217"/>
      <c r="D2312" s="217"/>
      <c r="E2312" s="217"/>
      <c r="F2312" s="217"/>
      <c r="G2312" s="217"/>
      <c r="H2312" s="217"/>
      <c r="I2312" s="217"/>
      <c r="J2312" s="217"/>
      <c r="K2312" s="217"/>
      <c r="L2312" s="217"/>
      <c r="M2312" s="217"/>
      <c r="N2312" s="217"/>
      <c r="O2312" s="234"/>
      <c r="P2312" s="234"/>
      <c r="Q2312" s="217"/>
      <c r="R2312" s="217"/>
      <c r="S2312" s="217"/>
      <c r="T2312" s="217"/>
      <c r="U2312" s="217"/>
      <c r="V2312" s="217"/>
      <c r="W2312" s="217"/>
      <c r="X2312" s="217"/>
      <c r="Y2312" s="217"/>
      <c r="Z2312" s="217"/>
      <c r="AA2312" s="217"/>
      <c r="AB2312" s="217"/>
    </row>
    <row r="2313" spans="1:28" ht="12.75" customHeight="1" x14ac:dyDescent="0.2">
      <c r="A2313" s="217"/>
      <c r="B2313" s="217"/>
      <c r="C2313" s="217"/>
      <c r="D2313" s="217"/>
      <c r="E2313" s="217"/>
      <c r="F2313" s="217"/>
      <c r="G2313" s="217"/>
      <c r="H2313" s="217"/>
      <c r="I2313" s="217"/>
      <c r="J2313" s="217"/>
      <c r="K2313" s="217"/>
      <c r="L2313" s="217"/>
      <c r="M2313" s="217"/>
      <c r="N2313" s="217"/>
      <c r="O2313" s="234"/>
      <c r="P2313" s="234"/>
      <c r="Q2313" s="217"/>
      <c r="R2313" s="217"/>
      <c r="S2313" s="217"/>
      <c r="T2313" s="217"/>
      <c r="U2313" s="217"/>
      <c r="V2313" s="217"/>
      <c r="W2313" s="217"/>
      <c r="X2313" s="217"/>
      <c r="Y2313" s="217"/>
      <c r="Z2313" s="217"/>
      <c r="AA2313" s="217"/>
      <c r="AB2313" s="217"/>
    </row>
    <row r="2314" spans="1:28" ht="12.75" customHeight="1" x14ac:dyDescent="0.2">
      <c r="A2314" s="217"/>
      <c r="B2314" s="217"/>
      <c r="C2314" s="217"/>
      <c r="D2314" s="217"/>
      <c r="E2314" s="217"/>
      <c r="F2314" s="217"/>
      <c r="G2314" s="217"/>
      <c r="H2314" s="217"/>
      <c r="I2314" s="217"/>
      <c r="J2314" s="217"/>
      <c r="K2314" s="217"/>
      <c r="L2314" s="217"/>
      <c r="M2314" s="217"/>
      <c r="N2314" s="217"/>
      <c r="O2314" s="234"/>
      <c r="P2314" s="234"/>
      <c r="Q2314" s="217"/>
      <c r="R2314" s="217"/>
      <c r="S2314" s="217"/>
      <c r="T2314" s="217"/>
      <c r="U2314" s="217"/>
      <c r="V2314" s="217"/>
      <c r="W2314" s="217"/>
      <c r="X2314" s="217"/>
      <c r="Y2314" s="217"/>
      <c r="Z2314" s="217"/>
      <c r="AA2314" s="217"/>
      <c r="AB2314" s="217"/>
    </row>
    <row r="2315" spans="1:28" ht="12.75" customHeight="1" x14ac:dyDescent="0.2">
      <c r="A2315" s="217"/>
      <c r="B2315" s="217"/>
      <c r="C2315" s="217"/>
      <c r="D2315" s="217"/>
      <c r="E2315" s="217"/>
      <c r="F2315" s="217"/>
      <c r="G2315" s="217"/>
      <c r="H2315" s="217"/>
      <c r="I2315" s="217"/>
      <c r="J2315" s="217"/>
      <c r="K2315" s="217"/>
      <c r="L2315" s="217"/>
      <c r="M2315" s="217"/>
      <c r="N2315" s="217"/>
      <c r="O2315" s="234"/>
      <c r="P2315" s="234"/>
      <c r="Q2315" s="217"/>
      <c r="R2315" s="217"/>
      <c r="S2315" s="217"/>
      <c r="T2315" s="217"/>
      <c r="U2315" s="217"/>
      <c r="V2315" s="217"/>
      <c r="W2315" s="217"/>
      <c r="X2315" s="217"/>
      <c r="Y2315" s="217"/>
      <c r="Z2315" s="217"/>
      <c r="AA2315" s="217"/>
      <c r="AB2315" s="217"/>
    </row>
    <row r="2316" spans="1:28" ht="12.75" customHeight="1" x14ac:dyDescent="0.2">
      <c r="A2316" s="217"/>
      <c r="B2316" s="217"/>
      <c r="C2316" s="217"/>
      <c r="D2316" s="217"/>
      <c r="E2316" s="217"/>
      <c r="F2316" s="217"/>
      <c r="G2316" s="217"/>
      <c r="H2316" s="217"/>
      <c r="I2316" s="217"/>
      <c r="J2316" s="217"/>
      <c r="K2316" s="217"/>
      <c r="L2316" s="217"/>
      <c r="M2316" s="217"/>
      <c r="N2316" s="217"/>
      <c r="O2316" s="234"/>
      <c r="P2316" s="234"/>
      <c r="Q2316" s="217"/>
      <c r="R2316" s="217"/>
      <c r="S2316" s="217"/>
      <c r="T2316" s="217"/>
      <c r="U2316" s="217"/>
      <c r="V2316" s="217"/>
      <c r="W2316" s="217"/>
      <c r="X2316" s="217"/>
      <c r="Y2316" s="217"/>
      <c r="Z2316" s="217"/>
      <c r="AA2316" s="217"/>
      <c r="AB2316" s="217"/>
    </row>
    <row r="2317" spans="1:28" ht="12.75" customHeight="1" x14ac:dyDescent="0.2">
      <c r="A2317" s="217"/>
      <c r="B2317" s="217"/>
      <c r="C2317" s="217"/>
      <c r="D2317" s="217"/>
      <c r="E2317" s="217"/>
      <c r="F2317" s="217"/>
      <c r="G2317" s="217"/>
      <c r="H2317" s="217"/>
      <c r="I2317" s="217"/>
      <c r="J2317" s="217"/>
      <c r="K2317" s="217"/>
      <c r="L2317" s="217"/>
      <c r="M2317" s="217"/>
      <c r="N2317" s="217"/>
      <c r="O2317" s="234"/>
      <c r="P2317" s="234"/>
      <c r="Q2317" s="217"/>
      <c r="R2317" s="217"/>
      <c r="S2317" s="217"/>
      <c r="T2317" s="217"/>
      <c r="U2317" s="217"/>
      <c r="V2317" s="217"/>
      <c r="W2317" s="217"/>
      <c r="X2317" s="217"/>
      <c r="Y2317" s="217"/>
      <c r="Z2317" s="217"/>
      <c r="AA2317" s="217"/>
      <c r="AB2317" s="217"/>
    </row>
    <row r="2318" spans="1:28" ht="12.75" customHeight="1" x14ac:dyDescent="0.2">
      <c r="A2318" s="217"/>
      <c r="B2318" s="217"/>
      <c r="C2318" s="217"/>
      <c r="D2318" s="217"/>
      <c r="E2318" s="217"/>
      <c r="F2318" s="217"/>
      <c r="G2318" s="217"/>
      <c r="H2318" s="217"/>
      <c r="I2318" s="217"/>
      <c r="J2318" s="217"/>
      <c r="K2318" s="217"/>
      <c r="L2318" s="217"/>
      <c r="M2318" s="217"/>
      <c r="N2318" s="217"/>
      <c r="O2318" s="234"/>
      <c r="P2318" s="234"/>
      <c r="Q2318" s="217"/>
      <c r="R2318" s="217"/>
      <c r="S2318" s="217"/>
      <c r="T2318" s="217"/>
      <c r="U2318" s="217"/>
      <c r="V2318" s="217"/>
      <c r="W2318" s="217"/>
      <c r="X2318" s="217"/>
      <c r="Y2318" s="217"/>
      <c r="Z2318" s="217"/>
      <c r="AA2318" s="217"/>
      <c r="AB2318" s="217"/>
    </row>
    <row r="2319" spans="1:28" ht="12.75" customHeight="1" x14ac:dyDescent="0.2">
      <c r="A2319" s="217"/>
      <c r="B2319" s="217"/>
      <c r="C2319" s="217"/>
      <c r="D2319" s="217"/>
      <c r="E2319" s="217"/>
      <c r="F2319" s="217"/>
      <c r="G2319" s="217"/>
      <c r="H2319" s="217"/>
      <c r="I2319" s="217"/>
      <c r="J2319" s="217"/>
      <c r="K2319" s="217"/>
      <c r="L2319" s="217"/>
      <c r="M2319" s="217"/>
      <c r="N2319" s="217"/>
      <c r="O2319" s="234"/>
      <c r="P2319" s="234"/>
      <c r="Q2319" s="217"/>
      <c r="R2319" s="217"/>
      <c r="S2319" s="217"/>
      <c r="T2319" s="217"/>
      <c r="U2319" s="217"/>
      <c r="V2319" s="217"/>
      <c r="W2319" s="217"/>
      <c r="X2319" s="217"/>
      <c r="Y2319" s="217"/>
      <c r="Z2319" s="217"/>
      <c r="AA2319" s="217"/>
      <c r="AB2319" s="217"/>
    </row>
    <row r="2320" spans="1:28" ht="12.75" customHeight="1" x14ac:dyDescent="0.2">
      <c r="A2320" s="217"/>
      <c r="B2320" s="217"/>
      <c r="C2320" s="217"/>
      <c r="D2320" s="217"/>
      <c r="E2320" s="217"/>
      <c r="F2320" s="217"/>
      <c r="G2320" s="217"/>
      <c r="H2320" s="217"/>
      <c r="I2320" s="217"/>
      <c r="J2320" s="217"/>
      <c r="K2320" s="217"/>
      <c r="L2320" s="217"/>
      <c r="M2320" s="217"/>
      <c r="N2320" s="217"/>
      <c r="O2320" s="234"/>
      <c r="P2320" s="234"/>
      <c r="Q2320" s="217"/>
      <c r="R2320" s="217"/>
      <c r="S2320" s="217"/>
      <c r="T2320" s="217"/>
      <c r="U2320" s="217"/>
      <c r="V2320" s="217"/>
      <c r="W2320" s="217"/>
      <c r="X2320" s="217"/>
      <c r="Y2320" s="217"/>
      <c r="Z2320" s="217"/>
      <c r="AA2320" s="217"/>
      <c r="AB2320" s="217"/>
    </row>
    <row r="2321" spans="1:28" ht="12.75" customHeight="1" x14ac:dyDescent="0.2">
      <c r="A2321" s="217"/>
      <c r="B2321" s="217"/>
      <c r="C2321" s="217"/>
      <c r="D2321" s="217"/>
      <c r="E2321" s="217"/>
      <c r="F2321" s="217"/>
      <c r="G2321" s="217"/>
      <c r="H2321" s="217"/>
      <c r="I2321" s="217"/>
      <c r="J2321" s="217"/>
      <c r="K2321" s="217"/>
      <c r="L2321" s="217"/>
      <c r="M2321" s="217"/>
      <c r="N2321" s="217"/>
      <c r="O2321" s="234"/>
      <c r="P2321" s="234"/>
      <c r="Q2321" s="217"/>
      <c r="R2321" s="217"/>
      <c r="S2321" s="217"/>
      <c r="T2321" s="217"/>
      <c r="U2321" s="217"/>
      <c r="V2321" s="217"/>
      <c r="W2321" s="217"/>
      <c r="X2321" s="217"/>
      <c r="Y2321" s="217"/>
      <c r="Z2321" s="217"/>
      <c r="AA2321" s="217"/>
      <c r="AB2321" s="217"/>
    </row>
    <row r="2322" spans="1:28" ht="12.75" customHeight="1" x14ac:dyDescent="0.2">
      <c r="A2322" s="217"/>
      <c r="B2322" s="217"/>
      <c r="C2322" s="217"/>
      <c r="D2322" s="217"/>
      <c r="E2322" s="217"/>
      <c r="F2322" s="217"/>
      <c r="G2322" s="217"/>
      <c r="H2322" s="217"/>
      <c r="I2322" s="217"/>
      <c r="J2322" s="217"/>
      <c r="K2322" s="217"/>
      <c r="L2322" s="217"/>
      <c r="M2322" s="217"/>
      <c r="N2322" s="217"/>
      <c r="O2322" s="234"/>
      <c r="P2322" s="234"/>
      <c r="Q2322" s="217"/>
      <c r="R2322" s="217"/>
      <c r="S2322" s="217"/>
      <c r="T2322" s="217"/>
      <c r="U2322" s="217"/>
      <c r="V2322" s="217"/>
      <c r="W2322" s="217"/>
      <c r="X2322" s="217"/>
      <c r="Y2322" s="217"/>
      <c r="Z2322" s="217"/>
      <c r="AA2322" s="217"/>
      <c r="AB2322" s="217"/>
    </row>
    <row r="2323" spans="1:28" ht="12.75" customHeight="1" x14ac:dyDescent="0.2">
      <c r="A2323" s="217"/>
      <c r="B2323" s="217"/>
      <c r="C2323" s="217"/>
      <c r="D2323" s="217"/>
      <c r="E2323" s="217"/>
      <c r="F2323" s="217"/>
      <c r="G2323" s="217"/>
      <c r="H2323" s="217"/>
      <c r="I2323" s="217"/>
      <c r="J2323" s="217"/>
      <c r="K2323" s="217"/>
      <c r="L2323" s="217"/>
      <c r="M2323" s="217"/>
      <c r="N2323" s="217"/>
      <c r="O2323" s="234"/>
      <c r="P2323" s="234"/>
      <c r="Q2323" s="217"/>
      <c r="R2323" s="217"/>
      <c r="S2323" s="217"/>
      <c r="T2323" s="217"/>
      <c r="U2323" s="217"/>
      <c r="V2323" s="217"/>
      <c r="W2323" s="217"/>
      <c r="X2323" s="217"/>
      <c r="Y2323" s="217"/>
      <c r="Z2323" s="217"/>
      <c r="AA2323" s="217"/>
      <c r="AB2323" s="217"/>
    </row>
    <row r="2324" spans="1:28" ht="12.75" customHeight="1" x14ac:dyDescent="0.2">
      <c r="A2324" s="217"/>
      <c r="B2324" s="217"/>
      <c r="C2324" s="217"/>
      <c r="D2324" s="217"/>
      <c r="E2324" s="217"/>
      <c r="F2324" s="217"/>
      <c r="G2324" s="217"/>
      <c r="H2324" s="217"/>
      <c r="I2324" s="217"/>
      <c r="J2324" s="217"/>
      <c r="K2324" s="217"/>
      <c r="L2324" s="217"/>
      <c r="M2324" s="217"/>
      <c r="N2324" s="217"/>
      <c r="O2324" s="234"/>
      <c r="P2324" s="234"/>
      <c r="Q2324" s="217"/>
      <c r="R2324" s="217"/>
      <c r="S2324" s="217"/>
      <c r="T2324" s="217"/>
      <c r="U2324" s="217"/>
      <c r="V2324" s="217"/>
      <c r="W2324" s="217"/>
      <c r="X2324" s="217"/>
      <c r="Y2324" s="217"/>
      <c r="Z2324" s="217"/>
      <c r="AA2324" s="217"/>
      <c r="AB2324" s="217"/>
    </row>
    <row r="2325" spans="1:28" ht="12.75" customHeight="1" x14ac:dyDescent="0.2">
      <c r="A2325" s="217"/>
      <c r="B2325" s="217"/>
      <c r="C2325" s="217"/>
      <c r="D2325" s="217"/>
      <c r="E2325" s="217"/>
      <c r="F2325" s="217"/>
      <c r="G2325" s="217"/>
      <c r="H2325" s="217"/>
      <c r="I2325" s="217"/>
      <c r="J2325" s="217"/>
      <c r="K2325" s="217"/>
      <c r="L2325" s="217"/>
      <c r="M2325" s="217"/>
      <c r="N2325" s="217"/>
      <c r="O2325" s="234"/>
      <c r="P2325" s="234"/>
      <c r="Q2325" s="217"/>
      <c r="R2325" s="217"/>
      <c r="S2325" s="217"/>
      <c r="T2325" s="217"/>
      <c r="U2325" s="217"/>
      <c r="V2325" s="217"/>
      <c r="W2325" s="217"/>
      <c r="X2325" s="217"/>
      <c r="Y2325" s="217"/>
      <c r="Z2325" s="217"/>
      <c r="AA2325" s="217"/>
      <c r="AB2325" s="217"/>
    </row>
    <row r="2326" spans="1:28" ht="12.75" customHeight="1" x14ac:dyDescent="0.2">
      <c r="A2326" s="217"/>
      <c r="B2326" s="217"/>
      <c r="C2326" s="217"/>
      <c r="D2326" s="217"/>
      <c r="E2326" s="217"/>
      <c r="F2326" s="217"/>
      <c r="G2326" s="217"/>
      <c r="H2326" s="217"/>
      <c r="I2326" s="217"/>
      <c r="J2326" s="217"/>
      <c r="K2326" s="217"/>
      <c r="L2326" s="217"/>
      <c r="M2326" s="217"/>
      <c r="N2326" s="217"/>
      <c r="O2326" s="234"/>
      <c r="P2326" s="234"/>
      <c r="Q2326" s="217"/>
      <c r="R2326" s="217"/>
      <c r="S2326" s="217"/>
      <c r="T2326" s="217"/>
      <c r="U2326" s="217"/>
      <c r="V2326" s="217"/>
      <c r="W2326" s="217"/>
      <c r="X2326" s="217"/>
      <c r="Y2326" s="217"/>
      <c r="Z2326" s="217"/>
      <c r="AA2326" s="217"/>
      <c r="AB2326" s="217"/>
    </row>
    <row r="2327" spans="1:28" ht="12.75" customHeight="1" x14ac:dyDescent="0.2">
      <c r="A2327" s="217"/>
      <c r="B2327" s="217"/>
      <c r="C2327" s="217"/>
      <c r="D2327" s="217"/>
      <c r="E2327" s="217"/>
      <c r="F2327" s="217"/>
      <c r="G2327" s="217"/>
      <c r="H2327" s="217"/>
      <c r="I2327" s="217"/>
      <c r="J2327" s="217"/>
      <c r="K2327" s="217"/>
      <c r="L2327" s="217"/>
      <c r="M2327" s="217"/>
      <c r="N2327" s="217"/>
      <c r="O2327" s="234"/>
      <c r="P2327" s="234"/>
      <c r="Q2327" s="217"/>
      <c r="R2327" s="217"/>
      <c r="S2327" s="217"/>
      <c r="T2327" s="217"/>
      <c r="U2327" s="217"/>
      <c r="V2327" s="217"/>
      <c r="W2327" s="217"/>
      <c r="X2327" s="217"/>
      <c r="Y2327" s="217"/>
      <c r="Z2327" s="217"/>
      <c r="AA2327" s="217"/>
      <c r="AB2327" s="217"/>
    </row>
    <row r="2328" spans="1:28" ht="12.75" customHeight="1" x14ac:dyDescent="0.2">
      <c r="A2328" s="217"/>
      <c r="B2328" s="217"/>
      <c r="C2328" s="217"/>
      <c r="D2328" s="217"/>
      <c r="E2328" s="217"/>
      <c r="F2328" s="217"/>
      <c r="G2328" s="217"/>
      <c r="H2328" s="217"/>
      <c r="I2328" s="217"/>
      <c r="J2328" s="217"/>
      <c r="K2328" s="217"/>
      <c r="L2328" s="217"/>
      <c r="M2328" s="217"/>
      <c r="N2328" s="217"/>
      <c r="O2328" s="234"/>
      <c r="P2328" s="234"/>
      <c r="Q2328" s="217"/>
      <c r="R2328" s="217"/>
      <c r="S2328" s="217"/>
      <c r="T2328" s="217"/>
      <c r="U2328" s="217"/>
      <c r="V2328" s="217"/>
      <c r="W2328" s="217"/>
      <c r="X2328" s="217"/>
      <c r="Y2328" s="217"/>
      <c r="Z2328" s="217"/>
      <c r="AA2328" s="217"/>
      <c r="AB2328" s="217"/>
    </row>
    <row r="2329" spans="1:28" ht="12.75" customHeight="1" x14ac:dyDescent="0.2">
      <c r="A2329" s="217"/>
      <c r="B2329" s="217"/>
      <c r="C2329" s="217"/>
      <c r="D2329" s="217"/>
      <c r="E2329" s="217"/>
      <c r="F2329" s="217"/>
      <c r="G2329" s="217"/>
      <c r="H2329" s="217"/>
      <c r="I2329" s="217"/>
      <c r="J2329" s="217"/>
      <c r="K2329" s="217"/>
      <c r="L2329" s="217"/>
      <c r="M2329" s="217"/>
      <c r="N2329" s="217"/>
      <c r="O2329" s="234"/>
      <c r="P2329" s="234"/>
      <c r="Q2329" s="217"/>
      <c r="R2329" s="217"/>
      <c r="S2329" s="217"/>
      <c r="T2329" s="217"/>
      <c r="U2329" s="217"/>
      <c r="V2329" s="217"/>
      <c r="W2329" s="217"/>
      <c r="X2329" s="217"/>
      <c r="Y2329" s="217"/>
      <c r="Z2329" s="217"/>
      <c r="AA2329" s="217"/>
      <c r="AB2329" s="217"/>
    </row>
    <row r="2330" spans="1:28" ht="12.75" customHeight="1" x14ac:dyDescent="0.2">
      <c r="A2330" s="217"/>
      <c r="B2330" s="217"/>
      <c r="C2330" s="217"/>
      <c r="D2330" s="217"/>
      <c r="E2330" s="217"/>
      <c r="F2330" s="217"/>
      <c r="G2330" s="217"/>
      <c r="H2330" s="217"/>
      <c r="I2330" s="217"/>
      <c r="J2330" s="217"/>
      <c r="K2330" s="217"/>
      <c r="L2330" s="217"/>
      <c r="M2330" s="217"/>
      <c r="N2330" s="217"/>
      <c r="O2330" s="234"/>
      <c r="P2330" s="234"/>
      <c r="Q2330" s="217"/>
      <c r="R2330" s="217"/>
      <c r="S2330" s="217"/>
      <c r="T2330" s="217"/>
      <c r="U2330" s="217"/>
      <c r="V2330" s="217"/>
      <c r="W2330" s="217"/>
      <c r="X2330" s="217"/>
      <c r="Y2330" s="217"/>
      <c r="Z2330" s="217"/>
      <c r="AA2330" s="217"/>
      <c r="AB2330" s="217"/>
    </row>
    <row r="2331" spans="1:28" ht="12.75" customHeight="1" x14ac:dyDescent="0.2">
      <c r="A2331" s="217"/>
      <c r="B2331" s="217"/>
      <c r="C2331" s="217"/>
      <c r="D2331" s="217"/>
      <c r="E2331" s="217"/>
      <c r="F2331" s="217"/>
      <c r="G2331" s="217"/>
      <c r="H2331" s="217"/>
      <c r="I2331" s="217"/>
      <c r="J2331" s="217"/>
      <c r="K2331" s="217"/>
      <c r="L2331" s="217"/>
      <c r="M2331" s="217"/>
      <c r="N2331" s="217"/>
      <c r="O2331" s="234"/>
      <c r="P2331" s="234"/>
      <c r="Q2331" s="217"/>
      <c r="R2331" s="217"/>
      <c r="S2331" s="217"/>
      <c r="T2331" s="217"/>
      <c r="U2331" s="217"/>
      <c r="V2331" s="217"/>
      <c r="W2331" s="217"/>
      <c r="X2331" s="217"/>
      <c r="Y2331" s="217"/>
      <c r="Z2331" s="217"/>
      <c r="AA2331" s="217"/>
      <c r="AB2331" s="217"/>
    </row>
    <row r="2332" spans="1:28" ht="12.75" customHeight="1" x14ac:dyDescent="0.2">
      <c r="A2332" s="217"/>
      <c r="B2332" s="217"/>
      <c r="C2332" s="217"/>
      <c r="D2332" s="217"/>
      <c r="E2332" s="217"/>
      <c r="F2332" s="217"/>
      <c r="G2332" s="217"/>
      <c r="H2332" s="217"/>
      <c r="I2332" s="217"/>
      <c r="J2332" s="217"/>
      <c r="K2332" s="217"/>
      <c r="L2332" s="217"/>
      <c r="M2332" s="217"/>
      <c r="N2332" s="217"/>
      <c r="O2332" s="234"/>
      <c r="P2332" s="234"/>
      <c r="Q2332" s="217"/>
      <c r="R2332" s="217"/>
      <c r="S2332" s="217"/>
      <c r="T2332" s="217"/>
      <c r="U2332" s="217"/>
      <c r="V2332" s="217"/>
      <c r="W2332" s="217"/>
      <c r="X2332" s="217"/>
      <c r="Y2332" s="217"/>
      <c r="Z2332" s="217"/>
      <c r="AA2332" s="217"/>
      <c r="AB2332" s="217"/>
    </row>
    <row r="2333" spans="1:28" ht="12.75" customHeight="1" x14ac:dyDescent="0.2">
      <c r="A2333" s="217"/>
      <c r="B2333" s="217"/>
      <c r="C2333" s="217"/>
      <c r="D2333" s="217"/>
      <c r="E2333" s="217"/>
      <c r="F2333" s="217"/>
      <c r="G2333" s="217"/>
      <c r="H2333" s="217"/>
      <c r="I2333" s="217"/>
      <c r="J2333" s="217"/>
      <c r="K2333" s="217"/>
      <c r="L2333" s="217"/>
      <c r="M2333" s="217"/>
      <c r="N2333" s="217"/>
      <c r="O2333" s="234"/>
      <c r="P2333" s="234"/>
      <c r="Q2333" s="217"/>
      <c r="R2333" s="217"/>
      <c r="S2333" s="217"/>
      <c r="T2333" s="217"/>
      <c r="U2333" s="217"/>
      <c r="V2333" s="217"/>
      <c r="W2333" s="217"/>
      <c r="X2333" s="217"/>
      <c r="Y2333" s="217"/>
      <c r="Z2333" s="217"/>
      <c r="AA2333" s="217"/>
      <c r="AB2333" s="217"/>
    </row>
    <row r="2334" spans="1:28" ht="12.75" customHeight="1" x14ac:dyDescent="0.2">
      <c r="A2334" s="217"/>
      <c r="B2334" s="217"/>
      <c r="C2334" s="217"/>
      <c r="D2334" s="217"/>
      <c r="E2334" s="217"/>
      <c r="F2334" s="217"/>
      <c r="G2334" s="217"/>
      <c r="H2334" s="217"/>
      <c r="I2334" s="217"/>
      <c r="J2334" s="217"/>
      <c r="K2334" s="217"/>
      <c r="L2334" s="217"/>
      <c r="M2334" s="217"/>
      <c r="N2334" s="217"/>
      <c r="O2334" s="234"/>
      <c r="P2334" s="234"/>
      <c r="Q2334" s="217"/>
      <c r="R2334" s="217"/>
      <c r="S2334" s="217"/>
      <c r="T2334" s="217"/>
      <c r="U2334" s="217"/>
      <c r="V2334" s="217"/>
      <c r="W2334" s="217"/>
      <c r="X2334" s="217"/>
      <c r="Y2334" s="217"/>
      <c r="Z2334" s="217"/>
      <c r="AA2334" s="217"/>
      <c r="AB2334" s="217"/>
    </row>
    <row r="2335" spans="1:28" ht="12.75" customHeight="1" x14ac:dyDescent="0.2">
      <c r="A2335" s="217"/>
      <c r="B2335" s="217"/>
      <c r="C2335" s="217"/>
      <c r="D2335" s="217"/>
      <c r="E2335" s="217"/>
      <c r="F2335" s="217"/>
      <c r="G2335" s="217"/>
      <c r="H2335" s="217"/>
      <c r="I2335" s="217"/>
      <c r="J2335" s="217"/>
      <c r="K2335" s="217"/>
      <c r="L2335" s="217"/>
      <c r="M2335" s="217"/>
      <c r="N2335" s="217"/>
      <c r="O2335" s="234"/>
      <c r="P2335" s="234"/>
      <c r="Q2335" s="217"/>
      <c r="R2335" s="217"/>
      <c r="S2335" s="217"/>
      <c r="T2335" s="217"/>
      <c r="U2335" s="217"/>
      <c r="V2335" s="217"/>
      <c r="W2335" s="217"/>
      <c r="X2335" s="217"/>
      <c r="Y2335" s="217"/>
      <c r="Z2335" s="217"/>
      <c r="AA2335" s="217"/>
      <c r="AB2335" s="217"/>
    </row>
    <row r="2336" spans="1:28" ht="12.75" customHeight="1" x14ac:dyDescent="0.2">
      <c r="A2336" s="217"/>
      <c r="B2336" s="217"/>
      <c r="C2336" s="217"/>
      <c r="D2336" s="217"/>
      <c r="E2336" s="217"/>
      <c r="F2336" s="217"/>
      <c r="G2336" s="217"/>
      <c r="H2336" s="217"/>
      <c r="I2336" s="217"/>
      <c r="J2336" s="217"/>
      <c r="K2336" s="217"/>
      <c r="L2336" s="217"/>
      <c r="M2336" s="217"/>
      <c r="N2336" s="217"/>
      <c r="O2336" s="234"/>
      <c r="P2336" s="234"/>
      <c r="Q2336" s="217"/>
      <c r="R2336" s="217"/>
      <c r="S2336" s="217"/>
      <c r="T2336" s="217"/>
      <c r="U2336" s="217"/>
      <c r="V2336" s="217"/>
      <c r="W2336" s="217"/>
      <c r="X2336" s="217"/>
      <c r="Y2336" s="217"/>
      <c r="Z2336" s="217"/>
      <c r="AA2336" s="217"/>
      <c r="AB2336" s="217"/>
    </row>
    <row r="2337" spans="1:28" ht="12.75" customHeight="1" x14ac:dyDescent="0.2">
      <c r="A2337" s="217"/>
      <c r="B2337" s="217"/>
      <c r="C2337" s="217"/>
      <c r="D2337" s="217"/>
      <c r="E2337" s="217"/>
      <c r="F2337" s="217"/>
      <c r="G2337" s="217"/>
      <c r="H2337" s="217"/>
      <c r="I2337" s="217"/>
      <c r="J2337" s="217"/>
      <c r="K2337" s="217"/>
      <c r="L2337" s="217"/>
      <c r="M2337" s="217"/>
      <c r="N2337" s="217"/>
      <c r="O2337" s="234"/>
      <c r="P2337" s="234"/>
      <c r="Q2337" s="217"/>
      <c r="R2337" s="217"/>
      <c r="S2337" s="217"/>
      <c r="T2337" s="217"/>
      <c r="U2337" s="217"/>
      <c r="V2337" s="217"/>
      <c r="W2337" s="217"/>
      <c r="X2337" s="217"/>
      <c r="Y2337" s="217"/>
      <c r="Z2337" s="217"/>
      <c r="AA2337" s="217"/>
      <c r="AB2337" s="217"/>
    </row>
    <row r="2338" spans="1:28" ht="12.75" customHeight="1" x14ac:dyDescent="0.2">
      <c r="A2338" s="217"/>
      <c r="B2338" s="217"/>
      <c r="C2338" s="217"/>
      <c r="D2338" s="217"/>
      <c r="E2338" s="217"/>
      <c r="F2338" s="217"/>
      <c r="G2338" s="217"/>
      <c r="H2338" s="217"/>
      <c r="I2338" s="217"/>
      <c r="J2338" s="217"/>
      <c r="K2338" s="217"/>
      <c r="L2338" s="217"/>
      <c r="M2338" s="217"/>
      <c r="N2338" s="217"/>
      <c r="O2338" s="234"/>
      <c r="P2338" s="234"/>
      <c r="Q2338" s="217"/>
      <c r="R2338" s="217"/>
      <c r="S2338" s="217"/>
      <c r="T2338" s="217"/>
      <c r="U2338" s="217"/>
      <c r="V2338" s="217"/>
      <c r="W2338" s="217"/>
      <c r="X2338" s="217"/>
      <c r="Y2338" s="217"/>
      <c r="Z2338" s="217"/>
      <c r="AA2338" s="217"/>
      <c r="AB2338" s="217"/>
    </row>
    <row r="2339" spans="1:28" ht="12.75" customHeight="1" x14ac:dyDescent="0.2">
      <c r="A2339" s="217"/>
      <c r="B2339" s="217"/>
      <c r="C2339" s="217"/>
      <c r="D2339" s="217"/>
      <c r="E2339" s="217"/>
      <c r="F2339" s="217"/>
      <c r="G2339" s="217"/>
      <c r="H2339" s="217"/>
      <c r="I2339" s="217"/>
      <c r="J2339" s="217"/>
      <c r="K2339" s="217"/>
      <c r="L2339" s="217"/>
      <c r="M2339" s="217"/>
      <c r="N2339" s="217"/>
      <c r="O2339" s="234"/>
      <c r="P2339" s="234"/>
      <c r="Q2339" s="217"/>
      <c r="R2339" s="217"/>
      <c r="S2339" s="217"/>
      <c r="T2339" s="217"/>
      <c r="U2339" s="217"/>
      <c r="V2339" s="217"/>
      <c r="W2339" s="217"/>
      <c r="X2339" s="217"/>
      <c r="Y2339" s="217"/>
      <c r="Z2339" s="217"/>
      <c r="AA2339" s="217"/>
      <c r="AB2339" s="217"/>
    </row>
    <row r="2340" spans="1:28" ht="12.75" customHeight="1" x14ac:dyDescent="0.2">
      <c r="A2340" s="217"/>
      <c r="B2340" s="217"/>
      <c r="C2340" s="217"/>
      <c r="D2340" s="217"/>
      <c r="E2340" s="217"/>
      <c r="F2340" s="217"/>
      <c r="G2340" s="217"/>
      <c r="H2340" s="217"/>
      <c r="I2340" s="217"/>
      <c r="J2340" s="217"/>
      <c r="K2340" s="217"/>
      <c r="L2340" s="217"/>
      <c r="M2340" s="217"/>
      <c r="N2340" s="217"/>
      <c r="O2340" s="234"/>
      <c r="P2340" s="234"/>
      <c r="Q2340" s="217"/>
      <c r="R2340" s="217"/>
      <c r="S2340" s="217"/>
      <c r="T2340" s="217"/>
      <c r="U2340" s="217"/>
      <c r="V2340" s="217"/>
      <c r="W2340" s="217"/>
      <c r="X2340" s="217"/>
      <c r="Y2340" s="217"/>
      <c r="Z2340" s="217"/>
      <c r="AA2340" s="217"/>
      <c r="AB2340" s="217"/>
    </row>
    <row r="2341" spans="1:28" ht="12.75" customHeight="1" x14ac:dyDescent="0.2">
      <c r="A2341" s="217"/>
      <c r="B2341" s="217"/>
      <c r="C2341" s="217"/>
      <c r="D2341" s="217"/>
      <c r="E2341" s="217"/>
      <c r="F2341" s="217"/>
      <c r="G2341" s="217"/>
      <c r="H2341" s="217"/>
      <c r="I2341" s="217"/>
      <c r="J2341" s="217"/>
      <c r="K2341" s="217"/>
      <c r="L2341" s="217"/>
      <c r="M2341" s="217"/>
      <c r="N2341" s="217"/>
      <c r="O2341" s="234"/>
      <c r="P2341" s="234"/>
      <c r="Q2341" s="217"/>
      <c r="R2341" s="217"/>
      <c r="S2341" s="217"/>
      <c r="T2341" s="217"/>
      <c r="U2341" s="217"/>
      <c r="V2341" s="217"/>
      <c r="W2341" s="217"/>
      <c r="X2341" s="217"/>
      <c r="Y2341" s="217"/>
      <c r="Z2341" s="217"/>
      <c r="AA2341" s="217"/>
      <c r="AB2341" s="217"/>
    </row>
    <row r="2342" spans="1:28" ht="12.75" customHeight="1" x14ac:dyDescent="0.2">
      <c r="A2342" s="217"/>
      <c r="B2342" s="217"/>
      <c r="C2342" s="217"/>
      <c r="D2342" s="217"/>
      <c r="E2342" s="217"/>
      <c r="F2342" s="217"/>
      <c r="G2342" s="217"/>
      <c r="H2342" s="217"/>
      <c r="I2342" s="217"/>
      <c r="J2342" s="217"/>
      <c r="K2342" s="217"/>
      <c r="L2342" s="217"/>
      <c r="M2342" s="217"/>
      <c r="N2342" s="217"/>
      <c r="O2342" s="234"/>
      <c r="P2342" s="234"/>
      <c r="Q2342" s="217"/>
      <c r="R2342" s="217"/>
      <c r="S2342" s="217"/>
      <c r="T2342" s="217"/>
      <c r="U2342" s="217"/>
      <c r="V2342" s="217"/>
      <c r="W2342" s="217"/>
      <c r="X2342" s="217"/>
      <c r="Y2342" s="217"/>
      <c r="Z2342" s="217"/>
      <c r="AA2342" s="217"/>
      <c r="AB2342" s="217"/>
    </row>
    <row r="2343" spans="1:28" ht="12.75" customHeight="1" x14ac:dyDescent="0.2">
      <c r="A2343" s="217"/>
      <c r="B2343" s="217"/>
      <c r="C2343" s="217"/>
      <c r="D2343" s="217"/>
      <c r="E2343" s="217"/>
      <c r="F2343" s="217"/>
      <c r="G2343" s="217"/>
      <c r="H2343" s="217"/>
      <c r="I2343" s="217"/>
      <c r="J2343" s="217"/>
      <c r="K2343" s="217"/>
      <c r="L2343" s="217"/>
      <c r="M2343" s="217"/>
      <c r="N2343" s="217"/>
      <c r="O2343" s="234"/>
      <c r="P2343" s="234"/>
      <c r="Q2343" s="217"/>
      <c r="R2343" s="217"/>
      <c r="S2343" s="217"/>
      <c r="T2343" s="217"/>
      <c r="U2343" s="217"/>
      <c r="V2343" s="217"/>
      <c r="W2343" s="217"/>
      <c r="X2343" s="217"/>
      <c r="Y2343" s="217"/>
      <c r="Z2343" s="217"/>
      <c r="AA2343" s="217"/>
      <c r="AB2343" s="217"/>
    </row>
    <row r="2344" spans="1:28" ht="12.75" customHeight="1" x14ac:dyDescent="0.2">
      <c r="A2344" s="217"/>
      <c r="B2344" s="217"/>
      <c r="C2344" s="217"/>
      <c r="D2344" s="217"/>
      <c r="E2344" s="217"/>
      <c r="F2344" s="217"/>
      <c r="G2344" s="217"/>
      <c r="H2344" s="217"/>
      <c r="I2344" s="217"/>
      <c r="J2344" s="217"/>
      <c r="K2344" s="217"/>
      <c r="L2344" s="217"/>
      <c r="M2344" s="217"/>
      <c r="N2344" s="217"/>
      <c r="O2344" s="234"/>
      <c r="P2344" s="234"/>
      <c r="Q2344" s="217"/>
      <c r="R2344" s="217"/>
      <c r="S2344" s="217"/>
      <c r="T2344" s="217"/>
      <c r="U2344" s="217"/>
      <c r="V2344" s="217"/>
      <c r="W2344" s="217"/>
      <c r="X2344" s="217"/>
      <c r="Y2344" s="217"/>
      <c r="Z2344" s="217"/>
      <c r="AA2344" s="217"/>
      <c r="AB2344" s="217"/>
    </row>
    <row r="2345" spans="1:28" ht="12.75" customHeight="1" x14ac:dyDescent="0.2">
      <c r="A2345" s="217"/>
      <c r="B2345" s="217"/>
      <c r="C2345" s="217"/>
      <c r="D2345" s="217"/>
      <c r="E2345" s="217"/>
      <c r="F2345" s="217"/>
      <c r="G2345" s="217"/>
      <c r="H2345" s="217"/>
      <c r="I2345" s="217"/>
      <c r="J2345" s="217"/>
      <c r="K2345" s="217"/>
      <c r="L2345" s="217"/>
      <c r="M2345" s="217"/>
      <c r="N2345" s="217"/>
      <c r="O2345" s="234"/>
      <c r="P2345" s="234"/>
      <c r="Q2345" s="217"/>
      <c r="R2345" s="217"/>
      <c r="S2345" s="217"/>
      <c r="T2345" s="217"/>
      <c r="U2345" s="217"/>
      <c r="V2345" s="217"/>
      <c r="W2345" s="217"/>
      <c r="X2345" s="217"/>
      <c r="Y2345" s="217"/>
      <c r="Z2345" s="217"/>
      <c r="AA2345" s="217"/>
      <c r="AB2345" s="217"/>
    </row>
    <row r="2346" spans="1:28" ht="12.75" customHeight="1" x14ac:dyDescent="0.2">
      <c r="A2346" s="217"/>
      <c r="B2346" s="217"/>
      <c r="C2346" s="217"/>
      <c r="D2346" s="217"/>
      <c r="E2346" s="217"/>
      <c r="F2346" s="217"/>
      <c r="G2346" s="217"/>
      <c r="H2346" s="217"/>
      <c r="I2346" s="217"/>
      <c r="J2346" s="217"/>
      <c r="K2346" s="217"/>
      <c r="L2346" s="217"/>
      <c r="M2346" s="217"/>
      <c r="N2346" s="217"/>
      <c r="O2346" s="234"/>
      <c r="P2346" s="234"/>
      <c r="Q2346" s="217"/>
      <c r="R2346" s="217"/>
      <c r="S2346" s="217"/>
      <c r="T2346" s="217"/>
      <c r="U2346" s="217"/>
      <c r="V2346" s="217"/>
      <c r="W2346" s="217"/>
      <c r="X2346" s="217"/>
      <c r="Y2346" s="217"/>
      <c r="Z2346" s="217"/>
      <c r="AA2346" s="217"/>
      <c r="AB2346" s="217"/>
    </row>
    <row r="2347" spans="1:28" ht="12.75" customHeight="1" x14ac:dyDescent="0.2">
      <c r="A2347" s="217"/>
      <c r="B2347" s="217"/>
      <c r="C2347" s="217"/>
      <c r="D2347" s="217"/>
      <c r="E2347" s="217"/>
      <c r="F2347" s="217"/>
      <c r="G2347" s="217"/>
      <c r="H2347" s="217"/>
      <c r="I2347" s="217"/>
      <c r="J2347" s="217"/>
      <c r="K2347" s="217"/>
      <c r="L2347" s="217"/>
      <c r="M2347" s="217"/>
      <c r="N2347" s="217"/>
      <c r="O2347" s="234"/>
      <c r="P2347" s="234"/>
      <c r="Q2347" s="217"/>
      <c r="R2347" s="217"/>
      <c r="S2347" s="217"/>
      <c r="T2347" s="217"/>
      <c r="U2347" s="217"/>
      <c r="V2347" s="217"/>
      <c r="W2347" s="217"/>
      <c r="X2347" s="217"/>
      <c r="Y2347" s="217"/>
      <c r="Z2347" s="217"/>
      <c r="AA2347" s="217"/>
      <c r="AB2347" s="217"/>
    </row>
    <row r="2348" spans="1:28" ht="12.75" customHeight="1" x14ac:dyDescent="0.2">
      <c r="A2348" s="217"/>
      <c r="B2348" s="217"/>
      <c r="C2348" s="217"/>
      <c r="D2348" s="217"/>
      <c r="E2348" s="217"/>
      <c r="F2348" s="217"/>
      <c r="G2348" s="217"/>
      <c r="H2348" s="217"/>
      <c r="I2348" s="217"/>
      <c r="J2348" s="217"/>
      <c r="K2348" s="217"/>
      <c r="L2348" s="217"/>
      <c r="M2348" s="217"/>
      <c r="N2348" s="217"/>
      <c r="O2348" s="234"/>
      <c r="P2348" s="234"/>
      <c r="Q2348" s="217"/>
      <c r="R2348" s="217"/>
      <c r="S2348" s="217"/>
      <c r="T2348" s="217"/>
      <c r="U2348" s="217"/>
      <c r="V2348" s="217"/>
      <c r="W2348" s="217"/>
      <c r="X2348" s="217"/>
      <c r="Y2348" s="217"/>
      <c r="Z2348" s="217"/>
      <c r="AA2348" s="217"/>
      <c r="AB2348" s="217"/>
    </row>
    <row r="2349" spans="1:28" ht="12.75" customHeight="1" x14ac:dyDescent="0.2">
      <c r="A2349" s="217"/>
      <c r="B2349" s="217"/>
      <c r="C2349" s="217"/>
      <c r="D2349" s="217"/>
      <c r="E2349" s="217"/>
      <c r="F2349" s="217"/>
      <c r="G2349" s="217"/>
      <c r="H2349" s="217"/>
      <c r="I2349" s="217"/>
      <c r="J2349" s="217"/>
      <c r="K2349" s="217"/>
      <c r="L2349" s="217"/>
      <c r="M2349" s="217"/>
      <c r="N2349" s="217"/>
      <c r="O2349" s="234"/>
      <c r="P2349" s="234"/>
      <c r="Q2349" s="217"/>
      <c r="R2349" s="217"/>
      <c r="S2349" s="217"/>
      <c r="T2349" s="217"/>
      <c r="U2349" s="217"/>
      <c r="V2349" s="217"/>
      <c r="W2349" s="217"/>
      <c r="X2349" s="217"/>
      <c r="Y2349" s="217"/>
      <c r="Z2349" s="217"/>
      <c r="AA2349" s="217"/>
      <c r="AB2349" s="217"/>
    </row>
    <row r="2350" spans="1:28" ht="12.75" customHeight="1" x14ac:dyDescent="0.2">
      <c r="A2350" s="217"/>
      <c r="B2350" s="217"/>
      <c r="C2350" s="217"/>
      <c r="D2350" s="217"/>
      <c r="E2350" s="217"/>
      <c r="F2350" s="217"/>
      <c r="G2350" s="217"/>
      <c r="H2350" s="217"/>
      <c r="I2350" s="217"/>
      <c r="J2350" s="217"/>
      <c r="K2350" s="217"/>
      <c r="L2350" s="217"/>
      <c r="M2350" s="217"/>
      <c r="N2350" s="217"/>
      <c r="O2350" s="234"/>
      <c r="P2350" s="234"/>
      <c r="Q2350" s="217"/>
      <c r="R2350" s="217"/>
      <c r="S2350" s="217"/>
      <c r="T2350" s="217"/>
      <c r="U2350" s="217"/>
      <c r="V2350" s="217"/>
      <c r="W2350" s="217"/>
      <c r="X2350" s="217"/>
      <c r="Y2350" s="217"/>
      <c r="Z2350" s="217"/>
      <c r="AA2350" s="217"/>
      <c r="AB2350" s="217"/>
    </row>
    <row r="2351" spans="1:28" ht="12.75" customHeight="1" x14ac:dyDescent="0.2">
      <c r="A2351" s="217"/>
      <c r="B2351" s="217"/>
      <c r="C2351" s="217"/>
      <c r="D2351" s="217"/>
      <c r="E2351" s="217"/>
      <c r="F2351" s="217"/>
      <c r="G2351" s="217"/>
      <c r="H2351" s="217"/>
      <c r="I2351" s="217"/>
      <c r="J2351" s="217"/>
      <c r="K2351" s="217"/>
      <c r="L2351" s="217"/>
      <c r="M2351" s="217"/>
      <c r="N2351" s="217"/>
      <c r="O2351" s="234"/>
      <c r="P2351" s="234"/>
      <c r="Q2351" s="217"/>
      <c r="R2351" s="217"/>
      <c r="S2351" s="217"/>
      <c r="T2351" s="217"/>
      <c r="U2351" s="217"/>
      <c r="V2351" s="217"/>
      <c r="W2351" s="217"/>
      <c r="X2351" s="217"/>
      <c r="Y2351" s="217"/>
      <c r="Z2351" s="217"/>
      <c r="AA2351" s="217"/>
      <c r="AB2351" s="217"/>
    </row>
    <row r="2352" spans="1:28" ht="12.75" customHeight="1" x14ac:dyDescent="0.2">
      <c r="A2352" s="217"/>
      <c r="B2352" s="217"/>
      <c r="C2352" s="217"/>
      <c r="D2352" s="217"/>
      <c r="E2352" s="217"/>
      <c r="F2352" s="217"/>
      <c r="G2352" s="217"/>
      <c r="H2352" s="217"/>
      <c r="I2352" s="217"/>
      <c r="J2352" s="217"/>
      <c r="K2352" s="217"/>
      <c r="L2352" s="217"/>
      <c r="M2352" s="217"/>
      <c r="N2352" s="217"/>
      <c r="O2352" s="234"/>
      <c r="P2352" s="234"/>
      <c r="Q2352" s="217"/>
      <c r="R2352" s="217"/>
      <c r="S2352" s="217"/>
      <c r="T2352" s="217"/>
      <c r="U2352" s="217"/>
      <c r="V2352" s="217"/>
      <c r="W2352" s="217"/>
      <c r="X2352" s="217"/>
      <c r="Y2352" s="217"/>
      <c r="Z2352" s="217"/>
      <c r="AA2352" s="217"/>
      <c r="AB2352" s="217"/>
    </row>
    <row r="2353" spans="1:28" ht="12.75" customHeight="1" x14ac:dyDescent="0.2">
      <c r="A2353" s="217"/>
      <c r="B2353" s="217"/>
      <c r="C2353" s="217"/>
      <c r="D2353" s="217"/>
      <c r="E2353" s="217"/>
      <c r="F2353" s="217"/>
      <c r="G2353" s="217"/>
      <c r="H2353" s="217"/>
      <c r="I2353" s="217"/>
      <c r="J2353" s="217"/>
      <c r="K2353" s="217"/>
      <c r="L2353" s="217"/>
      <c r="M2353" s="217"/>
      <c r="N2353" s="217"/>
      <c r="O2353" s="234"/>
      <c r="P2353" s="234"/>
      <c r="Q2353" s="217"/>
      <c r="R2353" s="217"/>
      <c r="S2353" s="217"/>
      <c r="T2353" s="217"/>
      <c r="U2353" s="217"/>
      <c r="V2353" s="217"/>
      <c r="W2353" s="217"/>
      <c r="X2353" s="217"/>
      <c r="Y2353" s="217"/>
      <c r="Z2353" s="217"/>
      <c r="AA2353" s="217"/>
      <c r="AB2353" s="217"/>
    </row>
    <row r="2354" spans="1:28" ht="12.75" customHeight="1" x14ac:dyDescent="0.2">
      <c r="A2354" s="217"/>
      <c r="B2354" s="217"/>
      <c r="C2354" s="217"/>
      <c r="D2354" s="217"/>
      <c r="E2354" s="217"/>
      <c r="F2354" s="217"/>
      <c r="G2354" s="217"/>
      <c r="H2354" s="217"/>
      <c r="I2354" s="217"/>
      <c r="J2354" s="217"/>
      <c r="K2354" s="217"/>
      <c r="L2354" s="217"/>
      <c r="M2354" s="217"/>
      <c r="N2354" s="217"/>
      <c r="O2354" s="234"/>
      <c r="P2354" s="234"/>
      <c r="Q2354" s="217"/>
      <c r="R2354" s="217"/>
      <c r="S2354" s="217"/>
      <c r="T2354" s="217"/>
      <c r="U2354" s="217"/>
      <c r="V2354" s="217"/>
      <c r="W2354" s="217"/>
      <c r="X2354" s="217"/>
      <c r="Y2354" s="217"/>
      <c r="Z2354" s="217"/>
      <c r="AA2354" s="217"/>
      <c r="AB2354" s="217"/>
    </row>
    <row r="2355" spans="1:28" ht="12.75" customHeight="1" x14ac:dyDescent="0.2">
      <c r="A2355" s="217"/>
      <c r="B2355" s="217"/>
      <c r="C2355" s="217"/>
      <c r="D2355" s="217"/>
      <c r="E2355" s="217"/>
      <c r="F2355" s="217"/>
      <c r="G2355" s="217"/>
      <c r="H2355" s="217"/>
      <c r="I2355" s="217"/>
      <c r="J2355" s="217"/>
      <c r="K2355" s="217"/>
      <c r="L2355" s="217"/>
      <c r="M2355" s="217"/>
      <c r="N2355" s="217"/>
      <c r="O2355" s="234"/>
      <c r="P2355" s="234"/>
      <c r="Q2355" s="217"/>
      <c r="R2355" s="217"/>
      <c r="S2355" s="217"/>
      <c r="T2355" s="217"/>
      <c r="U2355" s="217"/>
      <c r="V2355" s="217"/>
      <c r="W2355" s="217"/>
      <c r="X2355" s="217"/>
      <c r="Y2355" s="217"/>
      <c r="Z2355" s="217"/>
      <c r="AA2355" s="217"/>
      <c r="AB2355" s="217"/>
    </row>
    <row r="2356" spans="1:28" ht="12.75" customHeight="1" x14ac:dyDescent="0.2">
      <c r="A2356" s="217"/>
      <c r="B2356" s="217"/>
      <c r="C2356" s="217"/>
      <c r="D2356" s="217"/>
      <c r="E2356" s="217"/>
      <c r="F2356" s="217"/>
      <c r="G2356" s="217"/>
      <c r="H2356" s="217"/>
      <c r="I2356" s="217"/>
      <c r="J2356" s="217"/>
      <c r="K2356" s="217"/>
      <c r="L2356" s="217"/>
      <c r="M2356" s="217"/>
      <c r="N2356" s="217"/>
      <c r="O2356" s="234"/>
      <c r="P2356" s="234"/>
      <c r="Q2356" s="217"/>
      <c r="R2356" s="217"/>
      <c r="S2356" s="217"/>
      <c r="T2356" s="217"/>
      <c r="U2356" s="217"/>
      <c r="V2356" s="217"/>
      <c r="W2356" s="217"/>
      <c r="X2356" s="217"/>
      <c r="Y2356" s="217"/>
      <c r="Z2356" s="217"/>
      <c r="AA2356" s="217"/>
      <c r="AB2356" s="217"/>
    </row>
    <row r="2357" spans="1:28" ht="12.75" customHeight="1" x14ac:dyDescent="0.2">
      <c r="A2357" s="217"/>
      <c r="B2357" s="217"/>
      <c r="C2357" s="217"/>
      <c r="D2357" s="217"/>
      <c r="E2357" s="217"/>
      <c r="F2357" s="217"/>
      <c r="G2357" s="217"/>
      <c r="H2357" s="217"/>
      <c r="I2357" s="217"/>
      <c r="J2357" s="217"/>
      <c r="K2357" s="217"/>
      <c r="L2357" s="217"/>
      <c r="M2357" s="217"/>
      <c r="N2357" s="217"/>
      <c r="O2357" s="234"/>
      <c r="P2357" s="234"/>
      <c r="Q2357" s="217"/>
      <c r="R2357" s="217"/>
      <c r="S2357" s="217"/>
      <c r="T2357" s="217"/>
      <c r="U2357" s="217"/>
      <c r="V2357" s="217"/>
      <c r="W2357" s="217"/>
      <c r="X2357" s="217"/>
      <c r="Y2357" s="217"/>
      <c r="Z2357" s="217"/>
      <c r="AA2357" s="217"/>
      <c r="AB2357" s="217"/>
    </row>
    <row r="2358" spans="1:28" ht="12.75" customHeight="1" x14ac:dyDescent="0.2">
      <c r="A2358" s="217"/>
      <c r="B2358" s="217"/>
      <c r="C2358" s="217"/>
      <c r="D2358" s="217"/>
      <c r="E2358" s="217"/>
      <c r="F2358" s="217"/>
      <c r="G2358" s="217"/>
      <c r="H2358" s="217"/>
      <c r="I2358" s="217"/>
      <c r="J2358" s="217"/>
      <c r="K2358" s="217"/>
      <c r="L2358" s="217"/>
      <c r="M2358" s="217"/>
      <c r="N2358" s="217"/>
      <c r="O2358" s="234"/>
      <c r="P2358" s="234"/>
      <c r="Q2358" s="217"/>
      <c r="R2358" s="217"/>
      <c r="S2358" s="217"/>
      <c r="T2358" s="217"/>
      <c r="U2358" s="217"/>
      <c r="V2358" s="217"/>
      <c r="W2358" s="217"/>
      <c r="X2358" s="217"/>
      <c r="Y2358" s="217"/>
      <c r="Z2358" s="217"/>
      <c r="AA2358" s="217"/>
      <c r="AB2358" s="217"/>
    </row>
    <row r="2359" spans="1:28" ht="12.75" customHeight="1" x14ac:dyDescent="0.2">
      <c r="A2359" s="217"/>
      <c r="B2359" s="217"/>
      <c r="C2359" s="217"/>
      <c r="D2359" s="217"/>
      <c r="E2359" s="217"/>
      <c r="F2359" s="217"/>
      <c r="G2359" s="217"/>
      <c r="H2359" s="217"/>
      <c r="I2359" s="217"/>
      <c r="J2359" s="217"/>
      <c r="K2359" s="217"/>
      <c r="L2359" s="217"/>
      <c r="M2359" s="217"/>
      <c r="N2359" s="217"/>
      <c r="O2359" s="234"/>
      <c r="P2359" s="234"/>
      <c r="Q2359" s="217"/>
      <c r="R2359" s="217"/>
      <c r="S2359" s="217"/>
      <c r="T2359" s="217"/>
      <c r="U2359" s="217"/>
      <c r="V2359" s="217"/>
      <c r="W2359" s="217"/>
      <c r="X2359" s="217"/>
      <c r="Y2359" s="217"/>
      <c r="Z2359" s="217"/>
      <c r="AA2359" s="217"/>
      <c r="AB2359" s="217"/>
    </row>
    <row r="2360" spans="1:28" ht="12.75" customHeight="1" x14ac:dyDescent="0.2">
      <c r="A2360" s="217"/>
      <c r="B2360" s="217"/>
      <c r="C2360" s="217"/>
      <c r="D2360" s="217"/>
      <c r="E2360" s="217"/>
      <c r="F2360" s="217"/>
      <c r="G2360" s="217"/>
      <c r="H2360" s="217"/>
      <c r="I2360" s="217"/>
      <c r="J2360" s="217"/>
      <c r="K2360" s="217"/>
      <c r="L2360" s="217"/>
      <c r="M2360" s="217"/>
      <c r="N2360" s="217"/>
      <c r="O2360" s="234"/>
      <c r="P2360" s="234"/>
      <c r="Q2360" s="217"/>
      <c r="R2360" s="217"/>
      <c r="S2360" s="217"/>
      <c r="T2360" s="217"/>
      <c r="U2360" s="217"/>
      <c r="V2360" s="217"/>
      <c r="W2360" s="217"/>
      <c r="X2360" s="217"/>
      <c r="Y2360" s="217"/>
      <c r="Z2360" s="217"/>
      <c r="AA2360" s="217"/>
      <c r="AB2360" s="217"/>
    </row>
    <row r="2361" spans="1:28" ht="12.75" customHeight="1" x14ac:dyDescent="0.2">
      <c r="A2361" s="217"/>
      <c r="B2361" s="217"/>
      <c r="C2361" s="217"/>
      <c r="D2361" s="217"/>
      <c r="E2361" s="217"/>
      <c r="F2361" s="217"/>
      <c r="G2361" s="217"/>
      <c r="H2361" s="217"/>
      <c r="I2361" s="217"/>
      <c r="J2361" s="217"/>
      <c r="K2361" s="217"/>
      <c r="L2361" s="217"/>
      <c r="M2361" s="217"/>
      <c r="N2361" s="217"/>
      <c r="O2361" s="234"/>
      <c r="P2361" s="234"/>
      <c r="Q2361" s="217"/>
      <c r="R2361" s="217"/>
      <c r="S2361" s="217"/>
      <c r="T2361" s="217"/>
      <c r="U2361" s="217"/>
      <c r="V2361" s="217"/>
      <c r="W2361" s="217"/>
      <c r="X2361" s="217"/>
      <c r="Y2361" s="217"/>
      <c r="Z2361" s="217"/>
      <c r="AA2361" s="217"/>
      <c r="AB2361" s="217"/>
    </row>
    <row r="2362" spans="1:28" ht="12.75" customHeight="1" x14ac:dyDescent="0.2">
      <c r="A2362" s="217"/>
      <c r="B2362" s="217"/>
      <c r="C2362" s="217"/>
      <c r="D2362" s="217"/>
      <c r="E2362" s="217"/>
      <c r="F2362" s="217"/>
      <c r="G2362" s="217"/>
      <c r="H2362" s="217"/>
      <c r="I2362" s="217"/>
      <c r="J2362" s="217"/>
      <c r="K2362" s="217"/>
      <c r="L2362" s="217"/>
      <c r="M2362" s="217"/>
      <c r="N2362" s="217"/>
      <c r="O2362" s="234"/>
      <c r="P2362" s="234"/>
      <c r="Q2362" s="217"/>
      <c r="R2362" s="217"/>
      <c r="S2362" s="217"/>
      <c r="T2362" s="217"/>
      <c r="U2362" s="217"/>
      <c r="V2362" s="217"/>
      <c r="W2362" s="217"/>
      <c r="X2362" s="217"/>
      <c r="Y2362" s="217"/>
      <c r="Z2362" s="217"/>
      <c r="AA2362" s="217"/>
      <c r="AB2362" s="217"/>
    </row>
    <row r="2363" spans="1:28" ht="12.75" customHeight="1" x14ac:dyDescent="0.2">
      <c r="A2363" s="217"/>
      <c r="B2363" s="217"/>
      <c r="C2363" s="217"/>
      <c r="D2363" s="217"/>
      <c r="E2363" s="217"/>
      <c r="F2363" s="217"/>
      <c r="G2363" s="217"/>
      <c r="H2363" s="217"/>
      <c r="I2363" s="217"/>
      <c r="J2363" s="217"/>
      <c r="K2363" s="217"/>
      <c r="L2363" s="217"/>
      <c r="M2363" s="217"/>
      <c r="N2363" s="217"/>
      <c r="O2363" s="234"/>
      <c r="P2363" s="234"/>
      <c r="Q2363" s="217"/>
      <c r="R2363" s="217"/>
      <c r="S2363" s="217"/>
      <c r="T2363" s="217"/>
      <c r="U2363" s="217"/>
      <c r="V2363" s="217"/>
      <c r="W2363" s="217"/>
      <c r="X2363" s="217"/>
      <c r="Y2363" s="217"/>
      <c r="Z2363" s="217"/>
      <c r="AA2363" s="217"/>
      <c r="AB2363" s="217"/>
    </row>
    <row r="2364" spans="1:28" ht="12.75" customHeight="1" x14ac:dyDescent="0.2">
      <c r="A2364" s="217"/>
      <c r="B2364" s="217"/>
      <c r="C2364" s="217"/>
      <c r="D2364" s="217"/>
      <c r="E2364" s="217"/>
      <c r="F2364" s="217"/>
      <c r="G2364" s="217"/>
      <c r="H2364" s="217"/>
      <c r="I2364" s="217"/>
      <c r="J2364" s="217"/>
      <c r="K2364" s="217"/>
      <c r="L2364" s="217"/>
      <c r="M2364" s="217"/>
      <c r="N2364" s="217"/>
      <c r="O2364" s="234"/>
      <c r="P2364" s="234"/>
      <c r="Q2364" s="217"/>
      <c r="R2364" s="217"/>
      <c r="S2364" s="217"/>
      <c r="T2364" s="217"/>
      <c r="U2364" s="217"/>
      <c r="V2364" s="217"/>
      <c r="W2364" s="217"/>
      <c r="X2364" s="217"/>
      <c r="Y2364" s="217"/>
      <c r="Z2364" s="217"/>
      <c r="AA2364" s="217"/>
      <c r="AB2364" s="217"/>
    </row>
    <row r="2365" spans="1:28" ht="12.75" customHeight="1" x14ac:dyDescent="0.2">
      <c r="A2365" s="217"/>
      <c r="B2365" s="217"/>
      <c r="C2365" s="217"/>
      <c r="D2365" s="217"/>
      <c r="E2365" s="217"/>
      <c r="F2365" s="217"/>
      <c r="G2365" s="217"/>
      <c r="H2365" s="217"/>
      <c r="I2365" s="217"/>
      <c r="J2365" s="217"/>
      <c r="K2365" s="217"/>
      <c r="L2365" s="217"/>
      <c r="M2365" s="217"/>
      <c r="N2365" s="217"/>
      <c r="O2365" s="234"/>
      <c r="P2365" s="234"/>
      <c r="Q2365" s="217"/>
      <c r="R2365" s="217"/>
      <c r="S2365" s="217"/>
      <c r="T2365" s="217"/>
      <c r="U2365" s="217"/>
      <c r="V2365" s="217"/>
      <c r="W2365" s="217"/>
      <c r="X2365" s="217"/>
      <c r="Y2365" s="217"/>
      <c r="Z2365" s="217"/>
      <c r="AA2365" s="217"/>
      <c r="AB2365" s="217"/>
    </row>
    <row r="2366" spans="1:28" ht="12.75" customHeight="1" x14ac:dyDescent="0.2">
      <c r="A2366" s="217"/>
      <c r="B2366" s="217"/>
      <c r="C2366" s="217"/>
      <c r="D2366" s="217"/>
      <c r="E2366" s="217"/>
      <c r="F2366" s="217"/>
      <c r="G2366" s="217"/>
      <c r="H2366" s="217"/>
      <c r="I2366" s="217"/>
      <c r="J2366" s="217"/>
      <c r="K2366" s="217"/>
      <c r="L2366" s="217"/>
      <c r="M2366" s="217"/>
      <c r="N2366" s="217"/>
      <c r="O2366" s="234"/>
      <c r="P2366" s="234"/>
      <c r="Q2366" s="217"/>
      <c r="R2366" s="217"/>
      <c r="S2366" s="217"/>
      <c r="T2366" s="217"/>
      <c r="U2366" s="217"/>
      <c r="V2366" s="217"/>
      <c r="W2366" s="217"/>
      <c r="X2366" s="217"/>
      <c r="Y2366" s="217"/>
      <c r="Z2366" s="217"/>
      <c r="AA2366" s="217"/>
      <c r="AB2366" s="217"/>
    </row>
    <row r="2367" spans="1:28" ht="12.75" customHeight="1" x14ac:dyDescent="0.2">
      <c r="A2367" s="217"/>
      <c r="B2367" s="217"/>
      <c r="C2367" s="217"/>
      <c r="D2367" s="217"/>
      <c r="E2367" s="217"/>
      <c r="F2367" s="217"/>
      <c r="G2367" s="217"/>
      <c r="H2367" s="217"/>
      <c r="I2367" s="217"/>
      <c r="J2367" s="217"/>
      <c r="K2367" s="217"/>
      <c r="L2367" s="217"/>
      <c r="M2367" s="217"/>
      <c r="N2367" s="217"/>
      <c r="O2367" s="234"/>
      <c r="P2367" s="234"/>
      <c r="Q2367" s="217"/>
      <c r="R2367" s="217"/>
      <c r="S2367" s="217"/>
      <c r="T2367" s="217"/>
      <c r="U2367" s="217"/>
      <c r="V2367" s="217"/>
      <c r="W2367" s="217"/>
      <c r="X2367" s="217"/>
      <c r="Y2367" s="217"/>
      <c r="Z2367" s="217"/>
      <c r="AA2367" s="217"/>
      <c r="AB2367" s="217"/>
    </row>
    <row r="2368" spans="1:28" ht="12.75" customHeight="1" x14ac:dyDescent="0.2">
      <c r="A2368" s="217"/>
      <c r="B2368" s="217"/>
      <c r="C2368" s="217"/>
      <c r="D2368" s="217"/>
      <c r="E2368" s="217"/>
      <c r="F2368" s="217"/>
      <c r="G2368" s="217"/>
      <c r="H2368" s="217"/>
      <c r="I2368" s="217"/>
      <c r="J2368" s="217"/>
      <c r="K2368" s="217"/>
      <c r="L2368" s="217"/>
      <c r="M2368" s="217"/>
      <c r="N2368" s="217"/>
      <c r="O2368" s="234"/>
      <c r="P2368" s="234"/>
      <c r="Q2368" s="217"/>
      <c r="R2368" s="217"/>
      <c r="S2368" s="217"/>
      <c r="T2368" s="217"/>
      <c r="U2368" s="217"/>
      <c r="V2368" s="217"/>
      <c r="W2368" s="217"/>
      <c r="X2368" s="217"/>
      <c r="Y2368" s="217"/>
      <c r="Z2368" s="217"/>
      <c r="AA2368" s="217"/>
      <c r="AB2368" s="217"/>
    </row>
    <row r="2369" spans="1:28" ht="12.75" customHeight="1" x14ac:dyDescent="0.2">
      <c r="A2369" s="217"/>
      <c r="B2369" s="217"/>
      <c r="C2369" s="217"/>
      <c r="D2369" s="217"/>
      <c r="E2369" s="217"/>
      <c r="F2369" s="217"/>
      <c r="G2369" s="217"/>
      <c r="H2369" s="217"/>
      <c r="I2369" s="217"/>
      <c r="J2369" s="217"/>
      <c r="K2369" s="217"/>
      <c r="L2369" s="217"/>
      <c r="M2369" s="217"/>
      <c r="N2369" s="217"/>
      <c r="O2369" s="234"/>
      <c r="P2369" s="234"/>
      <c r="Q2369" s="217"/>
      <c r="R2369" s="217"/>
      <c r="S2369" s="217"/>
      <c r="T2369" s="217"/>
      <c r="U2369" s="217"/>
      <c r="V2369" s="217"/>
      <c r="W2369" s="217"/>
      <c r="X2369" s="217"/>
      <c r="Y2369" s="217"/>
      <c r="Z2369" s="217"/>
      <c r="AA2369" s="217"/>
      <c r="AB2369" s="217"/>
    </row>
    <row r="2370" spans="1:28" ht="12.75" customHeight="1" x14ac:dyDescent="0.2">
      <c r="A2370" s="217"/>
      <c r="B2370" s="217"/>
      <c r="C2370" s="217"/>
      <c r="D2370" s="217"/>
      <c r="E2370" s="217"/>
      <c r="F2370" s="217"/>
      <c r="G2370" s="217"/>
      <c r="H2370" s="217"/>
      <c r="I2370" s="217"/>
      <c r="J2370" s="217"/>
      <c r="K2370" s="217"/>
      <c r="L2370" s="217"/>
      <c r="M2370" s="217"/>
      <c r="N2370" s="217"/>
      <c r="O2370" s="234"/>
      <c r="P2370" s="234"/>
      <c r="Q2370" s="217"/>
      <c r="R2370" s="217"/>
      <c r="S2370" s="217"/>
      <c r="T2370" s="217"/>
      <c r="U2370" s="217"/>
      <c r="V2370" s="217"/>
      <c r="W2370" s="217"/>
      <c r="X2370" s="217"/>
      <c r="Y2370" s="217"/>
      <c r="Z2370" s="217"/>
      <c r="AA2370" s="217"/>
      <c r="AB2370" s="217"/>
    </row>
    <row r="2371" spans="1:28" ht="12.75" customHeight="1" x14ac:dyDescent="0.2">
      <c r="A2371" s="217"/>
      <c r="B2371" s="217"/>
      <c r="C2371" s="217"/>
      <c r="D2371" s="217"/>
      <c r="E2371" s="217"/>
      <c r="F2371" s="217"/>
      <c r="G2371" s="217"/>
      <c r="H2371" s="217"/>
      <c r="I2371" s="217"/>
      <c r="J2371" s="217"/>
      <c r="K2371" s="217"/>
      <c r="L2371" s="217"/>
      <c r="M2371" s="217"/>
      <c r="N2371" s="217"/>
      <c r="O2371" s="234"/>
      <c r="P2371" s="234"/>
      <c r="Q2371" s="217"/>
      <c r="R2371" s="217"/>
      <c r="S2371" s="217"/>
      <c r="T2371" s="217"/>
      <c r="U2371" s="217"/>
      <c r="V2371" s="217"/>
      <c r="W2371" s="217"/>
      <c r="X2371" s="217"/>
      <c r="Y2371" s="217"/>
      <c r="Z2371" s="217"/>
      <c r="AA2371" s="217"/>
      <c r="AB2371" s="217"/>
    </row>
    <row r="2372" spans="1:28" ht="12.75" customHeight="1" x14ac:dyDescent="0.2">
      <c r="A2372" s="217"/>
      <c r="B2372" s="217"/>
      <c r="C2372" s="217"/>
      <c r="D2372" s="217"/>
      <c r="E2372" s="217"/>
      <c r="F2372" s="217"/>
      <c r="G2372" s="217"/>
      <c r="H2372" s="217"/>
      <c r="I2372" s="217"/>
      <c r="J2372" s="217"/>
      <c r="K2372" s="217"/>
      <c r="L2372" s="217"/>
      <c r="M2372" s="217"/>
      <c r="N2372" s="217"/>
      <c r="O2372" s="234"/>
      <c r="P2372" s="234"/>
      <c r="Q2372" s="217"/>
      <c r="R2372" s="217"/>
      <c r="S2372" s="217"/>
      <c r="T2372" s="217"/>
      <c r="U2372" s="217"/>
      <c r="V2372" s="217"/>
      <c r="W2372" s="217"/>
      <c r="X2372" s="217"/>
      <c r="Y2372" s="217"/>
      <c r="Z2372" s="217"/>
      <c r="AA2372" s="217"/>
      <c r="AB2372" s="217"/>
    </row>
    <row r="2373" spans="1:28" ht="12.75" customHeight="1" x14ac:dyDescent="0.2">
      <c r="A2373" s="217"/>
      <c r="B2373" s="217"/>
      <c r="C2373" s="217"/>
      <c r="D2373" s="217"/>
      <c r="E2373" s="217"/>
      <c r="F2373" s="217"/>
      <c r="G2373" s="217"/>
      <c r="H2373" s="217"/>
      <c r="I2373" s="217"/>
      <c r="J2373" s="217"/>
      <c r="K2373" s="217"/>
      <c r="L2373" s="217"/>
      <c r="M2373" s="217"/>
      <c r="N2373" s="217"/>
      <c r="O2373" s="234"/>
      <c r="P2373" s="234"/>
      <c r="Q2373" s="217"/>
      <c r="R2373" s="217"/>
      <c r="S2373" s="217"/>
      <c r="T2373" s="217"/>
      <c r="U2373" s="217"/>
      <c r="V2373" s="217"/>
      <c r="W2373" s="217"/>
      <c r="X2373" s="217"/>
      <c r="Y2373" s="217"/>
      <c r="Z2373" s="217"/>
      <c r="AA2373" s="217"/>
      <c r="AB2373" s="217"/>
    </row>
    <row r="2374" spans="1:28" ht="12.75" customHeight="1" x14ac:dyDescent="0.2">
      <c r="A2374" s="217"/>
      <c r="B2374" s="217"/>
      <c r="C2374" s="217"/>
      <c r="D2374" s="217"/>
      <c r="E2374" s="217"/>
      <c r="F2374" s="217"/>
      <c r="G2374" s="217"/>
      <c r="H2374" s="217"/>
      <c r="I2374" s="217"/>
      <c r="J2374" s="217"/>
      <c r="K2374" s="217"/>
      <c r="L2374" s="217"/>
      <c r="M2374" s="217"/>
      <c r="N2374" s="217"/>
      <c r="O2374" s="234"/>
      <c r="P2374" s="234"/>
      <c r="Q2374" s="217"/>
      <c r="R2374" s="217"/>
      <c r="S2374" s="217"/>
      <c r="T2374" s="217"/>
      <c r="U2374" s="217"/>
      <c r="V2374" s="217"/>
      <c r="W2374" s="217"/>
      <c r="X2374" s="217"/>
      <c r="Y2374" s="217"/>
      <c r="Z2374" s="217"/>
      <c r="AA2374" s="217"/>
      <c r="AB2374" s="217"/>
    </row>
    <row r="2375" spans="1:28" ht="12.75" customHeight="1" x14ac:dyDescent="0.2">
      <c r="A2375" s="217"/>
      <c r="B2375" s="217"/>
      <c r="C2375" s="217"/>
      <c r="D2375" s="217"/>
      <c r="E2375" s="217"/>
      <c r="F2375" s="217"/>
      <c r="G2375" s="217"/>
      <c r="H2375" s="217"/>
      <c r="I2375" s="217"/>
      <c r="J2375" s="217"/>
      <c r="K2375" s="217"/>
      <c r="L2375" s="217"/>
      <c r="M2375" s="217"/>
      <c r="N2375" s="217"/>
      <c r="O2375" s="234"/>
      <c r="P2375" s="234"/>
      <c r="Q2375" s="217"/>
      <c r="R2375" s="217"/>
      <c r="S2375" s="217"/>
      <c r="T2375" s="217"/>
      <c r="U2375" s="217"/>
      <c r="V2375" s="217"/>
      <c r="W2375" s="217"/>
      <c r="X2375" s="217"/>
      <c r="Y2375" s="217"/>
      <c r="Z2375" s="217"/>
      <c r="AA2375" s="217"/>
      <c r="AB2375" s="217"/>
    </row>
    <row r="2376" spans="1:28" ht="12.75" customHeight="1" x14ac:dyDescent="0.2">
      <c r="A2376" s="217"/>
      <c r="B2376" s="217"/>
      <c r="C2376" s="217"/>
      <c r="D2376" s="217"/>
      <c r="E2376" s="217"/>
      <c r="F2376" s="217"/>
      <c r="G2376" s="217"/>
      <c r="H2376" s="217"/>
      <c r="I2376" s="217"/>
      <c r="J2376" s="217"/>
      <c r="K2376" s="217"/>
      <c r="L2376" s="217"/>
      <c r="M2376" s="217"/>
      <c r="N2376" s="217"/>
      <c r="O2376" s="234"/>
      <c r="P2376" s="234"/>
      <c r="Q2376" s="217"/>
      <c r="R2376" s="217"/>
      <c r="S2376" s="217"/>
      <c r="T2376" s="217"/>
      <c r="U2376" s="217"/>
      <c r="V2376" s="217"/>
      <c r="W2376" s="217"/>
      <c r="X2376" s="217"/>
      <c r="Y2376" s="217"/>
      <c r="Z2376" s="217"/>
      <c r="AA2376" s="217"/>
      <c r="AB2376" s="217"/>
    </row>
    <row r="2377" spans="1:28" ht="12.75" customHeight="1" x14ac:dyDescent="0.2">
      <c r="A2377" s="217"/>
      <c r="B2377" s="217"/>
      <c r="C2377" s="217"/>
      <c r="D2377" s="217"/>
      <c r="E2377" s="217"/>
      <c r="F2377" s="217"/>
      <c r="G2377" s="217"/>
      <c r="H2377" s="217"/>
      <c r="I2377" s="217"/>
      <c r="J2377" s="217"/>
      <c r="K2377" s="217"/>
      <c r="L2377" s="217"/>
      <c r="M2377" s="217"/>
      <c r="N2377" s="217"/>
      <c r="O2377" s="234"/>
      <c r="P2377" s="234"/>
      <c r="Q2377" s="217"/>
      <c r="R2377" s="217"/>
      <c r="S2377" s="217"/>
      <c r="T2377" s="217"/>
      <c r="U2377" s="217"/>
      <c r="V2377" s="217"/>
      <c r="W2377" s="217"/>
      <c r="X2377" s="217"/>
      <c r="Y2377" s="217"/>
      <c r="Z2377" s="217"/>
      <c r="AA2377" s="217"/>
      <c r="AB2377" s="217"/>
    </row>
    <row r="2378" spans="1:28" ht="12.75" customHeight="1" x14ac:dyDescent="0.2">
      <c r="A2378" s="217"/>
      <c r="B2378" s="217"/>
      <c r="C2378" s="217"/>
      <c r="D2378" s="217"/>
      <c r="E2378" s="217"/>
      <c r="F2378" s="217"/>
      <c r="G2378" s="217"/>
      <c r="H2378" s="217"/>
      <c r="I2378" s="217"/>
      <c r="J2378" s="217"/>
      <c r="K2378" s="217"/>
      <c r="L2378" s="217"/>
      <c r="M2378" s="217"/>
      <c r="N2378" s="217"/>
      <c r="O2378" s="234"/>
      <c r="P2378" s="234"/>
      <c r="Q2378" s="217"/>
      <c r="R2378" s="217"/>
      <c r="S2378" s="217"/>
      <c r="T2378" s="217"/>
      <c r="U2378" s="217"/>
      <c r="V2378" s="217"/>
      <c r="W2378" s="217"/>
      <c r="X2378" s="217"/>
      <c r="Y2378" s="217"/>
      <c r="Z2378" s="217"/>
      <c r="AA2378" s="217"/>
      <c r="AB2378" s="217"/>
    </row>
    <row r="2379" spans="1:28" ht="12.75" customHeight="1" x14ac:dyDescent="0.2">
      <c r="A2379" s="217"/>
      <c r="B2379" s="217"/>
      <c r="C2379" s="217"/>
      <c r="D2379" s="217"/>
      <c r="E2379" s="217"/>
      <c r="F2379" s="217"/>
      <c r="G2379" s="217"/>
      <c r="H2379" s="217"/>
      <c r="I2379" s="217"/>
      <c r="J2379" s="217"/>
      <c r="K2379" s="217"/>
      <c r="L2379" s="217"/>
      <c r="M2379" s="217"/>
      <c r="N2379" s="217"/>
      <c r="O2379" s="234"/>
      <c r="P2379" s="234"/>
      <c r="Q2379" s="217"/>
      <c r="R2379" s="217"/>
      <c r="S2379" s="217"/>
      <c r="T2379" s="217"/>
      <c r="U2379" s="217"/>
      <c r="V2379" s="217"/>
      <c r="W2379" s="217"/>
      <c r="X2379" s="217"/>
      <c r="Y2379" s="217"/>
      <c r="Z2379" s="217"/>
      <c r="AA2379" s="217"/>
      <c r="AB2379" s="217"/>
    </row>
    <row r="2380" spans="1:28" ht="12.75" customHeight="1" x14ac:dyDescent="0.2">
      <c r="A2380" s="217"/>
      <c r="B2380" s="217"/>
      <c r="C2380" s="217"/>
      <c r="D2380" s="217"/>
      <c r="E2380" s="217"/>
      <c r="F2380" s="217"/>
      <c r="G2380" s="217"/>
      <c r="H2380" s="217"/>
      <c r="I2380" s="217"/>
      <c r="J2380" s="217"/>
      <c r="K2380" s="217"/>
      <c r="L2380" s="217"/>
      <c r="M2380" s="217"/>
      <c r="N2380" s="217"/>
      <c r="O2380" s="234"/>
      <c r="P2380" s="234"/>
      <c r="Q2380" s="217"/>
      <c r="R2380" s="217"/>
      <c r="S2380" s="217"/>
      <c r="T2380" s="217"/>
      <c r="U2380" s="217"/>
      <c r="V2380" s="217"/>
      <c r="W2380" s="217"/>
      <c r="X2380" s="217"/>
      <c r="Y2380" s="217"/>
      <c r="Z2380" s="217"/>
      <c r="AA2380" s="217"/>
      <c r="AB2380" s="217"/>
    </row>
    <row r="2381" spans="1:28" ht="12.75" customHeight="1" x14ac:dyDescent="0.2">
      <c r="A2381" s="217"/>
      <c r="B2381" s="217"/>
      <c r="C2381" s="217"/>
      <c r="D2381" s="217"/>
      <c r="E2381" s="217"/>
      <c r="F2381" s="217"/>
      <c r="G2381" s="217"/>
      <c r="H2381" s="217"/>
      <c r="I2381" s="217"/>
      <c r="J2381" s="217"/>
      <c r="K2381" s="217"/>
      <c r="L2381" s="217"/>
      <c r="M2381" s="217"/>
      <c r="N2381" s="217"/>
      <c r="O2381" s="234"/>
      <c r="P2381" s="234"/>
      <c r="Q2381" s="217"/>
      <c r="R2381" s="217"/>
      <c r="S2381" s="217"/>
      <c r="T2381" s="217"/>
      <c r="U2381" s="217"/>
      <c r="V2381" s="217"/>
      <c r="W2381" s="217"/>
      <c r="X2381" s="217"/>
      <c r="Y2381" s="217"/>
      <c r="Z2381" s="217"/>
      <c r="AA2381" s="217"/>
      <c r="AB2381" s="217"/>
    </row>
    <row r="2382" spans="1:28" ht="12.75" customHeight="1" x14ac:dyDescent="0.2">
      <c r="A2382" s="217"/>
      <c r="B2382" s="217"/>
      <c r="C2382" s="217"/>
      <c r="D2382" s="217"/>
      <c r="E2382" s="217"/>
      <c r="F2382" s="217"/>
      <c r="G2382" s="217"/>
      <c r="H2382" s="217"/>
      <c r="I2382" s="217"/>
      <c r="J2382" s="217"/>
      <c r="K2382" s="217"/>
      <c r="L2382" s="217"/>
      <c r="M2382" s="217"/>
      <c r="N2382" s="217"/>
      <c r="O2382" s="234"/>
      <c r="P2382" s="234"/>
      <c r="Q2382" s="217"/>
      <c r="R2382" s="217"/>
      <c r="S2382" s="217"/>
      <c r="T2382" s="217"/>
      <c r="U2382" s="217"/>
      <c r="V2382" s="217"/>
      <c r="W2382" s="217"/>
      <c r="X2382" s="217"/>
      <c r="Y2382" s="217"/>
      <c r="Z2382" s="217"/>
      <c r="AA2382" s="217"/>
      <c r="AB2382" s="217"/>
    </row>
    <row r="2383" spans="1:28" ht="12.75" customHeight="1" x14ac:dyDescent="0.2">
      <c r="A2383" s="217"/>
      <c r="B2383" s="217"/>
      <c r="C2383" s="217"/>
      <c r="D2383" s="217"/>
      <c r="E2383" s="217"/>
      <c r="F2383" s="217"/>
      <c r="G2383" s="217"/>
      <c r="H2383" s="217"/>
      <c r="I2383" s="217"/>
      <c r="J2383" s="217"/>
      <c r="K2383" s="217"/>
      <c r="L2383" s="217"/>
      <c r="M2383" s="217"/>
      <c r="N2383" s="217"/>
      <c r="O2383" s="234"/>
      <c r="P2383" s="234"/>
      <c r="Q2383" s="217"/>
      <c r="R2383" s="217"/>
      <c r="S2383" s="217"/>
      <c r="T2383" s="217"/>
      <c r="U2383" s="217"/>
      <c r="V2383" s="217"/>
      <c r="W2383" s="217"/>
      <c r="X2383" s="217"/>
      <c r="Y2383" s="217"/>
      <c r="Z2383" s="217"/>
      <c r="AA2383" s="217"/>
      <c r="AB2383" s="217"/>
    </row>
    <row r="2384" spans="1:28" ht="12.75" customHeight="1" x14ac:dyDescent="0.2">
      <c r="A2384" s="217"/>
      <c r="B2384" s="217"/>
      <c r="C2384" s="217"/>
      <c r="D2384" s="217"/>
      <c r="E2384" s="217"/>
      <c r="F2384" s="217"/>
      <c r="G2384" s="217"/>
      <c r="H2384" s="217"/>
      <c r="I2384" s="217"/>
      <c r="J2384" s="217"/>
      <c r="K2384" s="217"/>
      <c r="L2384" s="217"/>
      <c r="M2384" s="217"/>
      <c r="N2384" s="217"/>
      <c r="O2384" s="234"/>
      <c r="P2384" s="234"/>
      <c r="Q2384" s="217"/>
      <c r="R2384" s="217"/>
      <c r="S2384" s="217"/>
      <c r="T2384" s="217"/>
      <c r="U2384" s="217"/>
      <c r="V2384" s="217"/>
      <c r="W2384" s="217"/>
      <c r="X2384" s="217"/>
      <c r="Y2384" s="217"/>
      <c r="Z2384" s="217"/>
      <c r="AA2384" s="217"/>
      <c r="AB2384" s="217"/>
    </row>
    <row r="2385" spans="1:28" ht="12.75" customHeight="1" x14ac:dyDescent="0.2">
      <c r="A2385" s="217"/>
      <c r="B2385" s="217"/>
      <c r="C2385" s="217"/>
      <c r="D2385" s="217"/>
      <c r="E2385" s="217"/>
      <c r="F2385" s="217"/>
      <c r="G2385" s="217"/>
      <c r="H2385" s="217"/>
      <c r="I2385" s="217"/>
      <c r="J2385" s="217"/>
      <c r="K2385" s="217"/>
      <c r="L2385" s="217"/>
      <c r="M2385" s="217"/>
      <c r="N2385" s="217"/>
      <c r="O2385" s="234"/>
      <c r="P2385" s="234"/>
      <c r="Q2385" s="217"/>
      <c r="R2385" s="217"/>
      <c r="S2385" s="217"/>
      <c r="T2385" s="217"/>
      <c r="U2385" s="217"/>
      <c r="V2385" s="217"/>
      <c r="W2385" s="217"/>
      <c r="X2385" s="217"/>
      <c r="Y2385" s="217"/>
      <c r="Z2385" s="217"/>
      <c r="AA2385" s="217"/>
      <c r="AB2385" s="217"/>
    </row>
    <row r="2386" spans="1:28" ht="12.75" customHeight="1" x14ac:dyDescent="0.2">
      <c r="A2386" s="217"/>
      <c r="B2386" s="217"/>
      <c r="C2386" s="217"/>
      <c r="D2386" s="217"/>
      <c r="E2386" s="217"/>
      <c r="F2386" s="217"/>
      <c r="G2386" s="217"/>
      <c r="H2386" s="217"/>
      <c r="I2386" s="217"/>
      <c r="J2386" s="217"/>
      <c r="K2386" s="217"/>
      <c r="L2386" s="217"/>
      <c r="M2386" s="217"/>
      <c r="N2386" s="217"/>
      <c r="O2386" s="234"/>
      <c r="P2386" s="234"/>
      <c r="Q2386" s="217"/>
      <c r="R2386" s="217"/>
      <c r="S2386" s="217"/>
      <c r="T2386" s="217"/>
      <c r="U2386" s="217"/>
      <c r="V2386" s="217"/>
      <c r="W2386" s="217"/>
      <c r="X2386" s="217"/>
      <c r="Y2386" s="217"/>
      <c r="Z2386" s="217"/>
      <c r="AA2386" s="217"/>
      <c r="AB2386" s="217"/>
    </row>
    <row r="2387" spans="1:28" ht="12.75" customHeight="1" x14ac:dyDescent="0.2">
      <c r="A2387" s="217"/>
      <c r="B2387" s="217"/>
      <c r="C2387" s="217"/>
      <c r="D2387" s="217"/>
      <c r="E2387" s="217"/>
      <c r="F2387" s="217"/>
      <c r="G2387" s="217"/>
      <c r="H2387" s="217"/>
      <c r="I2387" s="217"/>
      <c r="J2387" s="217"/>
      <c r="K2387" s="217"/>
      <c r="L2387" s="217"/>
      <c r="M2387" s="217"/>
      <c r="N2387" s="217"/>
      <c r="O2387" s="234"/>
      <c r="P2387" s="234"/>
      <c r="Q2387" s="217"/>
      <c r="R2387" s="217"/>
      <c r="S2387" s="217"/>
      <c r="T2387" s="217"/>
      <c r="U2387" s="217"/>
      <c r="V2387" s="217"/>
      <c r="W2387" s="217"/>
      <c r="X2387" s="217"/>
      <c r="Y2387" s="217"/>
      <c r="Z2387" s="217"/>
      <c r="AA2387" s="217"/>
      <c r="AB2387" s="217"/>
    </row>
    <row r="2388" spans="1:28" ht="12.75" customHeight="1" x14ac:dyDescent="0.2">
      <c r="A2388" s="217"/>
      <c r="B2388" s="217"/>
      <c r="C2388" s="217"/>
      <c r="D2388" s="217"/>
      <c r="E2388" s="217"/>
      <c r="F2388" s="217"/>
      <c r="G2388" s="217"/>
      <c r="H2388" s="217"/>
      <c r="I2388" s="217"/>
      <c r="J2388" s="217"/>
      <c r="K2388" s="217"/>
      <c r="L2388" s="217"/>
      <c r="M2388" s="217"/>
      <c r="N2388" s="217"/>
      <c r="O2388" s="234"/>
      <c r="P2388" s="234"/>
      <c r="Q2388" s="217"/>
      <c r="R2388" s="217"/>
      <c r="S2388" s="217"/>
      <c r="T2388" s="217"/>
      <c r="U2388" s="217"/>
      <c r="V2388" s="217"/>
      <c r="W2388" s="217"/>
      <c r="X2388" s="217"/>
      <c r="Y2388" s="217"/>
      <c r="Z2388" s="217"/>
      <c r="AA2388" s="217"/>
      <c r="AB2388" s="217"/>
    </row>
    <row r="2389" spans="1:28" ht="12.75" customHeight="1" x14ac:dyDescent="0.2">
      <c r="A2389" s="217"/>
      <c r="B2389" s="217"/>
      <c r="C2389" s="217"/>
      <c r="D2389" s="217"/>
      <c r="E2389" s="217"/>
      <c r="F2389" s="217"/>
      <c r="G2389" s="217"/>
      <c r="H2389" s="217"/>
      <c r="I2389" s="217"/>
      <c r="J2389" s="217"/>
      <c r="K2389" s="217"/>
      <c r="L2389" s="217"/>
      <c r="M2389" s="217"/>
      <c r="N2389" s="217"/>
      <c r="O2389" s="234"/>
      <c r="P2389" s="234"/>
      <c r="Q2389" s="217"/>
      <c r="R2389" s="217"/>
      <c r="S2389" s="217"/>
      <c r="T2389" s="217"/>
      <c r="U2389" s="217"/>
      <c r="V2389" s="217"/>
      <c r="W2389" s="217"/>
      <c r="X2389" s="217"/>
      <c r="Y2389" s="217"/>
      <c r="Z2389" s="217"/>
      <c r="AA2389" s="217"/>
      <c r="AB2389" s="217"/>
    </row>
    <row r="2390" spans="1:28" ht="12.75" customHeight="1" x14ac:dyDescent="0.2">
      <c r="A2390" s="217"/>
      <c r="B2390" s="217"/>
      <c r="C2390" s="217"/>
      <c r="D2390" s="217"/>
      <c r="E2390" s="217"/>
      <c r="F2390" s="217"/>
      <c r="G2390" s="217"/>
      <c r="H2390" s="217"/>
      <c r="I2390" s="217"/>
      <c r="J2390" s="217"/>
      <c r="K2390" s="217"/>
      <c r="L2390" s="217"/>
      <c r="M2390" s="217"/>
      <c r="N2390" s="217"/>
      <c r="O2390" s="234"/>
      <c r="P2390" s="234"/>
      <c r="Q2390" s="217"/>
      <c r="R2390" s="217"/>
      <c r="S2390" s="217"/>
      <c r="T2390" s="217"/>
      <c r="U2390" s="217"/>
      <c r="V2390" s="217"/>
      <c r="W2390" s="217"/>
      <c r="X2390" s="217"/>
      <c r="Y2390" s="217"/>
      <c r="Z2390" s="217"/>
      <c r="AA2390" s="217"/>
      <c r="AB2390" s="217"/>
    </row>
    <row r="2391" spans="1:28" ht="12.75" customHeight="1" x14ac:dyDescent="0.2">
      <c r="A2391" s="217"/>
      <c r="B2391" s="217"/>
      <c r="C2391" s="217"/>
      <c r="D2391" s="217"/>
      <c r="E2391" s="217"/>
      <c r="F2391" s="217"/>
      <c r="G2391" s="217"/>
      <c r="H2391" s="217"/>
      <c r="I2391" s="217"/>
      <c r="J2391" s="217"/>
      <c r="K2391" s="217"/>
      <c r="L2391" s="217"/>
      <c r="M2391" s="217"/>
      <c r="N2391" s="217"/>
      <c r="O2391" s="234"/>
      <c r="P2391" s="234"/>
      <c r="Q2391" s="217"/>
      <c r="R2391" s="217"/>
      <c r="S2391" s="217"/>
      <c r="T2391" s="217"/>
      <c r="U2391" s="217"/>
      <c r="V2391" s="217"/>
      <c r="W2391" s="217"/>
      <c r="X2391" s="217"/>
      <c r="Y2391" s="217"/>
      <c r="Z2391" s="217"/>
      <c r="AA2391" s="217"/>
      <c r="AB2391" s="217"/>
    </row>
    <row r="2392" spans="1:28" ht="12.75" customHeight="1" x14ac:dyDescent="0.2">
      <c r="A2392" s="217"/>
      <c r="B2392" s="217"/>
      <c r="C2392" s="217"/>
      <c r="D2392" s="217"/>
      <c r="E2392" s="217"/>
      <c r="F2392" s="217"/>
      <c r="G2392" s="217"/>
      <c r="H2392" s="217"/>
      <c r="I2392" s="217"/>
      <c r="J2392" s="217"/>
      <c r="K2392" s="217"/>
      <c r="L2392" s="217"/>
      <c r="M2392" s="217"/>
      <c r="N2392" s="217"/>
      <c r="O2392" s="234"/>
      <c r="P2392" s="234"/>
      <c r="Q2392" s="217"/>
      <c r="R2392" s="217"/>
      <c r="S2392" s="217"/>
      <c r="T2392" s="217"/>
      <c r="U2392" s="217"/>
      <c r="V2392" s="217"/>
      <c r="W2392" s="217"/>
      <c r="X2392" s="217"/>
      <c r="Y2392" s="217"/>
      <c r="Z2392" s="217"/>
      <c r="AA2392" s="217"/>
      <c r="AB2392" s="217"/>
    </row>
    <row r="2393" spans="1:28" ht="12.75" customHeight="1" x14ac:dyDescent="0.2">
      <c r="A2393" s="217"/>
      <c r="B2393" s="217"/>
      <c r="C2393" s="217"/>
      <c r="D2393" s="217"/>
      <c r="E2393" s="217"/>
      <c r="F2393" s="217"/>
      <c r="G2393" s="217"/>
      <c r="H2393" s="217"/>
      <c r="I2393" s="217"/>
      <c r="J2393" s="217"/>
      <c r="K2393" s="217"/>
      <c r="L2393" s="217"/>
      <c r="M2393" s="217"/>
      <c r="N2393" s="217"/>
      <c r="O2393" s="234"/>
      <c r="P2393" s="234"/>
      <c r="Q2393" s="217"/>
      <c r="R2393" s="217"/>
      <c r="S2393" s="217"/>
      <c r="T2393" s="217"/>
      <c r="U2393" s="217"/>
      <c r="V2393" s="217"/>
      <c r="W2393" s="217"/>
      <c r="X2393" s="217"/>
      <c r="Y2393" s="217"/>
      <c r="Z2393" s="217"/>
      <c r="AA2393" s="217"/>
      <c r="AB2393" s="217"/>
    </row>
    <row r="2394" spans="1:28" ht="12.75" customHeight="1" x14ac:dyDescent="0.2">
      <c r="A2394" s="217"/>
      <c r="B2394" s="217"/>
      <c r="C2394" s="217"/>
      <c r="D2394" s="217"/>
      <c r="E2394" s="217"/>
      <c r="F2394" s="217"/>
      <c r="G2394" s="217"/>
      <c r="H2394" s="217"/>
      <c r="I2394" s="217"/>
      <c r="J2394" s="217"/>
      <c r="K2394" s="217"/>
      <c r="L2394" s="217"/>
      <c r="M2394" s="217"/>
      <c r="N2394" s="217"/>
      <c r="O2394" s="234"/>
      <c r="P2394" s="234"/>
      <c r="Q2394" s="217"/>
      <c r="R2394" s="217"/>
      <c r="S2394" s="217"/>
      <c r="T2394" s="217"/>
      <c r="U2394" s="217"/>
      <c r="V2394" s="217"/>
      <c r="W2394" s="217"/>
      <c r="X2394" s="217"/>
      <c r="Y2394" s="217"/>
      <c r="Z2394" s="217"/>
      <c r="AA2394" s="217"/>
      <c r="AB2394" s="217"/>
    </row>
    <row r="2395" spans="1:28" ht="12.75" customHeight="1" x14ac:dyDescent="0.2">
      <c r="A2395" s="217"/>
      <c r="B2395" s="217"/>
      <c r="C2395" s="217"/>
      <c r="D2395" s="217"/>
      <c r="E2395" s="217"/>
      <c r="F2395" s="217"/>
      <c r="G2395" s="217"/>
      <c r="H2395" s="217"/>
      <c r="I2395" s="217"/>
      <c r="J2395" s="217"/>
      <c r="K2395" s="217"/>
      <c r="L2395" s="217"/>
      <c r="M2395" s="217"/>
      <c r="N2395" s="217"/>
      <c r="O2395" s="234"/>
      <c r="P2395" s="234"/>
      <c r="Q2395" s="217"/>
      <c r="R2395" s="217"/>
      <c r="S2395" s="217"/>
      <c r="T2395" s="217"/>
      <c r="U2395" s="217"/>
      <c r="V2395" s="217"/>
      <c r="W2395" s="217"/>
      <c r="X2395" s="217"/>
      <c r="Y2395" s="217"/>
      <c r="Z2395" s="217"/>
      <c r="AA2395" s="217"/>
      <c r="AB2395" s="217"/>
    </row>
    <row r="2396" spans="1:28" ht="12.75" customHeight="1" x14ac:dyDescent="0.2">
      <c r="A2396" s="217"/>
      <c r="B2396" s="217"/>
      <c r="C2396" s="217"/>
      <c r="D2396" s="217"/>
      <c r="E2396" s="217"/>
      <c r="F2396" s="217"/>
      <c r="G2396" s="217"/>
      <c r="H2396" s="217"/>
      <c r="I2396" s="217"/>
      <c r="J2396" s="217"/>
      <c r="K2396" s="217"/>
      <c r="L2396" s="217"/>
      <c r="M2396" s="217"/>
      <c r="N2396" s="217"/>
      <c r="O2396" s="234"/>
      <c r="P2396" s="234"/>
      <c r="Q2396" s="217"/>
      <c r="R2396" s="217"/>
      <c r="S2396" s="217"/>
      <c r="T2396" s="217"/>
      <c r="U2396" s="217"/>
      <c r="V2396" s="217"/>
      <c r="W2396" s="217"/>
      <c r="X2396" s="217"/>
      <c r="Y2396" s="217"/>
      <c r="Z2396" s="217"/>
      <c r="AA2396" s="217"/>
      <c r="AB2396" s="217"/>
    </row>
    <row r="2397" spans="1:28" ht="12.75" customHeight="1" x14ac:dyDescent="0.2">
      <c r="A2397" s="217"/>
      <c r="B2397" s="217"/>
      <c r="C2397" s="217"/>
      <c r="D2397" s="217"/>
      <c r="E2397" s="217"/>
      <c r="F2397" s="217"/>
      <c r="G2397" s="217"/>
      <c r="H2397" s="217"/>
      <c r="I2397" s="217"/>
      <c r="J2397" s="217"/>
      <c r="K2397" s="217"/>
      <c r="L2397" s="217"/>
      <c r="M2397" s="217"/>
      <c r="N2397" s="217"/>
      <c r="O2397" s="234"/>
      <c r="P2397" s="234"/>
      <c r="Q2397" s="217"/>
      <c r="R2397" s="217"/>
      <c r="S2397" s="217"/>
      <c r="T2397" s="217"/>
      <c r="U2397" s="217"/>
      <c r="V2397" s="217"/>
      <c r="W2397" s="217"/>
      <c r="X2397" s="217"/>
      <c r="Y2397" s="217"/>
      <c r="Z2397" s="217"/>
      <c r="AA2397" s="217"/>
      <c r="AB2397" s="217"/>
    </row>
    <row r="2398" spans="1:28" ht="12.75" customHeight="1" x14ac:dyDescent="0.2">
      <c r="A2398" s="217"/>
      <c r="B2398" s="217"/>
      <c r="C2398" s="217"/>
      <c r="D2398" s="217"/>
      <c r="E2398" s="217"/>
      <c r="F2398" s="217"/>
      <c r="G2398" s="217"/>
      <c r="H2398" s="217"/>
      <c r="I2398" s="217"/>
      <c r="J2398" s="217"/>
      <c r="K2398" s="217"/>
      <c r="L2398" s="217"/>
      <c r="M2398" s="217"/>
      <c r="N2398" s="217"/>
      <c r="O2398" s="234"/>
      <c r="P2398" s="234"/>
      <c r="Q2398" s="217"/>
      <c r="R2398" s="217"/>
      <c r="S2398" s="217"/>
      <c r="T2398" s="217"/>
      <c r="U2398" s="217"/>
      <c r="V2398" s="217"/>
      <c r="W2398" s="217"/>
      <c r="X2398" s="217"/>
      <c r="Y2398" s="217"/>
      <c r="Z2398" s="217"/>
      <c r="AA2398" s="217"/>
      <c r="AB2398" s="217"/>
    </row>
    <row r="2399" spans="1:28" ht="12.75" customHeight="1" x14ac:dyDescent="0.2">
      <c r="A2399" s="217"/>
      <c r="B2399" s="217"/>
      <c r="C2399" s="217"/>
      <c r="D2399" s="217"/>
      <c r="E2399" s="217"/>
      <c r="F2399" s="217"/>
      <c r="G2399" s="217"/>
      <c r="H2399" s="217"/>
      <c r="I2399" s="217"/>
      <c r="J2399" s="217"/>
      <c r="K2399" s="217"/>
      <c r="L2399" s="217"/>
      <c r="M2399" s="217"/>
      <c r="N2399" s="217"/>
      <c r="O2399" s="234"/>
      <c r="P2399" s="234"/>
      <c r="Q2399" s="217"/>
      <c r="R2399" s="217"/>
      <c r="S2399" s="217"/>
      <c r="T2399" s="217"/>
      <c r="U2399" s="217"/>
      <c r="V2399" s="217"/>
      <c r="W2399" s="217"/>
      <c r="X2399" s="217"/>
      <c r="Y2399" s="217"/>
      <c r="Z2399" s="217"/>
      <c r="AA2399" s="217"/>
      <c r="AB2399" s="217"/>
    </row>
    <row r="2400" spans="1:28" ht="12.75" customHeight="1" x14ac:dyDescent="0.2">
      <c r="A2400" s="217"/>
      <c r="B2400" s="217"/>
      <c r="C2400" s="217"/>
      <c r="D2400" s="217"/>
      <c r="E2400" s="217"/>
      <c r="F2400" s="217"/>
      <c r="G2400" s="217"/>
      <c r="H2400" s="217"/>
      <c r="I2400" s="217"/>
      <c r="J2400" s="217"/>
      <c r="K2400" s="217"/>
      <c r="L2400" s="217"/>
      <c r="M2400" s="217"/>
      <c r="N2400" s="217"/>
      <c r="O2400" s="234"/>
      <c r="P2400" s="234"/>
      <c r="Q2400" s="217"/>
      <c r="R2400" s="217"/>
      <c r="S2400" s="217"/>
      <c r="T2400" s="217"/>
      <c r="U2400" s="217"/>
      <c r="V2400" s="217"/>
      <c r="W2400" s="217"/>
      <c r="X2400" s="217"/>
      <c r="Y2400" s="217"/>
      <c r="Z2400" s="217"/>
      <c r="AA2400" s="217"/>
      <c r="AB2400" s="217"/>
    </row>
    <row r="2401" spans="1:28" ht="12.75" customHeight="1" x14ac:dyDescent="0.2">
      <c r="A2401" s="217"/>
      <c r="B2401" s="217"/>
      <c r="C2401" s="217"/>
      <c r="D2401" s="217"/>
      <c r="E2401" s="217"/>
      <c r="F2401" s="217"/>
      <c r="G2401" s="217"/>
      <c r="H2401" s="217"/>
      <c r="I2401" s="217"/>
      <c r="J2401" s="217"/>
      <c r="K2401" s="217"/>
      <c r="L2401" s="217"/>
      <c r="M2401" s="217"/>
      <c r="N2401" s="217"/>
      <c r="O2401" s="234"/>
      <c r="P2401" s="234"/>
      <c r="Q2401" s="217"/>
      <c r="R2401" s="217"/>
      <c r="S2401" s="217"/>
      <c r="T2401" s="217"/>
      <c r="U2401" s="217"/>
      <c r="V2401" s="217"/>
      <c r="W2401" s="217"/>
      <c r="X2401" s="217"/>
      <c r="Y2401" s="217"/>
      <c r="Z2401" s="217"/>
      <c r="AA2401" s="217"/>
      <c r="AB2401" s="217"/>
    </row>
    <row r="2402" spans="1:28" ht="12.75" customHeight="1" x14ac:dyDescent="0.2">
      <c r="A2402" s="217"/>
      <c r="B2402" s="217"/>
      <c r="C2402" s="217"/>
      <c r="D2402" s="217"/>
      <c r="E2402" s="217"/>
      <c r="F2402" s="217"/>
      <c r="G2402" s="217"/>
      <c r="H2402" s="217"/>
      <c r="I2402" s="217"/>
      <c r="J2402" s="217"/>
      <c r="K2402" s="217"/>
      <c r="L2402" s="217"/>
      <c r="M2402" s="217"/>
      <c r="N2402" s="217"/>
      <c r="O2402" s="234"/>
      <c r="P2402" s="234"/>
      <c r="Q2402" s="217"/>
      <c r="R2402" s="217"/>
      <c r="S2402" s="217"/>
      <c r="T2402" s="217"/>
      <c r="U2402" s="217"/>
      <c r="V2402" s="217"/>
      <c r="W2402" s="217"/>
      <c r="X2402" s="217"/>
      <c r="Y2402" s="217"/>
      <c r="Z2402" s="217"/>
      <c r="AA2402" s="217"/>
      <c r="AB2402" s="217"/>
    </row>
    <row r="2403" spans="1:28" ht="12.75" customHeight="1" x14ac:dyDescent="0.2">
      <c r="A2403" s="217"/>
      <c r="B2403" s="217"/>
      <c r="C2403" s="217"/>
      <c r="D2403" s="217"/>
      <c r="E2403" s="217"/>
      <c r="F2403" s="217"/>
      <c r="G2403" s="217"/>
      <c r="H2403" s="217"/>
      <c r="I2403" s="217"/>
      <c r="J2403" s="217"/>
      <c r="K2403" s="217"/>
      <c r="L2403" s="217"/>
      <c r="M2403" s="217"/>
      <c r="N2403" s="217"/>
      <c r="O2403" s="234"/>
      <c r="P2403" s="234"/>
      <c r="Q2403" s="217"/>
      <c r="R2403" s="217"/>
      <c r="S2403" s="217"/>
      <c r="T2403" s="217"/>
      <c r="U2403" s="217"/>
      <c r="V2403" s="217"/>
      <c r="W2403" s="217"/>
      <c r="X2403" s="217"/>
      <c r="Y2403" s="217"/>
      <c r="Z2403" s="217"/>
      <c r="AA2403" s="217"/>
      <c r="AB2403" s="217"/>
    </row>
    <row r="2404" spans="1:28" ht="12.75" customHeight="1" x14ac:dyDescent="0.2">
      <c r="A2404" s="217"/>
      <c r="B2404" s="217"/>
      <c r="C2404" s="217"/>
      <c r="D2404" s="217"/>
      <c r="E2404" s="217"/>
      <c r="F2404" s="217"/>
      <c r="G2404" s="217"/>
      <c r="H2404" s="217"/>
      <c r="I2404" s="217"/>
      <c r="J2404" s="217"/>
      <c r="K2404" s="217"/>
      <c r="L2404" s="217"/>
      <c r="M2404" s="217"/>
      <c r="N2404" s="217"/>
      <c r="O2404" s="234"/>
      <c r="P2404" s="234"/>
      <c r="Q2404" s="217"/>
      <c r="R2404" s="217"/>
      <c r="S2404" s="217"/>
      <c r="T2404" s="217"/>
      <c r="U2404" s="217"/>
      <c r="V2404" s="217"/>
      <c r="W2404" s="217"/>
      <c r="X2404" s="217"/>
      <c r="Y2404" s="217"/>
      <c r="Z2404" s="217"/>
      <c r="AA2404" s="217"/>
      <c r="AB2404" s="217"/>
    </row>
    <row r="2405" spans="1:28" ht="12.75" customHeight="1" x14ac:dyDescent="0.2">
      <c r="A2405" s="217"/>
      <c r="B2405" s="217"/>
      <c r="C2405" s="217"/>
      <c r="D2405" s="217"/>
      <c r="E2405" s="217"/>
      <c r="F2405" s="217"/>
      <c r="G2405" s="217"/>
      <c r="H2405" s="217"/>
      <c r="I2405" s="217"/>
      <c r="J2405" s="217"/>
      <c r="K2405" s="217"/>
      <c r="L2405" s="217"/>
      <c r="M2405" s="217"/>
      <c r="N2405" s="217"/>
      <c r="O2405" s="234"/>
      <c r="P2405" s="234"/>
      <c r="Q2405" s="217"/>
      <c r="R2405" s="217"/>
      <c r="S2405" s="217"/>
      <c r="T2405" s="217"/>
      <c r="U2405" s="217"/>
      <c r="V2405" s="217"/>
      <c r="W2405" s="217"/>
      <c r="X2405" s="217"/>
      <c r="Y2405" s="217"/>
      <c r="Z2405" s="217"/>
      <c r="AA2405" s="217"/>
      <c r="AB2405" s="217"/>
    </row>
    <row r="2406" spans="1:28" ht="12.75" customHeight="1" x14ac:dyDescent="0.2">
      <c r="A2406" s="217"/>
      <c r="B2406" s="217"/>
      <c r="C2406" s="217"/>
      <c r="D2406" s="217"/>
      <c r="E2406" s="217"/>
      <c r="F2406" s="217"/>
      <c r="G2406" s="217"/>
      <c r="H2406" s="217"/>
      <c r="I2406" s="217"/>
      <c r="J2406" s="217"/>
      <c r="K2406" s="217"/>
      <c r="L2406" s="217"/>
      <c r="M2406" s="217"/>
      <c r="N2406" s="217"/>
      <c r="O2406" s="234"/>
      <c r="P2406" s="234"/>
      <c r="Q2406" s="217"/>
      <c r="R2406" s="217"/>
      <c r="S2406" s="217"/>
      <c r="T2406" s="217"/>
      <c r="U2406" s="217"/>
      <c r="V2406" s="217"/>
      <c r="W2406" s="217"/>
      <c r="X2406" s="217"/>
      <c r="Y2406" s="217"/>
      <c r="Z2406" s="217"/>
      <c r="AA2406" s="217"/>
      <c r="AB2406" s="217"/>
    </row>
    <row r="2407" spans="1:28" ht="12.75" customHeight="1" x14ac:dyDescent="0.2">
      <c r="A2407" s="217"/>
      <c r="B2407" s="217"/>
      <c r="C2407" s="217"/>
      <c r="D2407" s="217"/>
      <c r="E2407" s="217"/>
      <c r="F2407" s="217"/>
      <c r="G2407" s="217"/>
      <c r="H2407" s="217"/>
      <c r="I2407" s="217"/>
      <c r="J2407" s="217"/>
      <c r="K2407" s="217"/>
      <c r="L2407" s="217"/>
      <c r="M2407" s="217"/>
      <c r="N2407" s="217"/>
      <c r="O2407" s="234"/>
      <c r="P2407" s="234"/>
      <c r="Q2407" s="217"/>
      <c r="R2407" s="217"/>
      <c r="S2407" s="217"/>
      <c r="T2407" s="217"/>
      <c r="U2407" s="217"/>
      <c r="V2407" s="217"/>
      <c r="W2407" s="217"/>
      <c r="X2407" s="217"/>
      <c r="Y2407" s="217"/>
      <c r="Z2407" s="217"/>
      <c r="AA2407" s="217"/>
      <c r="AB2407" s="217"/>
    </row>
    <row r="2408" spans="1:28" ht="12.75" customHeight="1" x14ac:dyDescent="0.2">
      <c r="A2408" s="217"/>
      <c r="B2408" s="217"/>
      <c r="C2408" s="217"/>
      <c r="D2408" s="217"/>
      <c r="E2408" s="217"/>
      <c r="F2408" s="217"/>
      <c r="G2408" s="217"/>
      <c r="H2408" s="217"/>
      <c r="I2408" s="217"/>
      <c r="J2408" s="217"/>
      <c r="K2408" s="217"/>
      <c r="L2408" s="217"/>
      <c r="M2408" s="217"/>
      <c r="N2408" s="217"/>
      <c r="O2408" s="234"/>
      <c r="P2408" s="234"/>
      <c r="Q2408" s="217"/>
      <c r="R2408" s="217"/>
      <c r="S2408" s="217"/>
      <c r="T2408" s="217"/>
      <c r="U2408" s="217"/>
      <c r="V2408" s="217"/>
      <c r="W2408" s="217"/>
      <c r="X2408" s="217"/>
      <c r="Y2408" s="217"/>
      <c r="Z2408" s="217"/>
      <c r="AA2408" s="217"/>
      <c r="AB2408" s="217"/>
    </row>
    <row r="2409" spans="1:28" ht="12.75" customHeight="1" x14ac:dyDescent="0.2">
      <c r="A2409" s="217"/>
      <c r="B2409" s="217"/>
      <c r="C2409" s="217"/>
      <c r="D2409" s="217"/>
      <c r="E2409" s="217"/>
      <c r="F2409" s="217"/>
      <c r="G2409" s="217"/>
      <c r="H2409" s="217"/>
      <c r="I2409" s="217"/>
      <c r="J2409" s="217"/>
      <c r="K2409" s="217"/>
      <c r="L2409" s="217"/>
      <c r="M2409" s="217"/>
      <c r="N2409" s="217"/>
      <c r="O2409" s="234"/>
      <c r="P2409" s="234"/>
      <c r="Q2409" s="217"/>
      <c r="R2409" s="217"/>
      <c r="S2409" s="217"/>
      <c r="T2409" s="217"/>
      <c r="U2409" s="217"/>
      <c r="V2409" s="217"/>
      <c r="W2409" s="217"/>
      <c r="X2409" s="217"/>
      <c r="Y2409" s="217"/>
      <c r="Z2409" s="217"/>
      <c r="AA2409" s="217"/>
      <c r="AB2409" s="217"/>
    </row>
    <row r="2410" spans="1:28" ht="12.75" customHeight="1" x14ac:dyDescent="0.2">
      <c r="A2410" s="217"/>
      <c r="B2410" s="217"/>
      <c r="C2410" s="217"/>
      <c r="D2410" s="217"/>
      <c r="E2410" s="217"/>
      <c r="F2410" s="217"/>
      <c r="G2410" s="217"/>
      <c r="H2410" s="217"/>
      <c r="I2410" s="217"/>
      <c r="J2410" s="217"/>
      <c r="K2410" s="217"/>
      <c r="L2410" s="217"/>
      <c r="M2410" s="217"/>
      <c r="N2410" s="217"/>
      <c r="O2410" s="234"/>
      <c r="P2410" s="234"/>
      <c r="Q2410" s="217"/>
      <c r="R2410" s="217"/>
      <c r="S2410" s="217"/>
      <c r="T2410" s="217"/>
      <c r="U2410" s="217"/>
      <c r="V2410" s="217"/>
      <c r="W2410" s="217"/>
      <c r="X2410" s="217"/>
      <c r="Y2410" s="217"/>
      <c r="Z2410" s="217"/>
      <c r="AA2410" s="217"/>
      <c r="AB2410" s="217"/>
    </row>
    <row r="2411" spans="1:28" ht="12.75" customHeight="1" x14ac:dyDescent="0.2">
      <c r="A2411" s="217"/>
      <c r="B2411" s="217"/>
      <c r="C2411" s="217"/>
      <c r="D2411" s="217"/>
      <c r="E2411" s="217"/>
      <c r="F2411" s="217"/>
      <c r="G2411" s="217"/>
      <c r="H2411" s="217"/>
      <c r="I2411" s="217"/>
      <c r="J2411" s="217"/>
      <c r="K2411" s="217"/>
      <c r="L2411" s="217"/>
      <c r="M2411" s="217"/>
      <c r="N2411" s="217"/>
      <c r="O2411" s="234"/>
      <c r="P2411" s="234"/>
      <c r="Q2411" s="217"/>
      <c r="R2411" s="217"/>
      <c r="S2411" s="217"/>
      <c r="T2411" s="217"/>
      <c r="U2411" s="217"/>
      <c r="V2411" s="217"/>
      <c r="W2411" s="217"/>
      <c r="X2411" s="217"/>
      <c r="Y2411" s="217"/>
      <c r="Z2411" s="217"/>
      <c r="AA2411" s="217"/>
      <c r="AB2411" s="217"/>
    </row>
    <row r="2412" spans="1:28" ht="12.75" customHeight="1" x14ac:dyDescent="0.2">
      <c r="A2412" s="217"/>
      <c r="B2412" s="217"/>
      <c r="C2412" s="217"/>
      <c r="D2412" s="217"/>
      <c r="E2412" s="217"/>
      <c r="F2412" s="217"/>
      <c r="G2412" s="217"/>
      <c r="H2412" s="217"/>
      <c r="I2412" s="217"/>
      <c r="J2412" s="217"/>
      <c r="K2412" s="217"/>
      <c r="L2412" s="217"/>
      <c r="M2412" s="217"/>
      <c r="N2412" s="217"/>
      <c r="O2412" s="234"/>
      <c r="P2412" s="234"/>
      <c r="Q2412" s="217"/>
      <c r="R2412" s="217"/>
      <c r="S2412" s="217"/>
      <c r="T2412" s="217"/>
      <c r="U2412" s="217"/>
      <c r="V2412" s="217"/>
      <c r="W2412" s="217"/>
      <c r="X2412" s="217"/>
      <c r="Y2412" s="217"/>
      <c r="Z2412" s="217"/>
      <c r="AA2412" s="217"/>
      <c r="AB2412" s="217"/>
    </row>
    <row r="2413" spans="1:28" ht="12.75" customHeight="1" x14ac:dyDescent="0.2">
      <c r="A2413" s="217"/>
      <c r="B2413" s="217"/>
      <c r="C2413" s="217"/>
      <c r="D2413" s="217"/>
      <c r="E2413" s="217"/>
      <c r="F2413" s="217"/>
      <c r="G2413" s="217"/>
      <c r="H2413" s="217"/>
      <c r="I2413" s="217"/>
      <c r="J2413" s="217"/>
      <c r="K2413" s="217"/>
      <c r="L2413" s="217"/>
      <c r="M2413" s="217"/>
      <c r="N2413" s="217"/>
      <c r="O2413" s="234"/>
      <c r="P2413" s="234"/>
      <c r="Q2413" s="217"/>
      <c r="R2413" s="217"/>
      <c r="S2413" s="217"/>
      <c r="T2413" s="217"/>
      <c r="U2413" s="217"/>
      <c r="V2413" s="217"/>
      <c r="W2413" s="217"/>
      <c r="X2413" s="217"/>
      <c r="Y2413" s="217"/>
      <c r="Z2413" s="217"/>
      <c r="AA2413" s="217"/>
      <c r="AB2413" s="217"/>
    </row>
    <row r="2414" spans="1:28" ht="12.75" customHeight="1" x14ac:dyDescent="0.2">
      <c r="A2414" s="217"/>
      <c r="B2414" s="217"/>
      <c r="C2414" s="217"/>
      <c r="D2414" s="217"/>
      <c r="E2414" s="217"/>
      <c r="F2414" s="217"/>
      <c r="G2414" s="217"/>
      <c r="H2414" s="217"/>
      <c r="I2414" s="217"/>
      <c r="J2414" s="217"/>
      <c r="K2414" s="217"/>
      <c r="L2414" s="217"/>
      <c r="M2414" s="217"/>
      <c r="N2414" s="217"/>
      <c r="O2414" s="234"/>
      <c r="P2414" s="234"/>
      <c r="Q2414" s="217"/>
      <c r="R2414" s="217"/>
      <c r="S2414" s="217"/>
      <c r="T2414" s="217"/>
      <c r="U2414" s="217"/>
      <c r="V2414" s="217"/>
      <c r="W2414" s="217"/>
      <c r="X2414" s="217"/>
      <c r="Y2414" s="217"/>
      <c r="Z2414" s="217"/>
      <c r="AA2414" s="217"/>
      <c r="AB2414" s="217"/>
    </row>
    <row r="2415" spans="1:28" ht="12.75" customHeight="1" x14ac:dyDescent="0.2">
      <c r="A2415" s="217"/>
      <c r="B2415" s="217"/>
      <c r="C2415" s="217"/>
      <c r="D2415" s="217"/>
      <c r="E2415" s="217"/>
      <c r="F2415" s="217"/>
      <c r="G2415" s="217"/>
      <c r="H2415" s="217"/>
      <c r="I2415" s="217"/>
      <c r="J2415" s="217"/>
      <c r="K2415" s="217"/>
      <c r="L2415" s="217"/>
      <c r="M2415" s="217"/>
      <c r="N2415" s="217"/>
      <c r="O2415" s="234"/>
      <c r="P2415" s="234"/>
      <c r="Q2415" s="217"/>
      <c r="R2415" s="217"/>
      <c r="S2415" s="217"/>
      <c r="T2415" s="217"/>
      <c r="U2415" s="217"/>
      <c r="V2415" s="217"/>
      <c r="W2415" s="217"/>
      <c r="X2415" s="217"/>
      <c r="Y2415" s="217"/>
      <c r="Z2415" s="217"/>
      <c r="AA2415" s="217"/>
      <c r="AB2415" s="217"/>
    </row>
    <row r="2416" spans="1:28" ht="12.75" customHeight="1" x14ac:dyDescent="0.2">
      <c r="A2416" s="217"/>
      <c r="B2416" s="217"/>
      <c r="C2416" s="217"/>
      <c r="D2416" s="217"/>
      <c r="E2416" s="217"/>
      <c r="F2416" s="217"/>
      <c r="G2416" s="217"/>
      <c r="H2416" s="217"/>
      <c r="I2416" s="217"/>
      <c r="J2416" s="217"/>
      <c r="K2416" s="217"/>
      <c r="L2416" s="217"/>
      <c r="M2416" s="217"/>
      <c r="N2416" s="217"/>
      <c r="O2416" s="234"/>
      <c r="P2416" s="234"/>
      <c r="Q2416" s="217"/>
      <c r="R2416" s="217"/>
      <c r="S2416" s="217"/>
      <c r="T2416" s="217"/>
      <c r="U2416" s="217"/>
      <c r="V2416" s="217"/>
      <c r="W2416" s="217"/>
      <c r="X2416" s="217"/>
      <c r="Y2416" s="217"/>
      <c r="Z2416" s="217"/>
      <c r="AA2416" s="217"/>
      <c r="AB2416" s="217"/>
    </row>
    <row r="2417" spans="1:28" ht="12.75" customHeight="1" x14ac:dyDescent="0.2">
      <c r="A2417" s="217"/>
      <c r="B2417" s="217"/>
      <c r="C2417" s="217"/>
      <c r="D2417" s="217"/>
      <c r="E2417" s="217"/>
      <c r="F2417" s="217"/>
      <c r="G2417" s="217"/>
      <c r="H2417" s="217"/>
      <c r="I2417" s="217"/>
      <c r="J2417" s="217"/>
      <c r="K2417" s="217"/>
      <c r="L2417" s="217"/>
      <c r="M2417" s="217"/>
      <c r="N2417" s="217"/>
      <c r="O2417" s="234"/>
      <c r="P2417" s="234"/>
      <c r="Q2417" s="217"/>
      <c r="R2417" s="217"/>
      <c r="S2417" s="217"/>
      <c r="T2417" s="217"/>
      <c r="U2417" s="217"/>
      <c r="V2417" s="217"/>
      <c r="W2417" s="217"/>
      <c r="X2417" s="217"/>
      <c r="Y2417" s="217"/>
      <c r="Z2417" s="217"/>
      <c r="AA2417" s="217"/>
      <c r="AB2417" s="217"/>
    </row>
    <row r="2418" spans="1:28" ht="12.75" customHeight="1" x14ac:dyDescent="0.2">
      <c r="A2418" s="217"/>
      <c r="B2418" s="217"/>
      <c r="C2418" s="217"/>
      <c r="D2418" s="217"/>
      <c r="E2418" s="217"/>
      <c r="F2418" s="217"/>
      <c r="G2418" s="217"/>
      <c r="H2418" s="217"/>
      <c r="I2418" s="217"/>
      <c r="J2418" s="217"/>
      <c r="K2418" s="217"/>
      <c r="L2418" s="217"/>
      <c r="M2418" s="217"/>
      <c r="N2418" s="217"/>
      <c r="O2418" s="234"/>
      <c r="P2418" s="234"/>
      <c r="Q2418" s="217"/>
      <c r="R2418" s="217"/>
      <c r="S2418" s="217"/>
      <c r="T2418" s="217"/>
      <c r="U2418" s="217"/>
      <c r="V2418" s="217"/>
      <c r="W2418" s="217"/>
      <c r="X2418" s="217"/>
      <c r="Y2418" s="217"/>
      <c r="Z2418" s="217"/>
      <c r="AA2418" s="217"/>
      <c r="AB2418" s="217"/>
    </row>
    <row r="2419" spans="1:28" ht="12.75" customHeight="1" x14ac:dyDescent="0.2">
      <c r="A2419" s="217"/>
      <c r="B2419" s="217"/>
      <c r="C2419" s="217"/>
      <c r="D2419" s="217"/>
      <c r="E2419" s="217"/>
      <c r="F2419" s="217"/>
      <c r="G2419" s="217"/>
      <c r="H2419" s="217"/>
      <c r="I2419" s="217"/>
      <c r="J2419" s="217"/>
      <c r="K2419" s="217"/>
      <c r="L2419" s="217"/>
      <c r="M2419" s="217"/>
      <c r="N2419" s="217"/>
      <c r="O2419" s="234"/>
      <c r="P2419" s="234"/>
      <c r="Q2419" s="217"/>
      <c r="R2419" s="217"/>
      <c r="S2419" s="217"/>
      <c r="T2419" s="217"/>
      <c r="U2419" s="217"/>
      <c r="V2419" s="217"/>
      <c r="W2419" s="217"/>
      <c r="X2419" s="217"/>
      <c r="Y2419" s="217"/>
      <c r="Z2419" s="217"/>
      <c r="AA2419" s="217"/>
      <c r="AB2419" s="217"/>
    </row>
    <row r="2420" spans="1:28" ht="12.75" customHeight="1" x14ac:dyDescent="0.2">
      <c r="A2420" s="217"/>
      <c r="B2420" s="217"/>
      <c r="C2420" s="217"/>
      <c r="D2420" s="217"/>
      <c r="E2420" s="217"/>
      <c r="F2420" s="217"/>
      <c r="G2420" s="217"/>
      <c r="H2420" s="217"/>
      <c r="I2420" s="217"/>
      <c r="J2420" s="217"/>
      <c r="K2420" s="217"/>
      <c r="L2420" s="217"/>
      <c r="M2420" s="217"/>
      <c r="N2420" s="217"/>
      <c r="O2420" s="234"/>
      <c r="P2420" s="234"/>
      <c r="Q2420" s="217"/>
      <c r="R2420" s="217"/>
      <c r="S2420" s="217"/>
      <c r="T2420" s="217"/>
      <c r="U2420" s="217"/>
      <c r="V2420" s="217"/>
      <c r="W2420" s="217"/>
      <c r="X2420" s="217"/>
      <c r="Y2420" s="217"/>
      <c r="Z2420" s="217"/>
      <c r="AA2420" s="217"/>
      <c r="AB2420" s="217"/>
    </row>
    <row r="2421" spans="1:28" ht="12.75" customHeight="1" x14ac:dyDescent="0.2">
      <c r="A2421" s="217"/>
      <c r="B2421" s="217"/>
      <c r="C2421" s="217"/>
      <c r="D2421" s="217"/>
      <c r="E2421" s="217"/>
      <c r="F2421" s="217"/>
      <c r="G2421" s="217"/>
      <c r="H2421" s="217"/>
      <c r="I2421" s="217"/>
      <c r="J2421" s="217"/>
      <c r="K2421" s="217"/>
      <c r="L2421" s="217"/>
      <c r="M2421" s="217"/>
      <c r="N2421" s="217"/>
      <c r="O2421" s="234"/>
      <c r="P2421" s="234"/>
      <c r="Q2421" s="217"/>
      <c r="R2421" s="217"/>
      <c r="S2421" s="217"/>
      <c r="T2421" s="217"/>
      <c r="U2421" s="217"/>
      <c r="V2421" s="217"/>
      <c r="W2421" s="217"/>
      <c r="X2421" s="217"/>
      <c r="Y2421" s="217"/>
      <c r="Z2421" s="217"/>
      <c r="AA2421" s="217"/>
      <c r="AB2421" s="217"/>
    </row>
    <row r="2422" spans="1:28" ht="12.75" customHeight="1" x14ac:dyDescent="0.2">
      <c r="A2422" s="217"/>
      <c r="B2422" s="217"/>
      <c r="C2422" s="217"/>
      <c r="D2422" s="217"/>
      <c r="E2422" s="217"/>
      <c r="F2422" s="217"/>
      <c r="G2422" s="217"/>
      <c r="H2422" s="217"/>
      <c r="I2422" s="217"/>
      <c r="J2422" s="217"/>
      <c r="K2422" s="217"/>
      <c r="L2422" s="217"/>
      <c r="M2422" s="217"/>
      <c r="N2422" s="217"/>
      <c r="O2422" s="234"/>
      <c r="P2422" s="234"/>
      <c r="Q2422" s="217"/>
      <c r="R2422" s="217"/>
      <c r="S2422" s="217"/>
      <c r="T2422" s="217"/>
      <c r="U2422" s="217"/>
      <c r="V2422" s="217"/>
      <c r="W2422" s="217"/>
      <c r="X2422" s="217"/>
      <c r="Y2422" s="217"/>
      <c r="Z2422" s="217"/>
      <c r="AA2422" s="217"/>
      <c r="AB2422" s="217"/>
    </row>
    <row r="2423" spans="1:28" ht="12.75" customHeight="1" x14ac:dyDescent="0.2">
      <c r="A2423" s="217"/>
      <c r="B2423" s="217"/>
      <c r="C2423" s="217"/>
      <c r="D2423" s="217"/>
      <c r="E2423" s="217"/>
      <c r="F2423" s="217"/>
      <c r="G2423" s="217"/>
      <c r="H2423" s="217"/>
      <c r="I2423" s="217"/>
      <c r="J2423" s="217"/>
      <c r="K2423" s="217"/>
      <c r="L2423" s="217"/>
      <c r="M2423" s="217"/>
      <c r="N2423" s="217"/>
      <c r="O2423" s="234"/>
      <c r="P2423" s="234"/>
      <c r="Q2423" s="217"/>
      <c r="R2423" s="217"/>
      <c r="S2423" s="217"/>
      <c r="T2423" s="217"/>
      <c r="U2423" s="217"/>
      <c r="V2423" s="217"/>
      <c r="W2423" s="217"/>
      <c r="X2423" s="217"/>
      <c r="Y2423" s="217"/>
      <c r="Z2423" s="217"/>
      <c r="AA2423" s="217"/>
      <c r="AB2423" s="217"/>
    </row>
    <row r="2424" spans="1:28" ht="12.75" customHeight="1" x14ac:dyDescent="0.2">
      <c r="A2424" s="217"/>
      <c r="B2424" s="217"/>
      <c r="C2424" s="217"/>
      <c r="D2424" s="217"/>
      <c r="E2424" s="217"/>
      <c r="F2424" s="217"/>
      <c r="G2424" s="217"/>
      <c r="H2424" s="217"/>
      <c r="I2424" s="217"/>
      <c r="J2424" s="217"/>
      <c r="K2424" s="217"/>
      <c r="L2424" s="217"/>
      <c r="M2424" s="217"/>
      <c r="N2424" s="217"/>
      <c r="O2424" s="234"/>
      <c r="P2424" s="234"/>
      <c r="Q2424" s="217"/>
      <c r="R2424" s="217"/>
      <c r="S2424" s="217"/>
      <c r="T2424" s="217"/>
      <c r="U2424" s="217"/>
      <c r="V2424" s="217"/>
      <c r="W2424" s="217"/>
      <c r="X2424" s="217"/>
      <c r="Y2424" s="217"/>
      <c r="Z2424" s="217"/>
      <c r="AA2424" s="217"/>
      <c r="AB2424" s="217"/>
    </row>
    <row r="2425" spans="1:28" ht="12.75" customHeight="1" x14ac:dyDescent="0.2">
      <c r="A2425" s="217"/>
      <c r="B2425" s="217"/>
      <c r="C2425" s="217"/>
      <c r="D2425" s="217"/>
      <c r="E2425" s="217"/>
      <c r="F2425" s="217"/>
      <c r="G2425" s="217"/>
      <c r="H2425" s="217"/>
      <c r="I2425" s="217"/>
      <c r="J2425" s="217"/>
      <c r="K2425" s="217"/>
      <c r="L2425" s="217"/>
      <c r="M2425" s="217"/>
      <c r="N2425" s="217"/>
      <c r="O2425" s="234"/>
      <c r="P2425" s="234"/>
      <c r="Q2425" s="217"/>
      <c r="R2425" s="217"/>
      <c r="S2425" s="217"/>
      <c r="T2425" s="217"/>
      <c r="U2425" s="217"/>
      <c r="V2425" s="217"/>
      <c r="W2425" s="217"/>
      <c r="X2425" s="217"/>
      <c r="Y2425" s="217"/>
      <c r="Z2425" s="217"/>
      <c r="AA2425" s="217"/>
      <c r="AB2425" s="217"/>
    </row>
    <row r="2426" spans="1:28" ht="12.75" customHeight="1" x14ac:dyDescent="0.2">
      <c r="A2426" s="217"/>
      <c r="B2426" s="217"/>
      <c r="C2426" s="217"/>
      <c r="D2426" s="217"/>
      <c r="E2426" s="217"/>
      <c r="F2426" s="217"/>
      <c r="G2426" s="217"/>
      <c r="H2426" s="217"/>
      <c r="I2426" s="217"/>
      <c r="J2426" s="217"/>
      <c r="K2426" s="217"/>
      <c r="L2426" s="217"/>
      <c r="M2426" s="217"/>
      <c r="N2426" s="217"/>
      <c r="O2426" s="234"/>
      <c r="P2426" s="234"/>
      <c r="Q2426" s="217"/>
      <c r="R2426" s="217"/>
      <c r="S2426" s="217"/>
      <c r="T2426" s="217"/>
      <c r="U2426" s="217"/>
      <c r="V2426" s="217"/>
      <c r="W2426" s="217"/>
      <c r="X2426" s="217"/>
      <c r="Y2426" s="217"/>
      <c r="Z2426" s="217"/>
      <c r="AA2426" s="217"/>
      <c r="AB2426" s="217"/>
    </row>
    <row r="2427" spans="1:28" ht="12.75" customHeight="1" x14ac:dyDescent="0.2">
      <c r="A2427" s="217"/>
      <c r="B2427" s="217"/>
      <c r="C2427" s="217"/>
      <c r="D2427" s="217"/>
      <c r="E2427" s="217"/>
      <c r="F2427" s="217"/>
      <c r="G2427" s="217"/>
      <c r="H2427" s="217"/>
      <c r="I2427" s="217"/>
      <c r="J2427" s="217"/>
      <c r="K2427" s="217"/>
      <c r="L2427" s="217"/>
      <c r="M2427" s="217"/>
      <c r="N2427" s="217"/>
      <c r="O2427" s="234"/>
      <c r="P2427" s="234"/>
      <c r="Q2427" s="217"/>
      <c r="R2427" s="217"/>
      <c r="S2427" s="217"/>
      <c r="T2427" s="217"/>
      <c r="U2427" s="217"/>
      <c r="V2427" s="217"/>
      <c r="W2427" s="217"/>
      <c r="X2427" s="217"/>
      <c r="Y2427" s="217"/>
      <c r="Z2427" s="217"/>
      <c r="AA2427" s="217"/>
      <c r="AB2427" s="217"/>
    </row>
    <row r="2428" spans="1:28" ht="12.75" customHeight="1" x14ac:dyDescent="0.2">
      <c r="A2428" s="217"/>
      <c r="B2428" s="217"/>
      <c r="C2428" s="217"/>
      <c r="D2428" s="217"/>
      <c r="E2428" s="217"/>
      <c r="F2428" s="217"/>
      <c r="G2428" s="217"/>
      <c r="H2428" s="217"/>
      <c r="I2428" s="217"/>
      <c r="J2428" s="217"/>
      <c r="K2428" s="217"/>
      <c r="L2428" s="217"/>
      <c r="M2428" s="217"/>
      <c r="N2428" s="217"/>
      <c r="O2428" s="234"/>
      <c r="P2428" s="234"/>
      <c r="Q2428" s="217"/>
      <c r="R2428" s="217"/>
      <c r="S2428" s="217"/>
      <c r="T2428" s="217"/>
      <c r="U2428" s="217"/>
      <c r="V2428" s="217"/>
      <c r="W2428" s="217"/>
      <c r="X2428" s="217"/>
      <c r="Y2428" s="217"/>
      <c r="Z2428" s="217"/>
      <c r="AA2428" s="217"/>
      <c r="AB2428" s="217"/>
    </row>
    <row r="2429" spans="1:28" ht="12.75" customHeight="1" x14ac:dyDescent="0.2">
      <c r="A2429" s="217"/>
      <c r="B2429" s="217"/>
      <c r="C2429" s="217"/>
      <c r="D2429" s="217"/>
      <c r="E2429" s="217"/>
      <c r="F2429" s="217"/>
      <c r="G2429" s="217"/>
      <c r="H2429" s="217"/>
      <c r="I2429" s="217"/>
      <c r="J2429" s="217"/>
      <c r="K2429" s="217"/>
      <c r="L2429" s="217"/>
      <c r="M2429" s="217"/>
      <c r="N2429" s="217"/>
      <c r="O2429" s="234"/>
      <c r="P2429" s="234"/>
      <c r="Q2429" s="217"/>
      <c r="R2429" s="217"/>
      <c r="S2429" s="217"/>
      <c r="T2429" s="217"/>
      <c r="U2429" s="217"/>
      <c r="V2429" s="217"/>
      <c r="W2429" s="217"/>
      <c r="X2429" s="217"/>
      <c r="Y2429" s="217"/>
      <c r="Z2429" s="217"/>
      <c r="AA2429" s="217"/>
      <c r="AB2429" s="217"/>
    </row>
    <row r="2430" spans="1:28" ht="12.75" customHeight="1" x14ac:dyDescent="0.2">
      <c r="A2430" s="217"/>
      <c r="B2430" s="217"/>
      <c r="C2430" s="217"/>
      <c r="D2430" s="217"/>
      <c r="E2430" s="217"/>
      <c r="F2430" s="217"/>
      <c r="G2430" s="217"/>
      <c r="H2430" s="217"/>
      <c r="I2430" s="217"/>
      <c r="J2430" s="217"/>
      <c r="K2430" s="217"/>
      <c r="L2430" s="217"/>
      <c r="M2430" s="217"/>
      <c r="N2430" s="217"/>
      <c r="O2430" s="234"/>
      <c r="P2430" s="234"/>
      <c r="Q2430" s="217"/>
      <c r="R2430" s="217"/>
      <c r="S2430" s="217"/>
      <c r="T2430" s="217"/>
      <c r="U2430" s="217"/>
      <c r="V2430" s="217"/>
      <c r="W2430" s="217"/>
      <c r="X2430" s="217"/>
      <c r="Y2430" s="217"/>
      <c r="Z2430" s="217"/>
      <c r="AA2430" s="217"/>
      <c r="AB2430" s="217"/>
    </row>
    <row r="2431" spans="1:28" ht="12.75" customHeight="1" x14ac:dyDescent="0.2">
      <c r="A2431" s="217"/>
      <c r="B2431" s="217"/>
      <c r="C2431" s="217"/>
      <c r="D2431" s="217"/>
      <c r="E2431" s="217"/>
      <c r="F2431" s="217"/>
      <c r="G2431" s="217"/>
      <c r="H2431" s="217"/>
      <c r="I2431" s="217"/>
      <c r="J2431" s="217"/>
      <c r="K2431" s="217"/>
      <c r="L2431" s="217"/>
      <c r="M2431" s="217"/>
      <c r="N2431" s="217"/>
      <c r="O2431" s="234"/>
      <c r="P2431" s="234"/>
      <c r="Q2431" s="217"/>
      <c r="R2431" s="217"/>
      <c r="S2431" s="217"/>
      <c r="T2431" s="217"/>
      <c r="U2431" s="217"/>
      <c r="V2431" s="217"/>
      <c r="W2431" s="217"/>
      <c r="X2431" s="217"/>
      <c r="Y2431" s="217"/>
      <c r="Z2431" s="217"/>
      <c r="AA2431" s="217"/>
      <c r="AB2431" s="217"/>
    </row>
    <row r="2432" spans="1:28" ht="12.75" customHeight="1" x14ac:dyDescent="0.2">
      <c r="A2432" s="217"/>
      <c r="B2432" s="217"/>
      <c r="C2432" s="217"/>
      <c r="D2432" s="217"/>
      <c r="E2432" s="217"/>
      <c r="F2432" s="217"/>
      <c r="G2432" s="217"/>
      <c r="H2432" s="217"/>
      <c r="I2432" s="217"/>
      <c r="J2432" s="217"/>
      <c r="K2432" s="217"/>
      <c r="L2432" s="217"/>
      <c r="M2432" s="217"/>
      <c r="N2432" s="217"/>
      <c r="O2432" s="234"/>
      <c r="P2432" s="234"/>
      <c r="Q2432" s="217"/>
      <c r="R2432" s="217"/>
      <c r="S2432" s="217"/>
      <c r="T2432" s="217"/>
      <c r="U2432" s="217"/>
      <c r="V2432" s="217"/>
      <c r="W2432" s="217"/>
      <c r="X2432" s="217"/>
      <c r="Y2432" s="217"/>
      <c r="Z2432" s="217"/>
      <c r="AA2432" s="217"/>
      <c r="AB2432" s="217"/>
    </row>
    <row r="2433" spans="1:28" ht="12.75" customHeight="1" x14ac:dyDescent="0.2">
      <c r="A2433" s="217"/>
      <c r="B2433" s="217"/>
      <c r="C2433" s="217"/>
      <c r="D2433" s="217"/>
      <c r="E2433" s="217"/>
      <c r="F2433" s="217"/>
      <c r="G2433" s="217"/>
      <c r="H2433" s="217"/>
      <c r="I2433" s="217"/>
      <c r="J2433" s="217"/>
      <c r="K2433" s="217"/>
      <c r="L2433" s="217"/>
      <c r="M2433" s="217"/>
      <c r="N2433" s="217"/>
      <c r="O2433" s="234"/>
      <c r="P2433" s="234"/>
      <c r="Q2433" s="217"/>
      <c r="R2433" s="217"/>
      <c r="S2433" s="217"/>
      <c r="T2433" s="217"/>
      <c r="U2433" s="217"/>
      <c r="V2433" s="217"/>
      <c r="W2433" s="217"/>
      <c r="X2433" s="217"/>
      <c r="Y2433" s="217"/>
      <c r="Z2433" s="217"/>
      <c r="AA2433" s="217"/>
      <c r="AB2433" s="217"/>
    </row>
    <row r="2434" spans="1:28" ht="12.75" customHeight="1" x14ac:dyDescent="0.2">
      <c r="A2434" s="217"/>
      <c r="B2434" s="217"/>
      <c r="C2434" s="217"/>
      <c r="D2434" s="217"/>
      <c r="E2434" s="217"/>
      <c r="F2434" s="217"/>
      <c r="G2434" s="217"/>
      <c r="H2434" s="217"/>
      <c r="I2434" s="217"/>
      <c r="J2434" s="217"/>
      <c r="K2434" s="217"/>
      <c r="L2434" s="217"/>
      <c r="M2434" s="217"/>
      <c r="N2434" s="217"/>
      <c r="O2434" s="234"/>
      <c r="P2434" s="234"/>
      <c r="Q2434" s="217"/>
      <c r="R2434" s="217"/>
      <c r="S2434" s="217"/>
      <c r="T2434" s="217"/>
      <c r="U2434" s="217"/>
      <c r="V2434" s="217"/>
      <c r="W2434" s="217"/>
      <c r="X2434" s="217"/>
      <c r="Y2434" s="217"/>
      <c r="Z2434" s="217"/>
      <c r="AA2434" s="217"/>
      <c r="AB2434" s="217"/>
    </row>
    <row r="2435" spans="1:28" ht="12.75" customHeight="1" x14ac:dyDescent="0.2">
      <c r="A2435" s="217"/>
      <c r="B2435" s="217"/>
      <c r="C2435" s="217"/>
      <c r="D2435" s="217"/>
      <c r="E2435" s="217"/>
      <c r="F2435" s="217"/>
      <c r="G2435" s="217"/>
      <c r="H2435" s="217"/>
      <c r="I2435" s="217"/>
      <c r="J2435" s="217"/>
      <c r="K2435" s="217"/>
      <c r="L2435" s="217"/>
      <c r="M2435" s="217"/>
      <c r="N2435" s="217"/>
      <c r="O2435" s="234"/>
      <c r="P2435" s="234"/>
      <c r="Q2435" s="217"/>
      <c r="R2435" s="217"/>
      <c r="S2435" s="217"/>
      <c r="T2435" s="217"/>
      <c r="U2435" s="217"/>
      <c r="V2435" s="217"/>
      <c r="W2435" s="217"/>
      <c r="X2435" s="217"/>
      <c r="Y2435" s="217"/>
      <c r="Z2435" s="217"/>
      <c r="AA2435" s="217"/>
      <c r="AB2435" s="217"/>
    </row>
    <row r="2436" spans="1:28" ht="12.75" customHeight="1" x14ac:dyDescent="0.2">
      <c r="A2436" s="217"/>
      <c r="B2436" s="217"/>
      <c r="C2436" s="217"/>
      <c r="D2436" s="217"/>
      <c r="E2436" s="217"/>
      <c r="F2436" s="217"/>
      <c r="G2436" s="217"/>
      <c r="H2436" s="217"/>
      <c r="I2436" s="217"/>
      <c r="J2436" s="217"/>
      <c r="K2436" s="217"/>
      <c r="L2436" s="217"/>
      <c r="M2436" s="217"/>
      <c r="N2436" s="217"/>
      <c r="O2436" s="234"/>
      <c r="P2436" s="234"/>
      <c r="Q2436" s="217"/>
      <c r="R2436" s="217"/>
      <c r="S2436" s="217"/>
      <c r="T2436" s="217"/>
      <c r="U2436" s="217"/>
      <c r="V2436" s="217"/>
      <c r="W2436" s="217"/>
      <c r="X2436" s="217"/>
      <c r="Y2436" s="217"/>
      <c r="Z2436" s="217"/>
      <c r="AA2436" s="217"/>
      <c r="AB2436" s="217"/>
    </row>
    <row r="2437" spans="1:28" ht="12.75" customHeight="1" x14ac:dyDescent="0.2">
      <c r="A2437" s="217"/>
      <c r="B2437" s="217"/>
      <c r="C2437" s="217"/>
      <c r="D2437" s="217"/>
      <c r="E2437" s="217"/>
      <c r="F2437" s="217"/>
      <c r="G2437" s="217"/>
      <c r="H2437" s="217"/>
      <c r="I2437" s="217"/>
      <c r="J2437" s="217"/>
      <c r="K2437" s="217"/>
      <c r="L2437" s="217"/>
      <c r="M2437" s="217"/>
      <c r="N2437" s="217"/>
      <c r="O2437" s="234"/>
      <c r="P2437" s="234"/>
      <c r="Q2437" s="217"/>
      <c r="R2437" s="217"/>
      <c r="S2437" s="217"/>
      <c r="T2437" s="217"/>
      <c r="U2437" s="217"/>
      <c r="V2437" s="217"/>
      <c r="W2437" s="217"/>
      <c r="X2437" s="217"/>
      <c r="Y2437" s="217"/>
      <c r="Z2437" s="217"/>
      <c r="AA2437" s="217"/>
      <c r="AB2437" s="217"/>
    </row>
    <row r="2438" spans="1:28" ht="12.75" customHeight="1" x14ac:dyDescent="0.2">
      <c r="A2438" s="217"/>
      <c r="B2438" s="217"/>
      <c r="C2438" s="217"/>
      <c r="D2438" s="217"/>
      <c r="E2438" s="217"/>
      <c r="F2438" s="217"/>
      <c r="G2438" s="217"/>
      <c r="H2438" s="217"/>
      <c r="I2438" s="217"/>
      <c r="J2438" s="217"/>
      <c r="K2438" s="217"/>
      <c r="L2438" s="217"/>
      <c r="M2438" s="217"/>
      <c r="N2438" s="217"/>
      <c r="O2438" s="234"/>
      <c r="P2438" s="234"/>
      <c r="Q2438" s="217"/>
      <c r="R2438" s="217"/>
      <c r="S2438" s="217"/>
      <c r="T2438" s="217"/>
      <c r="U2438" s="217"/>
      <c r="V2438" s="217"/>
      <c r="W2438" s="217"/>
      <c r="X2438" s="217"/>
      <c r="Y2438" s="217"/>
      <c r="Z2438" s="217"/>
      <c r="AA2438" s="217"/>
      <c r="AB2438" s="217"/>
    </row>
    <row r="2439" spans="1:28" ht="12.75" customHeight="1" x14ac:dyDescent="0.2">
      <c r="A2439" s="217"/>
      <c r="B2439" s="217"/>
      <c r="C2439" s="217"/>
      <c r="D2439" s="217"/>
      <c r="E2439" s="217"/>
      <c r="F2439" s="217"/>
      <c r="G2439" s="217"/>
      <c r="H2439" s="217"/>
      <c r="I2439" s="217"/>
      <c r="J2439" s="217"/>
      <c r="K2439" s="217"/>
      <c r="L2439" s="217"/>
      <c r="M2439" s="217"/>
      <c r="N2439" s="217"/>
      <c r="O2439" s="234"/>
      <c r="P2439" s="234"/>
      <c r="Q2439" s="217"/>
      <c r="R2439" s="217"/>
      <c r="S2439" s="217"/>
      <c r="T2439" s="217"/>
      <c r="U2439" s="217"/>
      <c r="V2439" s="217"/>
      <c r="W2439" s="217"/>
      <c r="X2439" s="217"/>
      <c r="Y2439" s="217"/>
      <c r="Z2439" s="217"/>
      <c r="AA2439" s="217"/>
      <c r="AB2439" s="217"/>
    </row>
    <row r="2440" spans="1:28" ht="12.75" customHeight="1" x14ac:dyDescent="0.2">
      <c r="A2440" s="217"/>
      <c r="B2440" s="217"/>
      <c r="C2440" s="217"/>
      <c r="D2440" s="217"/>
      <c r="E2440" s="217"/>
      <c r="F2440" s="217"/>
      <c r="G2440" s="217"/>
      <c r="H2440" s="217"/>
      <c r="I2440" s="217"/>
      <c r="J2440" s="217"/>
      <c r="K2440" s="217"/>
      <c r="L2440" s="217"/>
      <c r="M2440" s="217"/>
      <c r="N2440" s="217"/>
      <c r="O2440" s="234"/>
      <c r="P2440" s="234"/>
      <c r="Q2440" s="217"/>
      <c r="R2440" s="217"/>
      <c r="S2440" s="217"/>
      <c r="T2440" s="217"/>
      <c r="U2440" s="217"/>
      <c r="V2440" s="217"/>
      <c r="W2440" s="217"/>
      <c r="X2440" s="217"/>
      <c r="Y2440" s="217"/>
      <c r="Z2440" s="217"/>
      <c r="AA2440" s="217"/>
      <c r="AB2440" s="217"/>
    </row>
    <row r="2441" spans="1:28" ht="12.75" customHeight="1" x14ac:dyDescent="0.2">
      <c r="A2441" s="217"/>
      <c r="B2441" s="217"/>
      <c r="C2441" s="217"/>
      <c r="D2441" s="217"/>
      <c r="E2441" s="217"/>
      <c r="F2441" s="217"/>
      <c r="G2441" s="217"/>
      <c r="H2441" s="217"/>
      <c r="I2441" s="217"/>
      <c r="J2441" s="217"/>
      <c r="K2441" s="217"/>
      <c r="L2441" s="217"/>
      <c r="M2441" s="217"/>
      <c r="N2441" s="217"/>
      <c r="O2441" s="234"/>
      <c r="P2441" s="234"/>
      <c r="Q2441" s="217"/>
      <c r="R2441" s="217"/>
      <c r="S2441" s="217"/>
      <c r="T2441" s="217"/>
      <c r="U2441" s="217"/>
      <c r="V2441" s="217"/>
      <c r="W2441" s="217"/>
      <c r="X2441" s="217"/>
      <c r="Y2441" s="217"/>
      <c r="Z2441" s="217"/>
      <c r="AA2441" s="217"/>
      <c r="AB2441" s="217"/>
    </row>
    <row r="2442" spans="1:28" ht="12.75" customHeight="1" x14ac:dyDescent="0.2">
      <c r="A2442" s="217"/>
      <c r="B2442" s="217"/>
      <c r="C2442" s="217"/>
      <c r="D2442" s="217"/>
      <c r="E2442" s="217"/>
      <c r="F2442" s="217"/>
      <c r="G2442" s="217"/>
      <c r="H2442" s="217"/>
      <c r="I2442" s="217"/>
      <c r="J2442" s="217"/>
      <c r="K2442" s="217"/>
      <c r="L2442" s="217"/>
      <c r="M2442" s="217"/>
      <c r="N2442" s="217"/>
      <c r="O2442" s="234"/>
      <c r="P2442" s="234"/>
      <c r="Q2442" s="217"/>
      <c r="R2442" s="217"/>
      <c r="S2442" s="217"/>
      <c r="T2442" s="217"/>
      <c r="U2442" s="217"/>
      <c r="V2442" s="217"/>
      <c r="W2442" s="217"/>
      <c r="X2442" s="217"/>
      <c r="Y2442" s="217"/>
      <c r="Z2442" s="217"/>
      <c r="AA2442" s="217"/>
      <c r="AB2442" s="217"/>
    </row>
    <row r="2443" spans="1:28" ht="12.75" customHeight="1" x14ac:dyDescent="0.2">
      <c r="A2443" s="217"/>
      <c r="B2443" s="217"/>
      <c r="C2443" s="217"/>
      <c r="D2443" s="217"/>
      <c r="E2443" s="217"/>
      <c r="F2443" s="217"/>
      <c r="G2443" s="217"/>
      <c r="H2443" s="217"/>
      <c r="I2443" s="217"/>
      <c r="J2443" s="217"/>
      <c r="K2443" s="217"/>
      <c r="L2443" s="217"/>
      <c r="M2443" s="217"/>
      <c r="N2443" s="217"/>
      <c r="O2443" s="234"/>
      <c r="P2443" s="234"/>
      <c r="Q2443" s="217"/>
      <c r="R2443" s="217"/>
      <c r="S2443" s="217"/>
      <c r="T2443" s="217"/>
      <c r="U2443" s="217"/>
      <c r="V2443" s="217"/>
      <c r="W2443" s="217"/>
      <c r="X2443" s="217"/>
      <c r="Y2443" s="217"/>
      <c r="Z2443" s="217"/>
      <c r="AA2443" s="217"/>
      <c r="AB2443" s="217"/>
    </row>
    <row r="2444" spans="1:28" ht="12.75" customHeight="1" x14ac:dyDescent="0.2">
      <c r="A2444" s="217"/>
      <c r="B2444" s="217"/>
      <c r="C2444" s="217"/>
      <c r="D2444" s="217"/>
      <c r="E2444" s="217"/>
      <c r="F2444" s="217"/>
      <c r="G2444" s="217"/>
      <c r="H2444" s="217"/>
      <c r="I2444" s="217"/>
      <c r="J2444" s="217"/>
      <c r="K2444" s="217"/>
      <c r="L2444" s="217"/>
      <c r="M2444" s="217"/>
      <c r="N2444" s="217"/>
      <c r="O2444" s="234"/>
      <c r="P2444" s="234"/>
      <c r="Q2444" s="217"/>
      <c r="R2444" s="217"/>
      <c r="S2444" s="217"/>
      <c r="T2444" s="217"/>
      <c r="U2444" s="217"/>
      <c r="V2444" s="217"/>
      <c r="W2444" s="217"/>
      <c r="X2444" s="217"/>
      <c r="Y2444" s="217"/>
      <c r="Z2444" s="217"/>
      <c r="AA2444" s="217"/>
      <c r="AB2444" s="217"/>
    </row>
    <row r="2445" spans="1:28" ht="12.75" customHeight="1" x14ac:dyDescent="0.2">
      <c r="A2445" s="217"/>
      <c r="B2445" s="217"/>
      <c r="C2445" s="217"/>
      <c r="D2445" s="217"/>
      <c r="E2445" s="217"/>
      <c r="F2445" s="217"/>
      <c r="G2445" s="217"/>
      <c r="H2445" s="217"/>
      <c r="I2445" s="217"/>
      <c r="J2445" s="217"/>
      <c r="K2445" s="217"/>
      <c r="L2445" s="217"/>
      <c r="M2445" s="217"/>
      <c r="N2445" s="217"/>
      <c r="O2445" s="234"/>
      <c r="P2445" s="234"/>
      <c r="Q2445" s="217"/>
      <c r="R2445" s="217"/>
      <c r="S2445" s="217"/>
      <c r="T2445" s="217"/>
      <c r="U2445" s="217"/>
      <c r="V2445" s="217"/>
      <c r="W2445" s="217"/>
      <c r="X2445" s="217"/>
      <c r="Y2445" s="217"/>
      <c r="Z2445" s="217"/>
      <c r="AA2445" s="217"/>
      <c r="AB2445" s="217"/>
    </row>
    <row r="2446" spans="1:28" ht="12.75" customHeight="1" x14ac:dyDescent="0.2">
      <c r="A2446" s="217"/>
      <c r="B2446" s="217"/>
      <c r="C2446" s="217"/>
      <c r="D2446" s="217"/>
      <c r="E2446" s="217"/>
      <c r="F2446" s="217"/>
      <c r="G2446" s="217"/>
      <c r="H2446" s="217"/>
      <c r="I2446" s="217"/>
      <c r="J2446" s="217"/>
      <c r="K2446" s="217"/>
      <c r="L2446" s="217"/>
      <c r="M2446" s="217"/>
      <c r="N2446" s="217"/>
      <c r="O2446" s="234"/>
      <c r="P2446" s="234"/>
      <c r="Q2446" s="217"/>
      <c r="R2446" s="217"/>
      <c r="S2446" s="217"/>
      <c r="T2446" s="217"/>
      <c r="U2446" s="217"/>
      <c r="V2446" s="217"/>
      <c r="W2446" s="217"/>
      <c r="X2446" s="217"/>
      <c r="Y2446" s="217"/>
      <c r="Z2446" s="217"/>
      <c r="AA2446" s="217"/>
      <c r="AB2446" s="217"/>
    </row>
    <row r="2447" spans="1:28" ht="12.75" customHeight="1" x14ac:dyDescent="0.2">
      <c r="A2447" s="217"/>
      <c r="B2447" s="217"/>
      <c r="C2447" s="217"/>
      <c r="D2447" s="217"/>
      <c r="E2447" s="217"/>
      <c r="F2447" s="217"/>
      <c r="G2447" s="217"/>
      <c r="H2447" s="217"/>
      <c r="I2447" s="217"/>
      <c r="J2447" s="217"/>
      <c r="K2447" s="217"/>
      <c r="L2447" s="217"/>
      <c r="M2447" s="217"/>
      <c r="N2447" s="217"/>
      <c r="O2447" s="234"/>
      <c r="P2447" s="234"/>
      <c r="Q2447" s="217"/>
      <c r="R2447" s="217"/>
      <c r="S2447" s="217"/>
      <c r="T2447" s="217"/>
      <c r="U2447" s="217"/>
      <c r="V2447" s="217"/>
      <c r="W2447" s="217"/>
      <c r="X2447" s="217"/>
      <c r="Y2447" s="217"/>
      <c r="Z2447" s="217"/>
      <c r="AA2447" s="217"/>
      <c r="AB2447" s="217"/>
    </row>
    <row r="2448" spans="1:28" ht="12.75" customHeight="1" x14ac:dyDescent="0.2">
      <c r="A2448" s="217"/>
      <c r="B2448" s="217"/>
      <c r="C2448" s="217"/>
      <c r="D2448" s="217"/>
      <c r="E2448" s="217"/>
      <c r="F2448" s="217"/>
      <c r="G2448" s="217"/>
      <c r="H2448" s="217"/>
      <c r="I2448" s="217"/>
      <c r="J2448" s="217"/>
      <c r="K2448" s="217"/>
      <c r="L2448" s="217"/>
      <c r="M2448" s="217"/>
      <c r="N2448" s="217"/>
      <c r="O2448" s="234"/>
      <c r="P2448" s="234"/>
      <c r="Q2448" s="217"/>
      <c r="R2448" s="217"/>
      <c r="S2448" s="217"/>
      <c r="T2448" s="217"/>
      <c r="U2448" s="217"/>
      <c r="V2448" s="217"/>
      <c r="W2448" s="217"/>
      <c r="X2448" s="217"/>
      <c r="Y2448" s="217"/>
      <c r="Z2448" s="217"/>
      <c r="AA2448" s="217"/>
      <c r="AB2448" s="217"/>
    </row>
    <row r="2449" spans="1:28" ht="12.75" customHeight="1" x14ac:dyDescent="0.2">
      <c r="A2449" s="217"/>
      <c r="B2449" s="217"/>
      <c r="C2449" s="217"/>
      <c r="D2449" s="217"/>
      <c r="E2449" s="217"/>
      <c r="F2449" s="217"/>
      <c r="G2449" s="217"/>
      <c r="H2449" s="217"/>
      <c r="I2449" s="217"/>
      <c r="J2449" s="217"/>
      <c r="K2449" s="217"/>
      <c r="L2449" s="217"/>
      <c r="M2449" s="217"/>
      <c r="N2449" s="217"/>
      <c r="O2449" s="234"/>
      <c r="P2449" s="234"/>
      <c r="Q2449" s="217"/>
      <c r="R2449" s="217"/>
      <c r="S2449" s="217"/>
      <c r="T2449" s="217"/>
      <c r="U2449" s="217"/>
      <c r="V2449" s="217"/>
      <c r="W2449" s="217"/>
      <c r="X2449" s="217"/>
      <c r="Y2449" s="217"/>
      <c r="Z2449" s="217"/>
      <c r="AA2449" s="217"/>
      <c r="AB2449" s="217"/>
    </row>
    <row r="2450" spans="1:28" ht="12.75" customHeight="1" x14ac:dyDescent="0.2">
      <c r="A2450" s="217"/>
      <c r="B2450" s="217"/>
      <c r="C2450" s="217"/>
      <c r="D2450" s="217"/>
      <c r="E2450" s="217"/>
      <c r="F2450" s="217"/>
      <c r="G2450" s="217"/>
      <c r="H2450" s="217"/>
      <c r="I2450" s="217"/>
      <c r="J2450" s="217"/>
      <c r="K2450" s="217"/>
      <c r="L2450" s="217"/>
      <c r="M2450" s="217"/>
      <c r="N2450" s="217"/>
      <c r="O2450" s="234"/>
      <c r="P2450" s="234"/>
      <c r="Q2450" s="217"/>
      <c r="R2450" s="217"/>
      <c r="S2450" s="217"/>
      <c r="T2450" s="217"/>
      <c r="U2450" s="217"/>
      <c r="V2450" s="217"/>
      <c r="W2450" s="217"/>
      <c r="X2450" s="217"/>
      <c r="Y2450" s="217"/>
      <c r="Z2450" s="217"/>
      <c r="AA2450" s="217"/>
      <c r="AB2450" s="217"/>
    </row>
    <row r="2451" spans="1:28" ht="12.75" customHeight="1" x14ac:dyDescent="0.2">
      <c r="A2451" s="217"/>
      <c r="B2451" s="217"/>
      <c r="C2451" s="217"/>
      <c r="D2451" s="217"/>
      <c r="E2451" s="217"/>
      <c r="F2451" s="217"/>
      <c r="G2451" s="217"/>
      <c r="H2451" s="217"/>
      <c r="I2451" s="217"/>
      <c r="J2451" s="217"/>
      <c r="K2451" s="217"/>
      <c r="L2451" s="217"/>
      <c r="M2451" s="217"/>
      <c r="N2451" s="217"/>
      <c r="O2451" s="234"/>
      <c r="P2451" s="234"/>
      <c r="Q2451" s="217"/>
      <c r="R2451" s="217"/>
      <c r="S2451" s="217"/>
      <c r="T2451" s="217"/>
      <c r="U2451" s="217"/>
      <c r="V2451" s="217"/>
      <c r="W2451" s="217"/>
      <c r="X2451" s="217"/>
      <c r="Y2451" s="217"/>
      <c r="Z2451" s="217"/>
      <c r="AA2451" s="217"/>
      <c r="AB2451" s="217"/>
    </row>
    <row r="2452" spans="1:28" ht="12.75" customHeight="1" x14ac:dyDescent="0.2">
      <c r="A2452" s="217"/>
      <c r="B2452" s="217"/>
      <c r="C2452" s="217"/>
      <c r="D2452" s="217"/>
      <c r="E2452" s="217"/>
      <c r="F2452" s="217"/>
      <c r="G2452" s="217"/>
      <c r="H2452" s="217"/>
      <c r="I2452" s="217"/>
      <c r="J2452" s="217"/>
      <c r="K2452" s="217"/>
      <c r="L2452" s="217"/>
      <c r="M2452" s="217"/>
      <c r="N2452" s="217"/>
      <c r="O2452" s="234"/>
      <c r="P2452" s="234"/>
      <c r="Q2452" s="217"/>
      <c r="R2452" s="217"/>
      <c r="S2452" s="217"/>
      <c r="T2452" s="217"/>
      <c r="U2452" s="217"/>
      <c r="V2452" s="217"/>
      <c r="W2452" s="217"/>
      <c r="X2452" s="217"/>
      <c r="Y2452" s="217"/>
      <c r="Z2452" s="217"/>
      <c r="AA2452" s="217"/>
      <c r="AB2452" s="217"/>
    </row>
    <row r="2453" spans="1:28" ht="12.75" customHeight="1" x14ac:dyDescent="0.2">
      <c r="A2453" s="217"/>
      <c r="B2453" s="217"/>
      <c r="C2453" s="217"/>
      <c r="D2453" s="217"/>
      <c r="E2453" s="217"/>
      <c r="F2453" s="217"/>
      <c r="G2453" s="217"/>
      <c r="H2453" s="217"/>
      <c r="I2453" s="217"/>
      <c r="J2453" s="217"/>
      <c r="K2453" s="217"/>
      <c r="L2453" s="217"/>
      <c r="M2453" s="217"/>
      <c r="N2453" s="217"/>
      <c r="O2453" s="234"/>
      <c r="P2453" s="234"/>
      <c r="Q2453" s="217"/>
      <c r="R2453" s="217"/>
      <c r="S2453" s="217"/>
      <c r="T2453" s="217"/>
      <c r="U2453" s="217"/>
      <c r="V2453" s="217"/>
      <c r="W2453" s="217"/>
      <c r="X2453" s="217"/>
      <c r="Y2453" s="217"/>
      <c r="Z2453" s="217"/>
      <c r="AA2453" s="217"/>
      <c r="AB2453" s="217"/>
    </row>
    <row r="2454" spans="1:28" ht="12.75" customHeight="1" x14ac:dyDescent="0.2">
      <c r="A2454" s="217"/>
      <c r="B2454" s="217"/>
      <c r="C2454" s="217"/>
      <c r="D2454" s="217"/>
      <c r="E2454" s="217"/>
      <c r="F2454" s="217"/>
      <c r="G2454" s="217"/>
      <c r="H2454" s="217"/>
      <c r="I2454" s="217"/>
      <c r="J2454" s="217"/>
      <c r="K2454" s="217"/>
      <c r="L2454" s="217"/>
      <c r="M2454" s="217"/>
      <c r="N2454" s="217"/>
      <c r="O2454" s="234"/>
      <c r="P2454" s="234"/>
      <c r="Q2454" s="217"/>
      <c r="R2454" s="217"/>
      <c r="S2454" s="217"/>
      <c r="T2454" s="217"/>
      <c r="U2454" s="217"/>
      <c r="V2454" s="217"/>
      <c r="W2454" s="217"/>
      <c r="X2454" s="217"/>
      <c r="Y2454" s="217"/>
      <c r="Z2454" s="217"/>
      <c r="AA2454" s="217"/>
      <c r="AB2454" s="217"/>
    </row>
    <row r="2455" spans="1:28" ht="12.75" customHeight="1" x14ac:dyDescent="0.2">
      <c r="A2455" s="217"/>
      <c r="B2455" s="217"/>
      <c r="C2455" s="217"/>
      <c r="D2455" s="217"/>
      <c r="E2455" s="217"/>
      <c r="F2455" s="217"/>
      <c r="G2455" s="217"/>
      <c r="H2455" s="217"/>
      <c r="I2455" s="217"/>
      <c r="J2455" s="217"/>
      <c r="K2455" s="217"/>
      <c r="L2455" s="217"/>
      <c r="M2455" s="217"/>
      <c r="N2455" s="217"/>
      <c r="O2455" s="234"/>
      <c r="P2455" s="234"/>
      <c r="Q2455" s="217"/>
      <c r="R2455" s="217"/>
      <c r="S2455" s="217"/>
      <c r="T2455" s="217"/>
      <c r="U2455" s="217"/>
      <c r="V2455" s="217"/>
      <c r="W2455" s="217"/>
      <c r="X2455" s="217"/>
      <c r="Y2455" s="217"/>
      <c r="Z2455" s="217"/>
      <c r="AA2455" s="217"/>
      <c r="AB2455" s="217"/>
    </row>
    <row r="2456" spans="1:28" ht="12.75" customHeight="1" x14ac:dyDescent="0.2">
      <c r="A2456" s="217"/>
      <c r="B2456" s="217"/>
      <c r="C2456" s="217"/>
      <c r="D2456" s="217"/>
      <c r="E2456" s="217"/>
      <c r="F2456" s="217"/>
      <c r="G2456" s="217"/>
      <c r="H2456" s="217"/>
      <c r="I2456" s="217"/>
      <c r="J2456" s="217"/>
      <c r="K2456" s="217"/>
      <c r="L2456" s="217"/>
      <c r="M2456" s="217"/>
      <c r="N2456" s="217"/>
      <c r="O2456" s="234"/>
      <c r="P2456" s="234"/>
      <c r="Q2456" s="217"/>
      <c r="R2456" s="217"/>
      <c r="S2456" s="217"/>
      <c r="T2456" s="217"/>
      <c r="U2456" s="217"/>
      <c r="V2456" s="217"/>
      <c r="W2456" s="217"/>
      <c r="X2456" s="217"/>
      <c r="Y2456" s="217"/>
      <c r="Z2456" s="217"/>
      <c r="AA2456" s="217"/>
      <c r="AB2456" s="217"/>
    </row>
    <row r="2457" spans="1:28" ht="12.75" customHeight="1" x14ac:dyDescent="0.2">
      <c r="A2457" s="217"/>
      <c r="B2457" s="217"/>
      <c r="C2457" s="217"/>
      <c r="D2457" s="217"/>
      <c r="E2457" s="217"/>
      <c r="F2457" s="217"/>
      <c r="G2457" s="217"/>
      <c r="H2457" s="217"/>
      <c r="I2457" s="217"/>
      <c r="J2457" s="217"/>
      <c r="K2457" s="217"/>
      <c r="L2457" s="217"/>
      <c r="M2457" s="217"/>
      <c r="N2457" s="217"/>
      <c r="O2457" s="234"/>
      <c r="P2457" s="234"/>
      <c r="Q2457" s="217"/>
      <c r="R2457" s="217"/>
      <c r="S2457" s="217"/>
      <c r="T2457" s="217"/>
      <c r="U2457" s="217"/>
      <c r="V2457" s="217"/>
      <c r="W2457" s="217"/>
      <c r="X2457" s="217"/>
      <c r="Y2457" s="217"/>
      <c r="Z2457" s="217"/>
      <c r="AA2457" s="217"/>
      <c r="AB2457" s="217"/>
    </row>
    <row r="2458" spans="1:28" ht="12.75" customHeight="1" x14ac:dyDescent="0.2">
      <c r="A2458" s="217"/>
      <c r="B2458" s="217"/>
      <c r="C2458" s="217"/>
      <c r="D2458" s="217"/>
      <c r="E2458" s="217"/>
      <c r="F2458" s="217"/>
      <c r="G2458" s="217"/>
      <c r="H2458" s="217"/>
      <c r="I2458" s="217"/>
      <c r="J2458" s="217"/>
      <c r="K2458" s="217"/>
      <c r="L2458" s="217"/>
      <c r="M2458" s="217"/>
      <c r="N2458" s="217"/>
      <c r="O2458" s="234"/>
      <c r="P2458" s="234"/>
      <c r="Q2458" s="217"/>
      <c r="R2458" s="217"/>
      <c r="S2458" s="217"/>
      <c r="T2458" s="217"/>
      <c r="U2458" s="217"/>
      <c r="V2458" s="217"/>
      <c r="W2458" s="217"/>
      <c r="X2458" s="217"/>
      <c r="Y2458" s="217"/>
      <c r="Z2458" s="217"/>
      <c r="AA2458" s="217"/>
      <c r="AB2458" s="217"/>
    </row>
    <row r="2459" spans="1:28" ht="12.75" customHeight="1" x14ac:dyDescent="0.2">
      <c r="A2459" s="217"/>
      <c r="B2459" s="217"/>
      <c r="C2459" s="217"/>
      <c r="D2459" s="217"/>
      <c r="E2459" s="217"/>
      <c r="F2459" s="217"/>
      <c r="G2459" s="217"/>
      <c r="H2459" s="217"/>
      <c r="I2459" s="217"/>
      <c r="J2459" s="217"/>
      <c r="K2459" s="217"/>
      <c r="L2459" s="217"/>
      <c r="M2459" s="217"/>
      <c r="N2459" s="217"/>
      <c r="O2459" s="234"/>
      <c r="P2459" s="234"/>
      <c r="Q2459" s="217"/>
      <c r="R2459" s="217"/>
      <c r="S2459" s="217"/>
      <c r="T2459" s="217"/>
      <c r="U2459" s="217"/>
      <c r="V2459" s="217"/>
      <c r="W2459" s="217"/>
      <c r="X2459" s="217"/>
      <c r="Y2459" s="217"/>
      <c r="Z2459" s="217"/>
      <c r="AA2459" s="217"/>
      <c r="AB2459" s="217"/>
    </row>
    <row r="2460" spans="1:28" ht="12.75" customHeight="1" x14ac:dyDescent="0.2">
      <c r="A2460" s="217"/>
      <c r="B2460" s="217"/>
      <c r="C2460" s="217"/>
      <c r="D2460" s="217"/>
      <c r="E2460" s="217"/>
      <c r="F2460" s="217"/>
      <c r="G2460" s="217"/>
      <c r="H2460" s="217"/>
      <c r="I2460" s="217"/>
      <c r="J2460" s="217"/>
      <c r="K2460" s="217"/>
      <c r="L2460" s="217"/>
      <c r="M2460" s="217"/>
      <c r="N2460" s="217"/>
      <c r="O2460" s="234"/>
      <c r="P2460" s="234"/>
      <c r="Q2460" s="217"/>
      <c r="R2460" s="217"/>
      <c r="S2460" s="217"/>
      <c r="T2460" s="217"/>
      <c r="U2460" s="217"/>
      <c r="V2460" s="217"/>
      <c r="W2460" s="217"/>
      <c r="X2460" s="217"/>
      <c r="Y2460" s="217"/>
      <c r="Z2460" s="217"/>
      <c r="AA2460" s="217"/>
      <c r="AB2460" s="217"/>
    </row>
    <row r="2461" spans="1:28" ht="12.75" customHeight="1" x14ac:dyDescent="0.2">
      <c r="A2461" s="217"/>
      <c r="B2461" s="217"/>
      <c r="C2461" s="217"/>
      <c r="D2461" s="217"/>
      <c r="E2461" s="217"/>
      <c r="F2461" s="217"/>
      <c r="G2461" s="217"/>
      <c r="H2461" s="217"/>
      <c r="I2461" s="217"/>
      <c r="J2461" s="217"/>
      <c r="K2461" s="217"/>
      <c r="L2461" s="217"/>
      <c r="M2461" s="217"/>
      <c r="N2461" s="217"/>
      <c r="O2461" s="234"/>
      <c r="P2461" s="234"/>
      <c r="Q2461" s="217"/>
      <c r="R2461" s="217"/>
      <c r="S2461" s="217"/>
      <c r="T2461" s="217"/>
      <c r="U2461" s="217"/>
      <c r="V2461" s="217"/>
      <c r="W2461" s="217"/>
      <c r="X2461" s="217"/>
      <c r="Y2461" s="217"/>
      <c r="Z2461" s="217"/>
      <c r="AA2461" s="217"/>
      <c r="AB2461" s="217"/>
    </row>
    <row r="2462" spans="1:28" ht="12.75" customHeight="1" x14ac:dyDescent="0.2">
      <c r="A2462" s="217"/>
      <c r="B2462" s="217"/>
      <c r="C2462" s="217"/>
      <c r="D2462" s="217"/>
      <c r="E2462" s="217"/>
      <c r="F2462" s="217"/>
      <c r="G2462" s="217"/>
      <c r="H2462" s="217"/>
      <c r="I2462" s="217"/>
      <c r="J2462" s="217"/>
      <c r="K2462" s="217"/>
      <c r="L2462" s="217"/>
      <c r="M2462" s="217"/>
      <c r="N2462" s="217"/>
      <c r="O2462" s="234"/>
      <c r="P2462" s="234"/>
      <c r="Q2462" s="217"/>
      <c r="R2462" s="217"/>
      <c r="S2462" s="217"/>
      <c r="T2462" s="217"/>
      <c r="U2462" s="217"/>
      <c r="V2462" s="217"/>
      <c r="W2462" s="217"/>
      <c r="X2462" s="217"/>
      <c r="Y2462" s="217"/>
      <c r="Z2462" s="217"/>
      <c r="AA2462" s="217"/>
      <c r="AB2462" s="217"/>
    </row>
    <row r="2463" spans="1:28" ht="12.75" customHeight="1" x14ac:dyDescent="0.2">
      <c r="A2463" s="217"/>
      <c r="B2463" s="217"/>
      <c r="C2463" s="217"/>
      <c r="D2463" s="217"/>
      <c r="E2463" s="217"/>
      <c r="F2463" s="217"/>
      <c r="G2463" s="217"/>
      <c r="H2463" s="217"/>
      <c r="I2463" s="217"/>
      <c r="J2463" s="217"/>
      <c r="K2463" s="217"/>
      <c r="L2463" s="217"/>
      <c r="M2463" s="217"/>
      <c r="N2463" s="217"/>
      <c r="O2463" s="234"/>
      <c r="P2463" s="234"/>
      <c r="Q2463" s="217"/>
      <c r="R2463" s="217"/>
      <c r="S2463" s="217"/>
      <c r="T2463" s="217"/>
      <c r="U2463" s="217"/>
      <c r="V2463" s="217"/>
      <c r="W2463" s="217"/>
      <c r="X2463" s="217"/>
      <c r="Y2463" s="217"/>
      <c r="Z2463" s="217"/>
      <c r="AA2463" s="217"/>
      <c r="AB2463" s="217"/>
    </row>
    <row r="2464" spans="1:28" ht="12.75" customHeight="1" x14ac:dyDescent="0.2">
      <c r="A2464" s="217"/>
      <c r="B2464" s="217"/>
      <c r="C2464" s="217"/>
      <c r="D2464" s="217"/>
      <c r="E2464" s="217"/>
      <c r="F2464" s="217"/>
      <c r="G2464" s="217"/>
      <c r="H2464" s="217"/>
      <c r="I2464" s="217"/>
      <c r="J2464" s="217"/>
      <c r="K2464" s="217"/>
      <c r="L2464" s="217"/>
      <c r="M2464" s="217"/>
      <c r="N2464" s="217"/>
      <c r="O2464" s="234"/>
      <c r="P2464" s="234"/>
      <c r="Q2464" s="217"/>
      <c r="R2464" s="217"/>
      <c r="S2464" s="217"/>
      <c r="T2464" s="217"/>
      <c r="U2464" s="217"/>
      <c r="V2464" s="217"/>
      <c r="W2464" s="217"/>
      <c r="X2464" s="217"/>
      <c r="Y2464" s="217"/>
      <c r="Z2464" s="217"/>
      <c r="AA2464" s="217"/>
      <c r="AB2464" s="217"/>
    </row>
    <row r="2465" spans="1:28" ht="12.75" customHeight="1" x14ac:dyDescent="0.2">
      <c r="A2465" s="217"/>
      <c r="B2465" s="217"/>
      <c r="C2465" s="217"/>
      <c r="D2465" s="217"/>
      <c r="E2465" s="217"/>
      <c r="F2465" s="217"/>
      <c r="G2465" s="217"/>
      <c r="H2465" s="217"/>
      <c r="I2465" s="217"/>
      <c r="J2465" s="217"/>
      <c r="K2465" s="217"/>
      <c r="L2465" s="217"/>
      <c r="M2465" s="217"/>
      <c r="N2465" s="217"/>
      <c r="O2465" s="234"/>
      <c r="P2465" s="234"/>
      <c r="Q2465" s="217"/>
      <c r="R2465" s="217"/>
      <c r="S2465" s="217"/>
      <c r="T2465" s="217"/>
      <c r="U2465" s="217"/>
      <c r="V2465" s="217"/>
      <c r="W2465" s="217"/>
      <c r="X2465" s="217"/>
      <c r="Y2465" s="217"/>
      <c r="Z2465" s="217"/>
      <c r="AA2465" s="217"/>
      <c r="AB2465" s="217"/>
    </row>
    <row r="2466" spans="1:28" ht="12.75" customHeight="1" x14ac:dyDescent="0.2">
      <c r="A2466" s="217"/>
      <c r="B2466" s="217"/>
      <c r="C2466" s="217"/>
      <c r="D2466" s="217"/>
      <c r="E2466" s="217"/>
      <c r="F2466" s="217"/>
      <c r="G2466" s="217"/>
      <c r="H2466" s="217"/>
      <c r="I2466" s="217"/>
      <c r="J2466" s="217"/>
      <c r="K2466" s="217"/>
      <c r="L2466" s="217"/>
      <c r="M2466" s="217"/>
      <c r="N2466" s="217"/>
      <c r="O2466" s="234"/>
      <c r="P2466" s="234"/>
      <c r="Q2466" s="217"/>
      <c r="R2466" s="217"/>
      <c r="S2466" s="217"/>
      <c r="T2466" s="217"/>
      <c r="U2466" s="217"/>
      <c r="V2466" s="217"/>
      <c r="W2466" s="217"/>
      <c r="X2466" s="217"/>
      <c r="Y2466" s="217"/>
      <c r="Z2466" s="217"/>
      <c r="AA2466" s="217"/>
      <c r="AB2466" s="217"/>
    </row>
    <row r="2467" spans="1:28" ht="12.75" customHeight="1" x14ac:dyDescent="0.2">
      <c r="A2467" s="217"/>
      <c r="B2467" s="217"/>
      <c r="C2467" s="217"/>
      <c r="D2467" s="217"/>
      <c r="E2467" s="217"/>
      <c r="F2467" s="217"/>
      <c r="G2467" s="217"/>
      <c r="H2467" s="217"/>
      <c r="I2467" s="217"/>
      <c r="J2467" s="217"/>
      <c r="K2467" s="217"/>
      <c r="L2467" s="217"/>
      <c r="M2467" s="217"/>
      <c r="N2467" s="217"/>
      <c r="O2467" s="234"/>
      <c r="P2467" s="234"/>
      <c r="Q2467" s="217"/>
      <c r="R2467" s="217"/>
      <c r="S2467" s="217"/>
      <c r="T2467" s="217"/>
      <c r="U2467" s="217"/>
      <c r="V2467" s="217"/>
      <c r="W2467" s="217"/>
      <c r="X2467" s="217"/>
      <c r="Y2467" s="217"/>
      <c r="Z2467" s="217"/>
      <c r="AA2467" s="217"/>
      <c r="AB2467" s="217"/>
    </row>
    <row r="2468" spans="1:28" ht="12.75" customHeight="1" x14ac:dyDescent="0.2">
      <c r="A2468" s="217"/>
      <c r="B2468" s="217"/>
      <c r="C2468" s="217"/>
      <c r="D2468" s="217"/>
      <c r="E2468" s="217"/>
      <c r="F2468" s="217"/>
      <c r="G2468" s="217"/>
      <c r="H2468" s="217"/>
      <c r="I2468" s="217"/>
      <c r="J2468" s="217"/>
      <c r="K2468" s="217"/>
      <c r="L2468" s="217"/>
      <c r="M2468" s="217"/>
      <c r="N2468" s="217"/>
      <c r="O2468" s="234"/>
      <c r="P2468" s="234"/>
      <c r="Q2468" s="217"/>
      <c r="R2468" s="217"/>
      <c r="S2468" s="217"/>
      <c r="T2468" s="217"/>
      <c r="U2468" s="217"/>
      <c r="V2468" s="217"/>
      <c r="W2468" s="217"/>
      <c r="X2468" s="217"/>
      <c r="Y2468" s="217"/>
      <c r="Z2468" s="217"/>
      <c r="AA2468" s="217"/>
      <c r="AB2468" s="217"/>
    </row>
    <row r="2469" spans="1:28" ht="12.75" customHeight="1" x14ac:dyDescent="0.2">
      <c r="A2469" s="217"/>
      <c r="B2469" s="217"/>
      <c r="C2469" s="217"/>
      <c r="D2469" s="217"/>
      <c r="E2469" s="217"/>
      <c r="F2469" s="217"/>
      <c r="G2469" s="217"/>
      <c r="H2469" s="217"/>
      <c r="I2469" s="217"/>
      <c r="J2469" s="217"/>
      <c r="K2469" s="217"/>
      <c r="L2469" s="217"/>
      <c r="M2469" s="217"/>
      <c r="N2469" s="217"/>
      <c r="O2469" s="234"/>
      <c r="P2469" s="234"/>
      <c r="Q2469" s="217"/>
      <c r="R2469" s="217"/>
      <c r="S2469" s="217"/>
      <c r="T2469" s="217"/>
      <c r="U2469" s="217"/>
      <c r="V2469" s="217"/>
      <c r="W2469" s="217"/>
      <c r="X2469" s="217"/>
      <c r="Y2469" s="217"/>
      <c r="Z2469" s="217"/>
      <c r="AA2469" s="217"/>
      <c r="AB2469" s="217"/>
    </row>
    <row r="2470" spans="1:28" ht="12.75" customHeight="1" x14ac:dyDescent="0.2">
      <c r="A2470" s="217"/>
      <c r="B2470" s="217"/>
      <c r="C2470" s="217"/>
      <c r="D2470" s="217"/>
      <c r="E2470" s="217"/>
      <c r="F2470" s="217"/>
      <c r="G2470" s="217"/>
      <c r="H2470" s="217"/>
      <c r="I2470" s="217"/>
      <c r="J2470" s="217"/>
      <c r="K2470" s="217"/>
      <c r="L2470" s="217"/>
      <c r="M2470" s="217"/>
      <c r="N2470" s="217"/>
      <c r="O2470" s="234"/>
      <c r="P2470" s="234"/>
      <c r="Q2470" s="217"/>
      <c r="R2470" s="217"/>
      <c r="S2470" s="217"/>
      <c r="T2470" s="217"/>
      <c r="U2470" s="217"/>
      <c r="V2470" s="217"/>
      <c r="W2470" s="217"/>
      <c r="X2470" s="217"/>
      <c r="Y2470" s="217"/>
      <c r="Z2470" s="217"/>
      <c r="AA2470" s="217"/>
      <c r="AB2470" s="217"/>
    </row>
    <row r="2471" spans="1:28" ht="12.75" customHeight="1" x14ac:dyDescent="0.2">
      <c r="A2471" s="217"/>
      <c r="B2471" s="217"/>
      <c r="C2471" s="217"/>
      <c r="D2471" s="217"/>
      <c r="E2471" s="217"/>
      <c r="F2471" s="217"/>
      <c r="G2471" s="217"/>
      <c r="H2471" s="217"/>
      <c r="I2471" s="217"/>
      <c r="J2471" s="217"/>
      <c r="K2471" s="217"/>
      <c r="L2471" s="217"/>
      <c r="M2471" s="217"/>
      <c r="N2471" s="217"/>
      <c r="O2471" s="234"/>
      <c r="P2471" s="234"/>
      <c r="Q2471" s="217"/>
      <c r="R2471" s="217"/>
      <c r="S2471" s="217"/>
      <c r="T2471" s="217"/>
      <c r="U2471" s="217"/>
      <c r="V2471" s="217"/>
      <c r="W2471" s="217"/>
      <c r="X2471" s="217"/>
      <c r="Y2471" s="217"/>
      <c r="Z2471" s="217"/>
      <c r="AA2471" s="217"/>
      <c r="AB2471" s="217"/>
    </row>
    <row r="2472" spans="1:28" ht="12.75" customHeight="1" x14ac:dyDescent="0.2">
      <c r="A2472" s="217"/>
      <c r="B2472" s="217"/>
      <c r="C2472" s="217"/>
      <c r="D2472" s="217"/>
      <c r="E2472" s="217"/>
      <c r="F2472" s="217"/>
      <c r="G2472" s="217"/>
      <c r="H2472" s="217"/>
      <c r="I2472" s="217"/>
      <c r="J2472" s="217"/>
      <c r="K2472" s="217"/>
      <c r="L2472" s="217"/>
      <c r="M2472" s="217"/>
      <c r="N2472" s="217"/>
      <c r="O2472" s="234"/>
      <c r="P2472" s="234"/>
      <c r="Q2472" s="217"/>
      <c r="R2472" s="217"/>
      <c r="S2472" s="217"/>
      <c r="T2472" s="217"/>
      <c r="U2472" s="217"/>
      <c r="V2472" s="217"/>
      <c r="W2472" s="217"/>
      <c r="X2472" s="217"/>
      <c r="Y2472" s="217"/>
      <c r="Z2472" s="217"/>
      <c r="AA2472" s="217"/>
      <c r="AB2472" s="217"/>
    </row>
    <row r="2473" spans="1:28" ht="12.75" customHeight="1" x14ac:dyDescent="0.2">
      <c r="A2473" s="217"/>
      <c r="B2473" s="217"/>
      <c r="C2473" s="217"/>
      <c r="D2473" s="217"/>
      <c r="E2473" s="217"/>
      <c r="F2473" s="217"/>
      <c r="G2473" s="217"/>
      <c r="H2473" s="217"/>
      <c r="I2473" s="217"/>
      <c r="J2473" s="217"/>
      <c r="K2473" s="217"/>
      <c r="L2473" s="217"/>
      <c r="M2473" s="217"/>
      <c r="N2473" s="217"/>
      <c r="O2473" s="234"/>
      <c r="P2473" s="234"/>
      <c r="Q2473" s="217"/>
      <c r="R2473" s="217"/>
      <c r="S2473" s="217"/>
      <c r="T2473" s="217"/>
      <c r="U2473" s="217"/>
      <c r="V2473" s="217"/>
      <c r="W2473" s="217"/>
      <c r="X2473" s="217"/>
      <c r="Y2473" s="217"/>
      <c r="Z2473" s="217"/>
      <c r="AA2473" s="217"/>
      <c r="AB2473" s="217"/>
    </row>
    <row r="2474" spans="1:28" ht="12.75" customHeight="1" x14ac:dyDescent="0.2">
      <c r="A2474" s="217"/>
      <c r="B2474" s="217"/>
      <c r="C2474" s="217"/>
      <c r="D2474" s="217"/>
      <c r="E2474" s="217"/>
      <c r="F2474" s="217"/>
      <c r="G2474" s="217"/>
      <c r="H2474" s="217"/>
      <c r="I2474" s="217"/>
      <c r="J2474" s="217"/>
      <c r="K2474" s="217"/>
      <c r="L2474" s="217"/>
      <c r="M2474" s="217"/>
      <c r="N2474" s="217"/>
      <c r="O2474" s="234"/>
      <c r="P2474" s="234"/>
      <c r="Q2474" s="217"/>
      <c r="R2474" s="217"/>
      <c r="S2474" s="217"/>
      <c r="T2474" s="217"/>
      <c r="U2474" s="217"/>
      <c r="V2474" s="217"/>
      <c r="W2474" s="217"/>
      <c r="X2474" s="217"/>
      <c r="Y2474" s="217"/>
      <c r="Z2474" s="217"/>
      <c r="AA2474" s="217"/>
      <c r="AB2474" s="217"/>
    </row>
    <row r="2475" spans="1:28" ht="12.75" customHeight="1" x14ac:dyDescent="0.2">
      <c r="A2475" s="217"/>
      <c r="B2475" s="217"/>
      <c r="C2475" s="217"/>
      <c r="D2475" s="217"/>
      <c r="E2475" s="217"/>
      <c r="F2475" s="217"/>
      <c r="G2475" s="217"/>
      <c r="H2475" s="217"/>
      <c r="I2475" s="217"/>
      <c r="J2475" s="217"/>
      <c r="K2475" s="217"/>
      <c r="L2475" s="217"/>
      <c r="M2475" s="217"/>
      <c r="N2475" s="217"/>
      <c r="O2475" s="234"/>
      <c r="P2475" s="234"/>
      <c r="Q2475" s="217"/>
      <c r="R2475" s="217"/>
      <c r="S2475" s="217"/>
      <c r="T2475" s="217"/>
      <c r="U2475" s="217"/>
      <c r="V2475" s="217"/>
      <c r="W2475" s="217"/>
      <c r="X2475" s="217"/>
      <c r="Y2475" s="217"/>
      <c r="Z2475" s="217"/>
      <c r="AA2475" s="217"/>
      <c r="AB2475" s="217"/>
    </row>
    <row r="2476" spans="1:28" ht="12.75" customHeight="1" x14ac:dyDescent="0.2">
      <c r="A2476" s="217"/>
      <c r="B2476" s="217"/>
      <c r="C2476" s="217"/>
      <c r="D2476" s="217"/>
      <c r="E2476" s="217"/>
      <c r="F2476" s="217"/>
      <c r="G2476" s="217"/>
      <c r="H2476" s="217"/>
      <c r="I2476" s="217"/>
      <c r="J2476" s="217"/>
      <c r="K2476" s="217"/>
      <c r="L2476" s="217"/>
      <c r="M2476" s="217"/>
      <c r="N2476" s="217"/>
      <c r="O2476" s="234"/>
      <c r="P2476" s="234"/>
      <c r="Q2476" s="217"/>
      <c r="R2476" s="217"/>
      <c r="S2476" s="217"/>
      <c r="T2476" s="217"/>
      <c r="U2476" s="217"/>
      <c r="V2476" s="217"/>
      <c r="W2476" s="217"/>
      <c r="X2476" s="217"/>
      <c r="Y2476" s="217"/>
      <c r="Z2476" s="217"/>
      <c r="AA2476" s="217"/>
      <c r="AB2476" s="217"/>
    </row>
    <row r="2477" spans="1:28" ht="12.75" customHeight="1" x14ac:dyDescent="0.2">
      <c r="A2477" s="217"/>
      <c r="B2477" s="217"/>
      <c r="C2477" s="217"/>
      <c r="D2477" s="217"/>
      <c r="E2477" s="217"/>
      <c r="F2477" s="217"/>
      <c r="G2477" s="217"/>
      <c r="H2477" s="217"/>
      <c r="I2477" s="217"/>
      <c r="J2477" s="217"/>
      <c r="K2477" s="217"/>
      <c r="L2477" s="217"/>
      <c r="M2477" s="217"/>
      <c r="N2477" s="217"/>
      <c r="O2477" s="234"/>
      <c r="P2477" s="234"/>
      <c r="Q2477" s="217"/>
      <c r="R2477" s="217"/>
      <c r="S2477" s="217"/>
      <c r="T2477" s="217"/>
      <c r="U2477" s="217"/>
      <c r="V2477" s="217"/>
      <c r="W2477" s="217"/>
      <c r="X2477" s="217"/>
      <c r="Y2477" s="217"/>
      <c r="Z2477" s="217"/>
      <c r="AA2477" s="217"/>
      <c r="AB2477" s="217"/>
    </row>
    <row r="2478" spans="1:28" ht="12.75" customHeight="1" x14ac:dyDescent="0.2">
      <c r="A2478" s="217"/>
      <c r="B2478" s="217"/>
      <c r="C2478" s="217"/>
      <c r="D2478" s="217"/>
      <c r="E2478" s="217"/>
      <c r="F2478" s="217"/>
      <c r="G2478" s="217"/>
      <c r="H2478" s="217"/>
      <c r="I2478" s="217"/>
      <c r="J2478" s="217"/>
      <c r="K2478" s="217"/>
      <c r="L2478" s="217"/>
      <c r="M2478" s="217"/>
      <c r="N2478" s="217"/>
      <c r="O2478" s="234"/>
      <c r="P2478" s="234"/>
      <c r="Q2478" s="217"/>
      <c r="R2478" s="217"/>
      <c r="S2478" s="217"/>
      <c r="T2478" s="217"/>
      <c r="U2478" s="217"/>
      <c r="V2478" s="217"/>
      <c r="W2478" s="217"/>
      <c r="X2478" s="217"/>
      <c r="Y2478" s="217"/>
      <c r="Z2478" s="217"/>
      <c r="AA2478" s="217"/>
      <c r="AB2478" s="217"/>
    </row>
    <row r="2479" spans="1:28" ht="12.75" customHeight="1" x14ac:dyDescent="0.2">
      <c r="A2479" s="217"/>
      <c r="B2479" s="217"/>
      <c r="C2479" s="217"/>
      <c r="D2479" s="217"/>
      <c r="E2479" s="217"/>
      <c r="F2479" s="217"/>
      <c r="G2479" s="217"/>
      <c r="H2479" s="217"/>
      <c r="I2479" s="217"/>
      <c r="J2479" s="217"/>
      <c r="K2479" s="217"/>
      <c r="L2479" s="217"/>
      <c r="M2479" s="217"/>
      <c r="N2479" s="217"/>
      <c r="O2479" s="234"/>
      <c r="P2479" s="234"/>
      <c r="Q2479" s="217"/>
      <c r="R2479" s="217"/>
      <c r="S2479" s="217"/>
      <c r="T2479" s="217"/>
      <c r="U2479" s="217"/>
      <c r="V2479" s="217"/>
      <c r="W2479" s="217"/>
      <c r="X2479" s="217"/>
      <c r="Y2479" s="217"/>
      <c r="Z2479" s="217"/>
      <c r="AA2479" s="217"/>
      <c r="AB2479" s="217"/>
    </row>
    <row r="2480" spans="1:28" ht="12.75" customHeight="1" x14ac:dyDescent="0.2">
      <c r="A2480" s="217"/>
      <c r="B2480" s="217"/>
      <c r="C2480" s="217"/>
      <c r="D2480" s="217"/>
      <c r="E2480" s="217"/>
      <c r="F2480" s="217"/>
      <c r="G2480" s="217"/>
      <c r="H2480" s="217"/>
      <c r="I2480" s="217"/>
      <c r="J2480" s="217"/>
      <c r="K2480" s="217"/>
      <c r="L2480" s="217"/>
      <c r="M2480" s="217"/>
      <c r="N2480" s="217"/>
      <c r="O2480" s="234"/>
      <c r="P2480" s="234"/>
      <c r="Q2480" s="217"/>
      <c r="R2480" s="217"/>
      <c r="S2480" s="217"/>
      <c r="T2480" s="217"/>
      <c r="U2480" s="217"/>
      <c r="V2480" s="217"/>
      <c r="W2480" s="217"/>
      <c r="X2480" s="217"/>
      <c r="Y2480" s="217"/>
      <c r="Z2480" s="217"/>
      <c r="AA2480" s="217"/>
      <c r="AB2480" s="217"/>
    </row>
    <row r="2481" spans="1:28" ht="12.75" customHeight="1" x14ac:dyDescent="0.2">
      <c r="A2481" s="217"/>
      <c r="B2481" s="217"/>
      <c r="C2481" s="217"/>
      <c r="D2481" s="217"/>
      <c r="E2481" s="217"/>
      <c r="F2481" s="217"/>
      <c r="G2481" s="217"/>
      <c r="H2481" s="217"/>
      <c r="I2481" s="217"/>
      <c r="J2481" s="217"/>
      <c r="K2481" s="217"/>
      <c r="L2481" s="217"/>
      <c r="M2481" s="217"/>
      <c r="N2481" s="217"/>
      <c r="O2481" s="234"/>
      <c r="P2481" s="234"/>
      <c r="Q2481" s="217"/>
      <c r="R2481" s="217"/>
      <c r="S2481" s="217"/>
      <c r="T2481" s="217"/>
      <c r="U2481" s="217"/>
      <c r="V2481" s="217"/>
      <c r="W2481" s="217"/>
      <c r="X2481" s="217"/>
      <c r="Y2481" s="217"/>
      <c r="Z2481" s="217"/>
      <c r="AA2481" s="217"/>
      <c r="AB2481" s="217"/>
    </row>
    <row r="2482" spans="1:28" ht="12.75" customHeight="1" x14ac:dyDescent="0.2">
      <c r="A2482" s="217"/>
      <c r="B2482" s="217"/>
      <c r="C2482" s="217"/>
      <c r="D2482" s="217"/>
      <c r="E2482" s="217"/>
      <c r="F2482" s="217"/>
      <c r="G2482" s="217"/>
      <c r="H2482" s="217"/>
      <c r="I2482" s="217"/>
      <c r="J2482" s="217"/>
      <c r="K2482" s="217"/>
      <c r="L2482" s="217"/>
      <c r="M2482" s="217"/>
      <c r="N2482" s="217"/>
      <c r="O2482" s="234"/>
      <c r="P2482" s="234"/>
      <c r="Q2482" s="217"/>
      <c r="R2482" s="217"/>
      <c r="S2482" s="217"/>
      <c r="T2482" s="217"/>
      <c r="U2482" s="217"/>
      <c r="V2482" s="217"/>
      <c r="W2482" s="217"/>
      <c r="X2482" s="217"/>
      <c r="Y2482" s="217"/>
      <c r="Z2482" s="217"/>
      <c r="AA2482" s="217"/>
      <c r="AB2482" s="217"/>
    </row>
    <row r="2483" spans="1:28" ht="12.75" customHeight="1" x14ac:dyDescent="0.2">
      <c r="A2483" s="217"/>
      <c r="B2483" s="217"/>
      <c r="C2483" s="217"/>
      <c r="D2483" s="217"/>
      <c r="E2483" s="217"/>
      <c r="F2483" s="217"/>
      <c r="G2483" s="217"/>
      <c r="H2483" s="217"/>
      <c r="I2483" s="217"/>
      <c r="J2483" s="217"/>
      <c r="K2483" s="217"/>
      <c r="L2483" s="217"/>
      <c r="M2483" s="217"/>
      <c r="N2483" s="217"/>
      <c r="O2483" s="234"/>
      <c r="P2483" s="234"/>
      <c r="Q2483" s="217"/>
      <c r="R2483" s="217"/>
      <c r="S2483" s="217"/>
      <c r="T2483" s="217"/>
      <c r="U2483" s="217"/>
      <c r="V2483" s="217"/>
      <c r="W2483" s="217"/>
      <c r="X2483" s="217"/>
      <c r="Y2483" s="217"/>
      <c r="Z2483" s="217"/>
      <c r="AA2483" s="217"/>
      <c r="AB2483" s="217"/>
    </row>
    <row r="2484" spans="1:28" ht="12.75" customHeight="1" x14ac:dyDescent="0.2">
      <c r="A2484" s="217"/>
      <c r="B2484" s="217"/>
      <c r="C2484" s="217"/>
      <c r="D2484" s="217"/>
      <c r="E2484" s="217"/>
      <c r="F2484" s="217"/>
      <c r="G2484" s="217"/>
      <c r="H2484" s="217"/>
      <c r="I2484" s="217"/>
      <c r="J2484" s="217"/>
      <c r="K2484" s="217"/>
      <c r="L2484" s="217"/>
      <c r="M2484" s="217"/>
      <c r="N2484" s="217"/>
      <c r="O2484" s="234"/>
      <c r="P2484" s="234"/>
      <c r="Q2484" s="217"/>
      <c r="R2484" s="217"/>
      <c r="S2484" s="217"/>
      <c r="T2484" s="217"/>
      <c r="U2484" s="217"/>
      <c r="V2484" s="217"/>
      <c r="W2484" s="217"/>
      <c r="X2484" s="217"/>
      <c r="Y2484" s="217"/>
      <c r="Z2484" s="217"/>
      <c r="AA2484" s="217"/>
      <c r="AB2484" s="217"/>
    </row>
    <row r="2485" spans="1:28" ht="12.75" customHeight="1" x14ac:dyDescent="0.2">
      <c r="A2485" s="217"/>
      <c r="B2485" s="217"/>
      <c r="C2485" s="217"/>
      <c r="D2485" s="217"/>
      <c r="E2485" s="217"/>
      <c r="F2485" s="217"/>
      <c r="G2485" s="217"/>
      <c r="H2485" s="217"/>
      <c r="I2485" s="217"/>
      <c r="J2485" s="217"/>
      <c r="K2485" s="217"/>
      <c r="L2485" s="217"/>
      <c r="M2485" s="217"/>
      <c r="N2485" s="217"/>
      <c r="O2485" s="234"/>
      <c r="P2485" s="234"/>
      <c r="Q2485" s="217"/>
      <c r="R2485" s="217"/>
      <c r="S2485" s="217"/>
      <c r="T2485" s="217"/>
      <c r="U2485" s="217"/>
      <c r="V2485" s="217"/>
      <c r="W2485" s="217"/>
      <c r="X2485" s="217"/>
      <c r="Y2485" s="217"/>
      <c r="Z2485" s="217"/>
      <c r="AA2485" s="217"/>
      <c r="AB2485" s="217"/>
    </row>
    <row r="2486" spans="1:28" ht="12.75" customHeight="1" x14ac:dyDescent="0.2">
      <c r="A2486" s="217"/>
      <c r="B2486" s="217"/>
      <c r="C2486" s="217"/>
      <c r="D2486" s="217"/>
      <c r="E2486" s="217"/>
      <c r="F2486" s="217"/>
      <c r="G2486" s="217"/>
      <c r="H2486" s="217"/>
      <c r="I2486" s="217"/>
      <c r="J2486" s="217"/>
      <c r="K2486" s="217"/>
      <c r="L2486" s="217"/>
      <c r="M2486" s="217"/>
      <c r="N2486" s="217"/>
      <c r="O2486" s="234"/>
      <c r="P2486" s="234"/>
      <c r="Q2486" s="217"/>
      <c r="R2486" s="217"/>
      <c r="S2486" s="217"/>
      <c r="T2486" s="217"/>
      <c r="U2486" s="217"/>
      <c r="V2486" s="217"/>
      <c r="W2486" s="217"/>
      <c r="X2486" s="217"/>
      <c r="Y2486" s="217"/>
      <c r="Z2486" s="217"/>
      <c r="AA2486" s="217"/>
      <c r="AB2486" s="217"/>
    </row>
    <row r="2487" spans="1:28" ht="12.75" customHeight="1" x14ac:dyDescent="0.2">
      <c r="A2487" s="217"/>
      <c r="B2487" s="217"/>
      <c r="C2487" s="217"/>
      <c r="D2487" s="217"/>
      <c r="E2487" s="217"/>
      <c r="F2487" s="217"/>
      <c r="G2487" s="217"/>
      <c r="H2487" s="217"/>
      <c r="I2487" s="217"/>
      <c r="J2487" s="217"/>
      <c r="K2487" s="217"/>
      <c r="L2487" s="217"/>
      <c r="M2487" s="217"/>
      <c r="N2487" s="217"/>
      <c r="O2487" s="234"/>
      <c r="P2487" s="234"/>
      <c r="Q2487" s="217"/>
      <c r="R2487" s="217"/>
      <c r="S2487" s="217"/>
      <c r="T2487" s="217"/>
      <c r="U2487" s="217"/>
      <c r="V2487" s="217"/>
      <c r="W2487" s="217"/>
      <c r="X2487" s="217"/>
      <c r="Y2487" s="217"/>
      <c r="Z2487" s="217"/>
      <c r="AA2487" s="217"/>
      <c r="AB2487" s="217"/>
    </row>
    <row r="2488" spans="1:28" ht="12.75" customHeight="1" x14ac:dyDescent="0.2">
      <c r="A2488" s="217"/>
      <c r="B2488" s="217"/>
      <c r="C2488" s="217"/>
      <c r="D2488" s="217"/>
      <c r="E2488" s="217"/>
      <c r="F2488" s="217"/>
      <c r="G2488" s="217"/>
      <c r="H2488" s="217"/>
      <c r="I2488" s="217"/>
      <c r="J2488" s="217"/>
      <c r="K2488" s="217"/>
      <c r="L2488" s="217"/>
      <c r="M2488" s="217"/>
      <c r="N2488" s="217"/>
      <c r="O2488" s="234"/>
      <c r="P2488" s="234"/>
      <c r="Q2488" s="217"/>
      <c r="R2488" s="217"/>
      <c r="S2488" s="217"/>
      <c r="T2488" s="217"/>
      <c r="U2488" s="217"/>
      <c r="V2488" s="217"/>
      <c r="W2488" s="217"/>
      <c r="X2488" s="217"/>
      <c r="Y2488" s="217"/>
      <c r="Z2488" s="217"/>
      <c r="AA2488" s="217"/>
      <c r="AB2488" s="217"/>
    </row>
    <row r="2489" spans="1:28" ht="12.75" customHeight="1" x14ac:dyDescent="0.2">
      <c r="A2489" s="217"/>
      <c r="B2489" s="217"/>
      <c r="C2489" s="217"/>
      <c r="D2489" s="217"/>
      <c r="E2489" s="217"/>
      <c r="F2489" s="217"/>
      <c r="G2489" s="217"/>
      <c r="H2489" s="217"/>
      <c r="I2489" s="217"/>
      <c r="J2489" s="217"/>
      <c r="K2489" s="217"/>
      <c r="L2489" s="217"/>
      <c r="M2489" s="217"/>
      <c r="N2489" s="217"/>
      <c r="O2489" s="234"/>
      <c r="P2489" s="234"/>
      <c r="Q2489" s="217"/>
      <c r="R2489" s="217"/>
      <c r="S2489" s="217"/>
      <c r="T2489" s="217"/>
      <c r="U2489" s="217"/>
      <c r="V2489" s="217"/>
      <c r="W2489" s="217"/>
      <c r="X2489" s="217"/>
      <c r="Y2489" s="217"/>
      <c r="Z2489" s="217"/>
      <c r="AA2489" s="217"/>
      <c r="AB2489" s="217"/>
    </row>
    <row r="2490" spans="1:28" ht="12.75" customHeight="1" x14ac:dyDescent="0.2">
      <c r="A2490" s="217"/>
      <c r="B2490" s="217"/>
      <c r="C2490" s="217"/>
      <c r="D2490" s="217"/>
      <c r="E2490" s="217"/>
      <c r="F2490" s="217"/>
      <c r="G2490" s="217"/>
      <c r="H2490" s="217"/>
      <c r="I2490" s="217"/>
      <c r="J2490" s="217"/>
      <c r="K2490" s="217"/>
      <c r="L2490" s="217"/>
      <c r="M2490" s="217"/>
      <c r="N2490" s="217"/>
      <c r="O2490" s="234"/>
      <c r="P2490" s="234"/>
      <c r="Q2490" s="217"/>
      <c r="R2490" s="217"/>
      <c r="S2490" s="217"/>
      <c r="T2490" s="217"/>
      <c r="U2490" s="217"/>
      <c r="V2490" s="217"/>
      <c r="W2490" s="217"/>
      <c r="X2490" s="217"/>
      <c r="Y2490" s="217"/>
      <c r="Z2490" s="217"/>
      <c r="AA2490" s="217"/>
      <c r="AB2490" s="217"/>
    </row>
    <row r="2491" spans="1:28" ht="12.75" customHeight="1" x14ac:dyDescent="0.2">
      <c r="A2491" s="217"/>
      <c r="B2491" s="217"/>
      <c r="C2491" s="217"/>
      <c r="D2491" s="217"/>
      <c r="E2491" s="217"/>
      <c r="F2491" s="217"/>
      <c r="G2491" s="217"/>
      <c r="H2491" s="217"/>
      <c r="I2491" s="217"/>
      <c r="J2491" s="217"/>
      <c r="K2491" s="217"/>
      <c r="L2491" s="217"/>
      <c r="M2491" s="217"/>
      <c r="N2491" s="217"/>
      <c r="O2491" s="234"/>
      <c r="P2491" s="234"/>
      <c r="Q2491" s="217"/>
      <c r="R2491" s="217"/>
      <c r="S2491" s="217"/>
      <c r="T2491" s="217"/>
      <c r="U2491" s="217"/>
      <c r="V2491" s="217"/>
      <c r="W2491" s="217"/>
      <c r="X2491" s="217"/>
      <c r="Y2491" s="217"/>
      <c r="Z2491" s="217"/>
      <c r="AA2491" s="217"/>
      <c r="AB2491" s="217"/>
    </row>
    <row r="2492" spans="1:28" ht="12.75" customHeight="1" x14ac:dyDescent="0.2">
      <c r="A2492" s="217"/>
      <c r="B2492" s="217"/>
      <c r="C2492" s="217"/>
      <c r="D2492" s="217"/>
      <c r="E2492" s="217"/>
      <c r="F2492" s="217"/>
      <c r="G2492" s="217"/>
      <c r="H2492" s="217"/>
      <c r="I2492" s="217"/>
      <c r="J2492" s="217"/>
      <c r="K2492" s="217"/>
      <c r="L2492" s="217"/>
      <c r="M2492" s="217"/>
      <c r="N2492" s="217"/>
      <c r="O2492" s="234"/>
      <c r="P2492" s="234"/>
      <c r="Q2492" s="217"/>
      <c r="R2492" s="217"/>
      <c r="S2492" s="217"/>
      <c r="T2492" s="217"/>
      <c r="U2492" s="217"/>
      <c r="V2492" s="217"/>
      <c r="W2492" s="217"/>
      <c r="X2492" s="217"/>
      <c r="Y2492" s="217"/>
      <c r="Z2492" s="217"/>
      <c r="AA2492" s="217"/>
      <c r="AB2492" s="217"/>
    </row>
    <row r="2493" spans="1:28" ht="12.75" customHeight="1" x14ac:dyDescent="0.2">
      <c r="A2493" s="217"/>
      <c r="B2493" s="217"/>
      <c r="C2493" s="217"/>
      <c r="D2493" s="217"/>
      <c r="E2493" s="217"/>
      <c r="F2493" s="217"/>
      <c r="G2493" s="217"/>
      <c r="H2493" s="217"/>
      <c r="I2493" s="217"/>
      <c r="J2493" s="217"/>
      <c r="K2493" s="217"/>
      <c r="L2493" s="217"/>
      <c r="M2493" s="217"/>
      <c r="N2493" s="217"/>
      <c r="O2493" s="234"/>
      <c r="P2493" s="234"/>
      <c r="Q2493" s="217"/>
      <c r="R2493" s="217"/>
      <c r="S2493" s="217"/>
      <c r="T2493" s="217"/>
      <c r="U2493" s="217"/>
      <c r="V2493" s="217"/>
      <c r="W2493" s="217"/>
      <c r="X2493" s="217"/>
      <c r="Y2493" s="217"/>
      <c r="Z2493" s="217"/>
      <c r="AA2493" s="217"/>
      <c r="AB2493" s="217"/>
    </row>
    <row r="2494" spans="1:28" ht="12.75" customHeight="1" x14ac:dyDescent="0.2">
      <c r="A2494" s="217"/>
      <c r="B2494" s="217"/>
      <c r="C2494" s="217"/>
      <c r="D2494" s="217"/>
      <c r="E2494" s="217"/>
      <c r="F2494" s="217"/>
      <c r="G2494" s="217"/>
      <c r="H2494" s="217"/>
      <c r="I2494" s="217"/>
      <c r="J2494" s="217"/>
      <c r="K2494" s="217"/>
      <c r="L2494" s="217"/>
      <c r="M2494" s="217"/>
      <c r="N2494" s="217"/>
      <c r="O2494" s="234"/>
      <c r="P2494" s="234"/>
      <c r="Q2494" s="217"/>
      <c r="R2494" s="217"/>
      <c r="S2494" s="217"/>
      <c r="T2494" s="217"/>
      <c r="U2494" s="217"/>
      <c r="V2494" s="217"/>
      <c r="W2494" s="217"/>
      <c r="X2494" s="217"/>
      <c r="Y2494" s="217"/>
      <c r="Z2494" s="217"/>
      <c r="AA2494" s="217"/>
      <c r="AB2494" s="217"/>
    </row>
    <row r="2495" spans="1:28" ht="12.75" customHeight="1" x14ac:dyDescent="0.2">
      <c r="A2495" s="217"/>
      <c r="B2495" s="217"/>
      <c r="C2495" s="217"/>
      <c r="D2495" s="217"/>
      <c r="E2495" s="217"/>
      <c r="F2495" s="217"/>
      <c r="G2495" s="217"/>
      <c r="H2495" s="217"/>
      <c r="I2495" s="217"/>
      <c r="J2495" s="217"/>
      <c r="K2495" s="217"/>
      <c r="L2495" s="217"/>
      <c r="M2495" s="217"/>
      <c r="N2495" s="217"/>
      <c r="O2495" s="234"/>
      <c r="P2495" s="234"/>
      <c r="Q2495" s="217"/>
      <c r="R2495" s="217"/>
      <c r="S2495" s="217"/>
      <c r="T2495" s="217"/>
      <c r="U2495" s="217"/>
      <c r="V2495" s="217"/>
      <c r="W2495" s="217"/>
      <c r="X2495" s="217"/>
      <c r="Y2495" s="217"/>
      <c r="Z2495" s="217"/>
      <c r="AA2495" s="217"/>
      <c r="AB2495" s="217"/>
    </row>
    <row r="2496" spans="1:28" ht="12.75" customHeight="1" x14ac:dyDescent="0.2">
      <c r="A2496" s="217"/>
      <c r="B2496" s="217"/>
      <c r="C2496" s="217"/>
      <c r="D2496" s="217"/>
      <c r="E2496" s="217"/>
      <c r="F2496" s="217"/>
      <c r="G2496" s="217"/>
      <c r="H2496" s="217"/>
      <c r="I2496" s="217"/>
      <c r="J2496" s="217"/>
      <c r="K2496" s="217"/>
      <c r="L2496" s="217"/>
      <c r="M2496" s="217"/>
      <c r="N2496" s="217"/>
      <c r="O2496" s="234"/>
      <c r="P2496" s="234"/>
      <c r="Q2496" s="217"/>
      <c r="R2496" s="217"/>
      <c r="S2496" s="217"/>
      <c r="T2496" s="217"/>
      <c r="U2496" s="217"/>
      <c r="V2496" s="217"/>
      <c r="W2496" s="217"/>
      <c r="X2496" s="217"/>
      <c r="Y2496" s="217"/>
      <c r="Z2496" s="217"/>
      <c r="AA2496" s="217"/>
      <c r="AB2496" s="217"/>
    </row>
    <row r="2497" spans="1:28" ht="12.75" customHeight="1" x14ac:dyDescent="0.2">
      <c r="A2497" s="217"/>
      <c r="B2497" s="217"/>
      <c r="C2497" s="217"/>
      <c r="D2497" s="217"/>
      <c r="E2497" s="217"/>
      <c r="F2497" s="217"/>
      <c r="G2497" s="217"/>
      <c r="H2497" s="217"/>
      <c r="I2497" s="217"/>
      <c r="J2497" s="217"/>
      <c r="K2497" s="217"/>
      <c r="L2497" s="217"/>
      <c r="M2497" s="217"/>
      <c r="N2497" s="217"/>
      <c r="O2497" s="234"/>
      <c r="P2497" s="234"/>
      <c r="Q2497" s="217"/>
      <c r="R2497" s="217"/>
      <c r="S2497" s="217"/>
      <c r="T2497" s="217"/>
      <c r="U2497" s="217"/>
      <c r="V2497" s="217"/>
      <c r="W2497" s="217"/>
      <c r="X2497" s="217"/>
      <c r="Y2497" s="217"/>
      <c r="Z2497" s="217"/>
      <c r="AA2497" s="217"/>
      <c r="AB2497" s="217"/>
    </row>
    <row r="2498" spans="1:28" ht="12.75" customHeight="1" x14ac:dyDescent="0.2">
      <c r="A2498" s="217"/>
      <c r="B2498" s="217"/>
      <c r="C2498" s="217"/>
      <c r="D2498" s="217"/>
      <c r="E2498" s="217"/>
      <c r="F2498" s="217"/>
      <c r="G2498" s="217"/>
      <c r="H2498" s="217"/>
      <c r="I2498" s="217"/>
      <c r="J2498" s="217"/>
      <c r="K2498" s="217"/>
      <c r="L2498" s="217"/>
      <c r="M2498" s="217"/>
      <c r="N2498" s="217"/>
      <c r="O2498" s="234"/>
      <c r="P2498" s="234"/>
      <c r="Q2498" s="217"/>
      <c r="R2498" s="217"/>
      <c r="S2498" s="217"/>
      <c r="T2498" s="217"/>
      <c r="U2498" s="217"/>
      <c r="V2498" s="217"/>
      <c r="W2498" s="217"/>
      <c r="X2498" s="217"/>
      <c r="Y2498" s="217"/>
      <c r="Z2498" s="217"/>
      <c r="AA2498" s="217"/>
      <c r="AB2498" s="217"/>
    </row>
    <row r="2499" spans="1:28" ht="12.75" customHeight="1" x14ac:dyDescent="0.2">
      <c r="A2499" s="217"/>
      <c r="B2499" s="217"/>
      <c r="C2499" s="217"/>
      <c r="D2499" s="217"/>
      <c r="E2499" s="217"/>
      <c r="F2499" s="217"/>
      <c r="G2499" s="217"/>
      <c r="H2499" s="217"/>
      <c r="I2499" s="217"/>
      <c r="J2499" s="217"/>
      <c r="K2499" s="217"/>
      <c r="L2499" s="217"/>
      <c r="M2499" s="217"/>
      <c r="N2499" s="217"/>
      <c r="O2499" s="234"/>
      <c r="P2499" s="234"/>
      <c r="Q2499" s="217"/>
      <c r="R2499" s="217"/>
      <c r="S2499" s="217"/>
      <c r="T2499" s="217"/>
      <c r="U2499" s="217"/>
      <c r="V2499" s="217"/>
      <c r="W2499" s="217"/>
      <c r="X2499" s="217"/>
      <c r="Y2499" s="217"/>
      <c r="Z2499" s="217"/>
      <c r="AA2499" s="217"/>
      <c r="AB2499" s="217"/>
    </row>
    <row r="2500" spans="1:28" ht="12.75" customHeight="1" x14ac:dyDescent="0.2">
      <c r="A2500" s="217"/>
      <c r="B2500" s="217"/>
      <c r="C2500" s="217"/>
      <c r="D2500" s="217"/>
      <c r="E2500" s="217"/>
      <c r="F2500" s="217"/>
      <c r="G2500" s="217"/>
      <c r="H2500" s="217"/>
      <c r="I2500" s="217"/>
      <c r="J2500" s="217"/>
      <c r="K2500" s="217"/>
      <c r="L2500" s="217"/>
      <c r="M2500" s="217"/>
      <c r="N2500" s="217"/>
      <c r="O2500" s="234"/>
      <c r="P2500" s="234"/>
      <c r="Q2500" s="217"/>
      <c r="R2500" s="217"/>
      <c r="S2500" s="217"/>
      <c r="T2500" s="217"/>
      <c r="U2500" s="217"/>
      <c r="V2500" s="217"/>
      <c r="W2500" s="217"/>
      <c r="X2500" s="217"/>
      <c r="Y2500" s="217"/>
      <c r="Z2500" s="217"/>
      <c r="AA2500" s="217"/>
      <c r="AB2500" s="217"/>
    </row>
    <row r="2501" spans="1:28" ht="12.75" customHeight="1" x14ac:dyDescent="0.2">
      <c r="A2501" s="217"/>
      <c r="B2501" s="217"/>
      <c r="C2501" s="217"/>
      <c r="D2501" s="217"/>
      <c r="E2501" s="217"/>
      <c r="F2501" s="217"/>
      <c r="G2501" s="217"/>
      <c r="H2501" s="217"/>
      <c r="I2501" s="217"/>
      <c r="J2501" s="217"/>
      <c r="K2501" s="217"/>
      <c r="L2501" s="217"/>
      <c r="M2501" s="217"/>
      <c r="N2501" s="217"/>
      <c r="O2501" s="234"/>
      <c r="P2501" s="234"/>
      <c r="Q2501" s="217"/>
      <c r="R2501" s="217"/>
      <c r="S2501" s="217"/>
      <c r="T2501" s="217"/>
      <c r="U2501" s="217"/>
      <c r="V2501" s="217"/>
      <c r="W2501" s="217"/>
      <c r="X2501" s="217"/>
      <c r="Y2501" s="217"/>
      <c r="Z2501" s="217"/>
      <c r="AA2501" s="217"/>
      <c r="AB2501" s="217"/>
    </row>
    <row r="2502" spans="1:28" ht="12.75" customHeight="1" x14ac:dyDescent="0.2">
      <c r="A2502" s="217"/>
      <c r="B2502" s="217"/>
      <c r="C2502" s="217"/>
      <c r="D2502" s="217"/>
      <c r="E2502" s="217"/>
      <c r="F2502" s="217"/>
      <c r="G2502" s="217"/>
      <c r="H2502" s="217"/>
      <c r="I2502" s="217"/>
      <c r="J2502" s="217"/>
      <c r="K2502" s="217"/>
      <c r="L2502" s="217"/>
      <c r="M2502" s="217"/>
      <c r="N2502" s="217"/>
      <c r="O2502" s="234"/>
      <c r="P2502" s="234"/>
      <c r="Q2502" s="217"/>
      <c r="R2502" s="217"/>
      <c r="S2502" s="217"/>
      <c r="T2502" s="217"/>
      <c r="U2502" s="217"/>
      <c r="V2502" s="217"/>
      <c r="W2502" s="217"/>
      <c r="X2502" s="217"/>
      <c r="Y2502" s="217"/>
      <c r="Z2502" s="217"/>
      <c r="AA2502" s="217"/>
      <c r="AB2502" s="217"/>
    </row>
    <row r="2503" spans="1:28" ht="12.75" customHeight="1" x14ac:dyDescent="0.2">
      <c r="A2503" s="217"/>
      <c r="B2503" s="217"/>
      <c r="C2503" s="217"/>
      <c r="D2503" s="217"/>
      <c r="E2503" s="217"/>
      <c r="F2503" s="217"/>
      <c r="G2503" s="217"/>
      <c r="H2503" s="217"/>
      <c r="I2503" s="217"/>
      <c r="J2503" s="217"/>
      <c r="K2503" s="217"/>
      <c r="L2503" s="217"/>
      <c r="M2503" s="217"/>
      <c r="N2503" s="217"/>
      <c r="O2503" s="234"/>
      <c r="P2503" s="234"/>
      <c r="Q2503" s="217"/>
      <c r="R2503" s="217"/>
      <c r="S2503" s="217"/>
      <c r="T2503" s="217"/>
      <c r="U2503" s="217"/>
      <c r="V2503" s="217"/>
      <c r="W2503" s="217"/>
      <c r="X2503" s="217"/>
      <c r="Y2503" s="217"/>
      <c r="Z2503" s="217"/>
      <c r="AA2503" s="217"/>
      <c r="AB2503" s="217"/>
    </row>
    <row r="2504" spans="1:28" ht="12.75" customHeight="1" x14ac:dyDescent="0.2">
      <c r="A2504" s="217"/>
      <c r="B2504" s="217"/>
      <c r="C2504" s="217"/>
      <c r="D2504" s="217"/>
      <c r="E2504" s="217"/>
      <c r="F2504" s="217"/>
      <c r="G2504" s="217"/>
      <c r="H2504" s="217"/>
      <c r="I2504" s="217"/>
      <c r="J2504" s="217"/>
      <c r="K2504" s="217"/>
      <c r="L2504" s="217"/>
      <c r="M2504" s="217"/>
      <c r="N2504" s="217"/>
      <c r="O2504" s="234"/>
      <c r="P2504" s="234"/>
      <c r="Q2504" s="217"/>
      <c r="R2504" s="217"/>
      <c r="S2504" s="217"/>
      <c r="T2504" s="217"/>
      <c r="U2504" s="217"/>
      <c r="V2504" s="217"/>
      <c r="W2504" s="217"/>
      <c r="X2504" s="217"/>
      <c r="Y2504" s="217"/>
      <c r="Z2504" s="217"/>
      <c r="AA2504" s="217"/>
      <c r="AB2504" s="217"/>
    </row>
    <row r="2505" spans="1:28" ht="12.75" customHeight="1" x14ac:dyDescent="0.2">
      <c r="A2505" s="217"/>
      <c r="B2505" s="217"/>
      <c r="C2505" s="217"/>
      <c r="D2505" s="217"/>
      <c r="E2505" s="217"/>
      <c r="F2505" s="217"/>
      <c r="G2505" s="217"/>
      <c r="H2505" s="217"/>
      <c r="I2505" s="217"/>
      <c r="J2505" s="217"/>
      <c r="K2505" s="217"/>
      <c r="L2505" s="217"/>
      <c r="M2505" s="217"/>
      <c r="N2505" s="217"/>
      <c r="O2505" s="234"/>
      <c r="P2505" s="234"/>
      <c r="Q2505" s="217"/>
      <c r="R2505" s="217"/>
      <c r="S2505" s="217"/>
      <c r="T2505" s="217"/>
      <c r="U2505" s="217"/>
      <c r="V2505" s="217"/>
      <c r="W2505" s="217"/>
      <c r="X2505" s="217"/>
      <c r="Y2505" s="217"/>
      <c r="Z2505" s="217"/>
      <c r="AA2505" s="217"/>
      <c r="AB2505" s="217"/>
    </row>
    <row r="2506" spans="1:28" ht="12.75" customHeight="1" x14ac:dyDescent="0.2">
      <c r="A2506" s="217"/>
      <c r="B2506" s="217"/>
      <c r="C2506" s="217"/>
      <c r="D2506" s="217"/>
      <c r="E2506" s="217"/>
      <c r="F2506" s="217"/>
      <c r="G2506" s="217"/>
      <c r="H2506" s="217"/>
      <c r="I2506" s="217"/>
      <c r="J2506" s="217"/>
      <c r="K2506" s="217"/>
      <c r="L2506" s="217"/>
      <c r="M2506" s="217"/>
      <c r="N2506" s="217"/>
      <c r="O2506" s="234"/>
      <c r="P2506" s="234"/>
      <c r="Q2506" s="217"/>
      <c r="R2506" s="217"/>
      <c r="S2506" s="217"/>
      <c r="T2506" s="217"/>
      <c r="U2506" s="217"/>
      <c r="V2506" s="217"/>
      <c r="W2506" s="217"/>
      <c r="X2506" s="217"/>
      <c r="Y2506" s="217"/>
      <c r="Z2506" s="217"/>
      <c r="AA2506" s="217"/>
      <c r="AB2506" s="217"/>
    </row>
    <row r="2507" spans="1:28" ht="12.75" customHeight="1" x14ac:dyDescent="0.2">
      <c r="A2507" s="217"/>
      <c r="B2507" s="217"/>
      <c r="C2507" s="217"/>
      <c r="D2507" s="217"/>
      <c r="E2507" s="217"/>
      <c r="F2507" s="217"/>
      <c r="G2507" s="217"/>
      <c r="H2507" s="217"/>
      <c r="I2507" s="217"/>
      <c r="J2507" s="217"/>
      <c r="K2507" s="217"/>
      <c r="L2507" s="217"/>
      <c r="M2507" s="217"/>
      <c r="N2507" s="217"/>
      <c r="O2507" s="234"/>
      <c r="P2507" s="234"/>
      <c r="Q2507" s="217"/>
      <c r="R2507" s="217"/>
      <c r="S2507" s="217"/>
      <c r="T2507" s="217"/>
      <c r="U2507" s="217"/>
      <c r="V2507" s="217"/>
      <c r="W2507" s="217"/>
      <c r="X2507" s="217"/>
      <c r="Y2507" s="217"/>
      <c r="Z2507" s="217"/>
      <c r="AA2507" s="217"/>
      <c r="AB2507" s="217"/>
    </row>
    <row r="2508" spans="1:28" ht="12.75" customHeight="1" x14ac:dyDescent="0.2">
      <c r="A2508" s="217"/>
      <c r="B2508" s="217"/>
      <c r="C2508" s="217"/>
      <c r="D2508" s="217"/>
      <c r="E2508" s="217"/>
      <c r="F2508" s="217"/>
      <c r="G2508" s="217"/>
      <c r="H2508" s="217"/>
      <c r="I2508" s="217"/>
      <c r="J2508" s="217"/>
      <c r="K2508" s="217"/>
      <c r="L2508" s="217"/>
      <c r="M2508" s="217"/>
      <c r="N2508" s="217"/>
      <c r="O2508" s="234"/>
      <c r="P2508" s="234"/>
      <c r="Q2508" s="217"/>
      <c r="R2508" s="217"/>
      <c r="S2508" s="217"/>
      <c r="T2508" s="217"/>
      <c r="U2508" s="217"/>
      <c r="V2508" s="217"/>
      <c r="W2508" s="217"/>
      <c r="X2508" s="217"/>
      <c r="Y2508" s="217"/>
      <c r="Z2508" s="217"/>
      <c r="AA2508" s="217"/>
      <c r="AB2508" s="217"/>
    </row>
    <row r="2509" spans="1:28" ht="12.75" customHeight="1" x14ac:dyDescent="0.2">
      <c r="A2509" s="217"/>
      <c r="B2509" s="217"/>
      <c r="C2509" s="217"/>
      <c r="D2509" s="217"/>
      <c r="E2509" s="217"/>
      <c r="F2509" s="217"/>
      <c r="G2509" s="217"/>
      <c r="H2509" s="217"/>
      <c r="I2509" s="217"/>
      <c r="J2509" s="217"/>
      <c r="K2509" s="217"/>
      <c r="L2509" s="217"/>
      <c r="M2509" s="217"/>
      <c r="N2509" s="217"/>
      <c r="O2509" s="234"/>
      <c r="P2509" s="234"/>
      <c r="Q2509" s="217"/>
      <c r="R2509" s="217"/>
      <c r="S2509" s="217"/>
      <c r="T2509" s="217"/>
      <c r="U2509" s="217"/>
      <c r="V2509" s="217"/>
      <c r="W2509" s="217"/>
      <c r="X2509" s="217"/>
      <c r="Y2509" s="217"/>
      <c r="Z2509" s="217"/>
      <c r="AA2509" s="217"/>
      <c r="AB2509" s="217"/>
    </row>
    <row r="2510" spans="1:28" ht="12.75" customHeight="1" x14ac:dyDescent="0.2">
      <c r="A2510" s="217"/>
      <c r="B2510" s="217"/>
      <c r="C2510" s="217"/>
      <c r="D2510" s="217"/>
      <c r="E2510" s="217"/>
      <c r="F2510" s="217"/>
      <c r="G2510" s="217"/>
      <c r="H2510" s="217"/>
      <c r="I2510" s="217"/>
      <c r="J2510" s="217"/>
      <c r="K2510" s="217"/>
      <c r="L2510" s="217"/>
      <c r="M2510" s="217"/>
      <c r="N2510" s="217"/>
      <c r="O2510" s="234"/>
      <c r="P2510" s="234"/>
      <c r="Q2510" s="217"/>
      <c r="R2510" s="217"/>
      <c r="S2510" s="217"/>
      <c r="T2510" s="217"/>
      <c r="U2510" s="217"/>
      <c r="V2510" s="217"/>
      <c r="W2510" s="217"/>
      <c r="X2510" s="217"/>
      <c r="Y2510" s="217"/>
      <c r="Z2510" s="217"/>
      <c r="AA2510" s="217"/>
      <c r="AB2510" s="217"/>
    </row>
    <row r="2511" spans="1:28" ht="12.75" customHeight="1" x14ac:dyDescent="0.2">
      <c r="A2511" s="217"/>
      <c r="B2511" s="217"/>
      <c r="C2511" s="217"/>
      <c r="D2511" s="217"/>
      <c r="E2511" s="217"/>
      <c r="F2511" s="217"/>
      <c r="G2511" s="217"/>
      <c r="H2511" s="217"/>
      <c r="I2511" s="217"/>
      <c r="J2511" s="217"/>
      <c r="K2511" s="217"/>
      <c r="L2511" s="217"/>
      <c r="M2511" s="217"/>
      <c r="N2511" s="217"/>
      <c r="O2511" s="234"/>
      <c r="P2511" s="234"/>
      <c r="Q2511" s="217"/>
      <c r="R2511" s="217"/>
      <c r="S2511" s="217"/>
      <c r="T2511" s="217"/>
      <c r="U2511" s="217"/>
      <c r="V2511" s="217"/>
      <c r="W2511" s="217"/>
      <c r="X2511" s="217"/>
      <c r="Y2511" s="217"/>
      <c r="Z2511" s="217"/>
      <c r="AA2511" s="217"/>
      <c r="AB2511" s="217"/>
    </row>
    <row r="2512" spans="1:28" ht="12.75" customHeight="1" x14ac:dyDescent="0.2">
      <c r="A2512" s="217"/>
      <c r="B2512" s="217"/>
      <c r="C2512" s="217"/>
      <c r="D2512" s="217"/>
      <c r="E2512" s="217"/>
      <c r="F2512" s="217"/>
      <c r="G2512" s="217"/>
      <c r="H2512" s="217"/>
      <c r="I2512" s="217"/>
      <c r="J2512" s="217"/>
      <c r="K2512" s="217"/>
      <c r="L2512" s="217"/>
      <c r="M2512" s="217"/>
      <c r="N2512" s="217"/>
      <c r="O2512" s="234"/>
      <c r="P2512" s="234"/>
      <c r="Q2512" s="217"/>
      <c r="R2512" s="217"/>
      <c r="S2512" s="217"/>
      <c r="T2512" s="217"/>
      <c r="U2512" s="217"/>
      <c r="V2512" s="217"/>
      <c r="W2512" s="217"/>
      <c r="X2512" s="217"/>
      <c r="Y2512" s="217"/>
      <c r="Z2512" s="217"/>
      <c r="AA2512" s="217"/>
      <c r="AB2512" s="217"/>
    </row>
    <row r="2513" spans="1:28" ht="12.75" customHeight="1" x14ac:dyDescent="0.2">
      <c r="A2513" s="217"/>
      <c r="B2513" s="217"/>
      <c r="C2513" s="217"/>
      <c r="D2513" s="217"/>
      <c r="E2513" s="217"/>
      <c r="F2513" s="217"/>
      <c r="G2513" s="217"/>
      <c r="H2513" s="217"/>
      <c r="I2513" s="217"/>
      <c r="J2513" s="217"/>
      <c r="K2513" s="217"/>
      <c r="L2513" s="217"/>
      <c r="M2513" s="217"/>
      <c r="N2513" s="217"/>
      <c r="O2513" s="234"/>
      <c r="P2513" s="234"/>
      <c r="Q2513" s="217"/>
      <c r="R2513" s="217"/>
      <c r="S2513" s="217"/>
      <c r="T2513" s="217"/>
      <c r="U2513" s="217"/>
      <c r="V2513" s="217"/>
      <c r="W2513" s="217"/>
      <c r="X2513" s="217"/>
      <c r="Y2513" s="217"/>
      <c r="Z2513" s="217"/>
      <c r="AA2513" s="217"/>
      <c r="AB2513" s="217"/>
    </row>
    <row r="2514" spans="1:28" ht="12.75" customHeight="1" x14ac:dyDescent="0.2">
      <c r="A2514" s="217"/>
      <c r="B2514" s="217"/>
      <c r="C2514" s="217"/>
      <c r="D2514" s="217"/>
      <c r="E2514" s="217"/>
      <c r="F2514" s="217"/>
      <c r="G2514" s="217"/>
      <c r="H2514" s="217"/>
      <c r="I2514" s="217"/>
      <c r="J2514" s="217"/>
      <c r="K2514" s="217"/>
      <c r="L2514" s="217"/>
      <c r="M2514" s="217"/>
      <c r="N2514" s="217"/>
      <c r="O2514" s="234"/>
      <c r="P2514" s="234"/>
      <c r="Q2514" s="217"/>
      <c r="R2514" s="217"/>
      <c r="S2514" s="217"/>
      <c r="T2514" s="217"/>
      <c r="U2514" s="217"/>
      <c r="V2514" s="217"/>
      <c r="W2514" s="217"/>
      <c r="X2514" s="217"/>
      <c r="Y2514" s="217"/>
      <c r="Z2514" s="217"/>
      <c r="AA2514" s="217"/>
      <c r="AB2514" s="217"/>
    </row>
    <row r="2515" spans="1:28" ht="12.75" customHeight="1" x14ac:dyDescent="0.2">
      <c r="A2515" s="217"/>
      <c r="B2515" s="217"/>
      <c r="C2515" s="217"/>
      <c r="D2515" s="217"/>
      <c r="E2515" s="217"/>
      <c r="F2515" s="217"/>
      <c r="G2515" s="217"/>
      <c r="H2515" s="217"/>
      <c r="I2515" s="217"/>
      <c r="J2515" s="217"/>
      <c r="K2515" s="217"/>
      <c r="L2515" s="217"/>
      <c r="M2515" s="217"/>
      <c r="N2515" s="217"/>
      <c r="O2515" s="234"/>
      <c r="P2515" s="234"/>
      <c r="Q2515" s="217"/>
      <c r="R2515" s="217"/>
      <c r="S2515" s="217"/>
      <c r="T2515" s="217"/>
      <c r="U2515" s="217"/>
      <c r="V2515" s="217"/>
      <c r="W2515" s="217"/>
      <c r="X2515" s="217"/>
      <c r="Y2515" s="217"/>
      <c r="Z2515" s="217"/>
      <c r="AA2515" s="217"/>
      <c r="AB2515" s="217"/>
    </row>
    <row r="2516" spans="1:28" ht="12.75" customHeight="1" x14ac:dyDescent="0.2">
      <c r="A2516" s="217"/>
      <c r="B2516" s="217"/>
      <c r="C2516" s="217"/>
      <c r="D2516" s="217"/>
      <c r="E2516" s="217"/>
      <c r="F2516" s="217"/>
      <c r="G2516" s="217"/>
      <c r="H2516" s="217"/>
      <c r="I2516" s="217"/>
      <c r="J2516" s="217"/>
      <c r="K2516" s="217"/>
      <c r="L2516" s="217"/>
      <c r="M2516" s="217"/>
      <c r="N2516" s="217"/>
      <c r="O2516" s="234"/>
      <c r="P2516" s="234"/>
      <c r="Q2516" s="217"/>
      <c r="R2516" s="217"/>
      <c r="S2516" s="217"/>
      <c r="T2516" s="217"/>
      <c r="U2516" s="217"/>
      <c r="V2516" s="217"/>
      <c r="W2516" s="217"/>
      <c r="X2516" s="217"/>
      <c r="Y2516" s="217"/>
      <c r="Z2516" s="217"/>
      <c r="AA2516" s="217"/>
      <c r="AB2516" s="217"/>
    </row>
    <row r="2517" spans="1:28" ht="12.75" customHeight="1" x14ac:dyDescent="0.2">
      <c r="A2517" s="217"/>
      <c r="B2517" s="217"/>
      <c r="C2517" s="217"/>
      <c r="D2517" s="217"/>
      <c r="E2517" s="217"/>
      <c r="F2517" s="217"/>
      <c r="G2517" s="217"/>
      <c r="H2517" s="217"/>
      <c r="I2517" s="217"/>
      <c r="J2517" s="217"/>
      <c r="K2517" s="217"/>
      <c r="L2517" s="217"/>
      <c r="M2517" s="217"/>
      <c r="N2517" s="217"/>
      <c r="O2517" s="234"/>
      <c r="P2517" s="234"/>
      <c r="Q2517" s="217"/>
      <c r="R2517" s="217"/>
      <c r="S2517" s="217"/>
      <c r="T2517" s="217"/>
      <c r="U2517" s="217"/>
      <c r="V2517" s="217"/>
      <c r="W2517" s="217"/>
      <c r="X2517" s="217"/>
      <c r="Y2517" s="217"/>
      <c r="Z2517" s="217"/>
      <c r="AA2517" s="217"/>
      <c r="AB2517" s="217"/>
    </row>
    <row r="2518" spans="1:28" ht="12.75" customHeight="1" x14ac:dyDescent="0.2">
      <c r="A2518" s="217"/>
      <c r="B2518" s="217"/>
      <c r="C2518" s="217"/>
      <c r="D2518" s="217"/>
      <c r="E2518" s="217"/>
      <c r="F2518" s="217"/>
      <c r="G2518" s="217"/>
      <c r="H2518" s="217"/>
      <c r="I2518" s="217"/>
      <c r="J2518" s="217"/>
      <c r="K2518" s="217"/>
      <c r="L2518" s="217"/>
      <c r="M2518" s="217"/>
      <c r="N2518" s="217"/>
      <c r="O2518" s="234"/>
      <c r="P2518" s="234"/>
      <c r="Q2518" s="217"/>
      <c r="R2518" s="217"/>
      <c r="S2518" s="217"/>
      <c r="T2518" s="217"/>
      <c r="U2518" s="217"/>
      <c r="V2518" s="217"/>
      <c r="W2518" s="217"/>
      <c r="X2518" s="217"/>
      <c r="Y2518" s="217"/>
      <c r="Z2518" s="217"/>
      <c r="AA2518" s="217"/>
      <c r="AB2518" s="217"/>
    </row>
    <row r="2519" spans="1:28" ht="12.75" customHeight="1" x14ac:dyDescent="0.2">
      <c r="A2519" s="217"/>
      <c r="B2519" s="217"/>
      <c r="C2519" s="217"/>
      <c r="D2519" s="217"/>
      <c r="E2519" s="217"/>
      <c r="F2519" s="217"/>
      <c r="G2519" s="217"/>
      <c r="H2519" s="217"/>
      <c r="I2519" s="217"/>
      <c r="J2519" s="217"/>
      <c r="K2519" s="217"/>
      <c r="L2519" s="217"/>
      <c r="M2519" s="217"/>
      <c r="N2519" s="217"/>
      <c r="O2519" s="234"/>
      <c r="P2519" s="234"/>
      <c r="Q2519" s="217"/>
      <c r="R2519" s="217"/>
      <c r="S2519" s="217"/>
      <c r="T2519" s="217"/>
      <c r="U2519" s="217"/>
      <c r="V2519" s="217"/>
      <c r="W2519" s="217"/>
      <c r="X2519" s="217"/>
      <c r="Y2519" s="217"/>
      <c r="Z2519" s="217"/>
      <c r="AA2519" s="217"/>
      <c r="AB2519" s="217"/>
    </row>
    <row r="2520" spans="1:28" ht="12.75" customHeight="1" x14ac:dyDescent="0.2">
      <c r="A2520" s="217"/>
      <c r="B2520" s="217"/>
      <c r="C2520" s="217"/>
      <c r="D2520" s="217"/>
      <c r="E2520" s="217"/>
      <c r="F2520" s="217"/>
      <c r="G2520" s="217"/>
      <c r="H2520" s="217"/>
      <c r="I2520" s="217"/>
      <c r="J2520" s="217"/>
      <c r="K2520" s="217"/>
      <c r="L2520" s="217"/>
      <c r="M2520" s="217"/>
      <c r="N2520" s="217"/>
      <c r="O2520" s="234"/>
      <c r="P2520" s="234"/>
      <c r="Q2520" s="217"/>
      <c r="R2520" s="217"/>
      <c r="S2520" s="217"/>
      <c r="T2520" s="217"/>
      <c r="U2520" s="217"/>
      <c r="V2520" s="217"/>
      <c r="W2520" s="217"/>
      <c r="X2520" s="217"/>
      <c r="Y2520" s="217"/>
      <c r="Z2520" s="217"/>
      <c r="AA2520" s="217"/>
      <c r="AB2520" s="217"/>
    </row>
    <row r="2521" spans="1:28" ht="12.75" customHeight="1" x14ac:dyDescent="0.2">
      <c r="A2521" s="217"/>
      <c r="B2521" s="217"/>
      <c r="C2521" s="217"/>
      <c r="D2521" s="217"/>
      <c r="E2521" s="217"/>
      <c r="F2521" s="217"/>
      <c r="G2521" s="217"/>
      <c r="H2521" s="217"/>
      <c r="I2521" s="217"/>
      <c r="J2521" s="217"/>
      <c r="K2521" s="217"/>
      <c r="L2521" s="217"/>
      <c r="M2521" s="217"/>
      <c r="N2521" s="217"/>
      <c r="O2521" s="234"/>
      <c r="P2521" s="234"/>
      <c r="Q2521" s="217"/>
      <c r="R2521" s="217"/>
      <c r="S2521" s="217"/>
      <c r="T2521" s="217"/>
      <c r="U2521" s="217"/>
      <c r="V2521" s="217"/>
      <c r="W2521" s="217"/>
      <c r="X2521" s="217"/>
      <c r="Y2521" s="217"/>
      <c r="Z2521" s="217"/>
      <c r="AA2521" s="217"/>
      <c r="AB2521" s="217"/>
    </row>
    <row r="2522" spans="1:28" ht="12.75" customHeight="1" x14ac:dyDescent="0.2">
      <c r="A2522" s="217"/>
      <c r="B2522" s="217"/>
      <c r="C2522" s="217"/>
      <c r="D2522" s="217"/>
      <c r="E2522" s="217"/>
      <c r="F2522" s="217"/>
      <c r="G2522" s="217"/>
      <c r="H2522" s="217"/>
      <c r="I2522" s="217"/>
      <c r="J2522" s="217"/>
      <c r="K2522" s="217"/>
      <c r="L2522" s="217"/>
      <c r="M2522" s="217"/>
      <c r="N2522" s="217"/>
      <c r="O2522" s="234"/>
      <c r="P2522" s="234"/>
      <c r="Q2522" s="217"/>
      <c r="R2522" s="217"/>
      <c r="S2522" s="217"/>
      <c r="T2522" s="217"/>
      <c r="U2522" s="217"/>
      <c r="V2522" s="217"/>
      <c r="W2522" s="217"/>
      <c r="X2522" s="217"/>
      <c r="Y2522" s="217"/>
      <c r="Z2522" s="217"/>
      <c r="AA2522" s="217"/>
      <c r="AB2522" s="217"/>
    </row>
    <row r="2523" spans="1:28" ht="12.75" customHeight="1" x14ac:dyDescent="0.2">
      <c r="A2523" s="217"/>
      <c r="B2523" s="217"/>
      <c r="C2523" s="217"/>
      <c r="D2523" s="217"/>
      <c r="E2523" s="217"/>
      <c r="F2523" s="217"/>
      <c r="G2523" s="217"/>
      <c r="H2523" s="217"/>
      <c r="I2523" s="217"/>
      <c r="J2523" s="217"/>
      <c r="K2523" s="217"/>
      <c r="L2523" s="217"/>
      <c r="M2523" s="217"/>
      <c r="N2523" s="217"/>
      <c r="O2523" s="234"/>
      <c r="P2523" s="234"/>
      <c r="Q2523" s="217"/>
      <c r="R2523" s="217"/>
      <c r="S2523" s="217"/>
      <c r="T2523" s="217"/>
      <c r="U2523" s="217"/>
      <c r="V2523" s="217"/>
      <c r="W2523" s="217"/>
      <c r="X2523" s="217"/>
      <c r="Y2523" s="217"/>
      <c r="Z2523" s="217"/>
      <c r="AA2523" s="217"/>
      <c r="AB2523" s="217"/>
    </row>
    <row r="2524" spans="1:28" ht="12.75" customHeight="1" x14ac:dyDescent="0.2">
      <c r="A2524" s="217"/>
      <c r="B2524" s="217"/>
      <c r="C2524" s="217"/>
      <c r="D2524" s="217"/>
      <c r="E2524" s="217"/>
      <c r="F2524" s="217"/>
      <c r="G2524" s="217"/>
      <c r="H2524" s="217"/>
      <c r="I2524" s="217"/>
      <c r="J2524" s="217"/>
      <c r="K2524" s="217"/>
      <c r="L2524" s="217"/>
      <c r="M2524" s="217"/>
      <c r="N2524" s="217"/>
      <c r="O2524" s="234"/>
      <c r="P2524" s="234"/>
      <c r="Q2524" s="217"/>
      <c r="R2524" s="217"/>
      <c r="S2524" s="217"/>
      <c r="T2524" s="217"/>
      <c r="U2524" s="217"/>
      <c r="V2524" s="217"/>
      <c r="W2524" s="217"/>
      <c r="X2524" s="217"/>
      <c r="Y2524" s="217"/>
      <c r="Z2524" s="217"/>
      <c r="AA2524" s="217"/>
      <c r="AB2524" s="217"/>
    </row>
    <row r="2525" spans="1:28" ht="12.75" customHeight="1" x14ac:dyDescent="0.2">
      <c r="A2525" s="217"/>
      <c r="B2525" s="217"/>
      <c r="C2525" s="217"/>
      <c r="D2525" s="217"/>
      <c r="E2525" s="217"/>
      <c r="F2525" s="217"/>
      <c r="G2525" s="217"/>
      <c r="H2525" s="217"/>
      <c r="I2525" s="217"/>
      <c r="J2525" s="217"/>
      <c r="K2525" s="217"/>
      <c r="L2525" s="217"/>
      <c r="M2525" s="217"/>
      <c r="N2525" s="217"/>
      <c r="O2525" s="234"/>
      <c r="P2525" s="234"/>
      <c r="Q2525" s="217"/>
      <c r="R2525" s="217"/>
      <c r="S2525" s="217"/>
      <c r="T2525" s="217"/>
      <c r="U2525" s="217"/>
      <c r="V2525" s="217"/>
      <c r="W2525" s="217"/>
      <c r="X2525" s="217"/>
      <c r="Y2525" s="217"/>
      <c r="Z2525" s="217"/>
      <c r="AA2525" s="217"/>
      <c r="AB2525" s="217"/>
    </row>
    <row r="2526" spans="1:28" ht="12.75" customHeight="1" x14ac:dyDescent="0.2">
      <c r="A2526" s="217"/>
      <c r="B2526" s="217"/>
      <c r="C2526" s="217"/>
      <c r="D2526" s="217"/>
      <c r="E2526" s="217"/>
      <c r="F2526" s="217"/>
      <c r="G2526" s="217"/>
      <c r="H2526" s="217"/>
      <c r="I2526" s="217"/>
      <c r="J2526" s="217"/>
      <c r="K2526" s="217"/>
      <c r="L2526" s="217"/>
      <c r="M2526" s="217"/>
      <c r="N2526" s="217"/>
      <c r="O2526" s="234"/>
      <c r="P2526" s="234"/>
      <c r="Q2526" s="217"/>
      <c r="R2526" s="217"/>
      <c r="S2526" s="217"/>
      <c r="T2526" s="217"/>
      <c r="U2526" s="217"/>
      <c r="V2526" s="217"/>
      <c r="W2526" s="217"/>
      <c r="X2526" s="217"/>
      <c r="Y2526" s="217"/>
      <c r="Z2526" s="217"/>
      <c r="AA2526" s="217"/>
      <c r="AB2526" s="217"/>
    </row>
    <row r="2527" spans="1:28" ht="12.75" customHeight="1" x14ac:dyDescent="0.2">
      <c r="A2527" s="217"/>
      <c r="B2527" s="217"/>
      <c r="C2527" s="217"/>
      <c r="D2527" s="217"/>
      <c r="E2527" s="217"/>
      <c r="F2527" s="217"/>
      <c r="G2527" s="217"/>
      <c r="H2527" s="217"/>
      <c r="I2527" s="217"/>
      <c r="J2527" s="217"/>
      <c r="K2527" s="217"/>
      <c r="L2527" s="217"/>
      <c r="M2527" s="217"/>
      <c r="N2527" s="217"/>
      <c r="O2527" s="234"/>
      <c r="P2527" s="234"/>
      <c r="Q2527" s="217"/>
      <c r="R2527" s="217"/>
      <c r="S2527" s="217"/>
      <c r="T2527" s="217"/>
      <c r="U2527" s="217"/>
      <c r="V2527" s="217"/>
      <c r="W2527" s="217"/>
      <c r="X2527" s="217"/>
      <c r="Y2527" s="217"/>
      <c r="Z2527" s="217"/>
      <c r="AA2527" s="217"/>
      <c r="AB2527" s="217"/>
    </row>
    <row r="2528" spans="1:28" ht="12.75" customHeight="1" x14ac:dyDescent="0.2">
      <c r="A2528" s="217"/>
      <c r="B2528" s="217"/>
      <c r="C2528" s="217"/>
      <c r="D2528" s="217"/>
      <c r="E2528" s="217"/>
      <c r="F2528" s="217"/>
      <c r="G2528" s="217"/>
      <c r="H2528" s="217"/>
      <c r="I2528" s="217"/>
      <c r="J2528" s="217"/>
      <c r="K2528" s="217"/>
      <c r="L2528" s="217"/>
      <c r="M2528" s="217"/>
      <c r="N2528" s="217"/>
      <c r="O2528" s="234"/>
      <c r="P2528" s="234"/>
      <c r="Q2528" s="217"/>
      <c r="R2528" s="217"/>
      <c r="S2528" s="217"/>
      <c r="T2528" s="217"/>
      <c r="U2528" s="217"/>
      <c r="V2528" s="217"/>
      <c r="W2528" s="217"/>
      <c r="X2528" s="217"/>
      <c r="Y2528" s="217"/>
      <c r="Z2528" s="217"/>
      <c r="AA2528" s="217"/>
      <c r="AB2528" s="217"/>
    </row>
    <row r="2529" spans="1:28" ht="12.75" customHeight="1" x14ac:dyDescent="0.2">
      <c r="A2529" s="217"/>
      <c r="B2529" s="217"/>
      <c r="C2529" s="217"/>
      <c r="D2529" s="217"/>
      <c r="E2529" s="217"/>
      <c r="F2529" s="217"/>
      <c r="G2529" s="217"/>
      <c r="H2529" s="217"/>
      <c r="I2529" s="217"/>
      <c r="J2529" s="217"/>
      <c r="K2529" s="217"/>
      <c r="L2529" s="217"/>
      <c r="M2529" s="217"/>
      <c r="N2529" s="217"/>
      <c r="O2529" s="234"/>
      <c r="P2529" s="234"/>
      <c r="Q2529" s="217"/>
      <c r="R2529" s="217"/>
      <c r="S2529" s="217"/>
      <c r="T2529" s="217"/>
      <c r="U2529" s="217"/>
      <c r="V2529" s="217"/>
      <c r="W2529" s="217"/>
      <c r="X2529" s="217"/>
      <c r="Y2529" s="217"/>
      <c r="Z2529" s="217"/>
      <c r="AA2529" s="217"/>
      <c r="AB2529" s="217"/>
    </row>
    <row r="2530" spans="1:28" ht="12.75" customHeight="1" x14ac:dyDescent="0.2">
      <c r="A2530" s="217"/>
      <c r="B2530" s="217"/>
      <c r="C2530" s="217"/>
      <c r="D2530" s="217"/>
      <c r="E2530" s="217"/>
      <c r="F2530" s="217"/>
      <c r="G2530" s="217"/>
      <c r="H2530" s="217"/>
      <c r="I2530" s="217"/>
      <c r="J2530" s="217"/>
      <c r="K2530" s="217"/>
      <c r="L2530" s="217"/>
      <c r="M2530" s="217"/>
      <c r="N2530" s="217"/>
      <c r="O2530" s="234"/>
      <c r="P2530" s="234"/>
      <c r="Q2530" s="217"/>
      <c r="R2530" s="217"/>
      <c r="S2530" s="217"/>
      <c r="T2530" s="217"/>
      <c r="U2530" s="217"/>
      <c r="V2530" s="217"/>
      <c r="W2530" s="217"/>
      <c r="X2530" s="217"/>
      <c r="Y2530" s="217"/>
      <c r="Z2530" s="217"/>
      <c r="AA2530" s="217"/>
      <c r="AB2530" s="217"/>
    </row>
    <row r="2531" spans="1:28" ht="12.75" customHeight="1" x14ac:dyDescent="0.2">
      <c r="A2531" s="217"/>
      <c r="B2531" s="217"/>
      <c r="C2531" s="217"/>
      <c r="D2531" s="217"/>
      <c r="E2531" s="217"/>
      <c r="F2531" s="217"/>
      <c r="G2531" s="217"/>
      <c r="H2531" s="217"/>
      <c r="I2531" s="217"/>
      <c r="J2531" s="217"/>
      <c r="K2531" s="217"/>
      <c r="L2531" s="217"/>
      <c r="M2531" s="217"/>
      <c r="N2531" s="217"/>
      <c r="O2531" s="234"/>
      <c r="P2531" s="234"/>
      <c r="Q2531" s="217"/>
      <c r="R2531" s="217"/>
      <c r="S2531" s="217"/>
      <c r="T2531" s="217"/>
      <c r="U2531" s="217"/>
      <c r="V2531" s="217"/>
      <c r="W2531" s="217"/>
      <c r="X2531" s="217"/>
      <c r="Y2531" s="217"/>
      <c r="Z2531" s="217"/>
      <c r="AA2531" s="217"/>
      <c r="AB2531" s="217"/>
    </row>
    <row r="2532" spans="1:28" ht="12.75" customHeight="1" x14ac:dyDescent="0.2">
      <c r="A2532" s="217"/>
      <c r="B2532" s="217"/>
      <c r="C2532" s="217"/>
      <c r="D2532" s="217"/>
      <c r="E2532" s="217"/>
      <c r="F2532" s="217"/>
      <c r="G2532" s="217"/>
      <c r="H2532" s="217"/>
      <c r="I2532" s="217"/>
      <c r="J2532" s="217"/>
      <c r="K2532" s="217"/>
      <c r="L2532" s="217"/>
      <c r="M2532" s="217"/>
      <c r="N2532" s="217"/>
      <c r="O2532" s="234"/>
      <c r="P2532" s="234"/>
      <c r="Q2532" s="217"/>
      <c r="R2532" s="217"/>
      <c r="S2532" s="217"/>
      <c r="T2532" s="217"/>
      <c r="U2532" s="217"/>
      <c r="V2532" s="217"/>
      <c r="W2532" s="217"/>
      <c r="X2532" s="217"/>
      <c r="Y2532" s="217"/>
      <c r="Z2532" s="217"/>
      <c r="AA2532" s="217"/>
      <c r="AB2532" s="217"/>
    </row>
    <row r="2533" spans="1:28" ht="12.75" customHeight="1" x14ac:dyDescent="0.2">
      <c r="A2533" s="217"/>
      <c r="B2533" s="217"/>
      <c r="C2533" s="217"/>
      <c r="D2533" s="217"/>
      <c r="E2533" s="217"/>
      <c r="F2533" s="217"/>
      <c r="G2533" s="217"/>
      <c r="H2533" s="217"/>
      <c r="I2533" s="217"/>
      <c r="J2533" s="217"/>
      <c r="K2533" s="217"/>
      <c r="L2533" s="217"/>
      <c r="M2533" s="217"/>
      <c r="N2533" s="217"/>
      <c r="O2533" s="234"/>
      <c r="P2533" s="234"/>
      <c r="Q2533" s="217"/>
      <c r="R2533" s="217"/>
      <c r="S2533" s="217"/>
      <c r="T2533" s="217"/>
      <c r="U2533" s="217"/>
      <c r="V2533" s="217"/>
      <c r="W2533" s="217"/>
      <c r="X2533" s="217"/>
      <c r="Y2533" s="217"/>
      <c r="Z2533" s="217"/>
      <c r="AA2533" s="217"/>
      <c r="AB2533" s="217"/>
    </row>
    <row r="2534" spans="1:28" ht="12.75" customHeight="1" x14ac:dyDescent="0.2">
      <c r="A2534" s="217"/>
      <c r="B2534" s="217"/>
      <c r="C2534" s="217"/>
      <c r="D2534" s="217"/>
      <c r="E2534" s="217"/>
      <c r="F2534" s="217"/>
      <c r="G2534" s="217"/>
      <c r="H2534" s="217"/>
      <c r="I2534" s="217"/>
      <c r="J2534" s="217"/>
      <c r="K2534" s="217"/>
      <c r="L2534" s="217"/>
      <c r="M2534" s="217"/>
      <c r="N2534" s="217"/>
      <c r="O2534" s="234"/>
      <c r="P2534" s="234"/>
      <c r="Q2534" s="217"/>
      <c r="R2534" s="217"/>
      <c r="S2534" s="217"/>
      <c r="T2534" s="217"/>
      <c r="U2534" s="217"/>
      <c r="V2534" s="217"/>
      <c r="W2534" s="217"/>
      <c r="X2534" s="217"/>
      <c r="Y2534" s="217"/>
      <c r="Z2534" s="217"/>
      <c r="AA2534" s="217"/>
      <c r="AB2534" s="217"/>
    </row>
    <row r="2535" spans="1:28" ht="12.75" customHeight="1" x14ac:dyDescent="0.2">
      <c r="A2535" s="217"/>
      <c r="B2535" s="217"/>
      <c r="C2535" s="217"/>
      <c r="D2535" s="217"/>
      <c r="E2535" s="217"/>
      <c r="F2535" s="217"/>
      <c r="G2535" s="217"/>
      <c r="H2535" s="217"/>
      <c r="I2535" s="217"/>
      <c r="J2535" s="217"/>
      <c r="K2535" s="217"/>
      <c r="L2535" s="217"/>
      <c r="M2535" s="217"/>
      <c r="N2535" s="217"/>
      <c r="O2535" s="234"/>
      <c r="P2535" s="234"/>
      <c r="Q2535" s="217"/>
      <c r="R2535" s="217"/>
      <c r="S2535" s="217"/>
      <c r="T2535" s="217"/>
      <c r="U2535" s="217"/>
      <c r="V2535" s="217"/>
      <c r="W2535" s="217"/>
      <c r="X2535" s="217"/>
      <c r="Y2535" s="217"/>
      <c r="Z2535" s="217"/>
      <c r="AA2535" s="217"/>
      <c r="AB2535" s="217"/>
    </row>
    <row r="2536" spans="1:28" ht="12.75" customHeight="1" x14ac:dyDescent="0.2">
      <c r="A2536" s="217"/>
      <c r="B2536" s="217"/>
      <c r="C2536" s="217"/>
      <c r="D2536" s="217"/>
      <c r="E2536" s="217"/>
      <c r="F2536" s="217"/>
      <c r="G2536" s="217"/>
      <c r="H2536" s="217"/>
      <c r="I2536" s="217"/>
      <c r="J2536" s="217"/>
      <c r="K2536" s="217"/>
      <c r="L2536" s="217"/>
      <c r="M2536" s="217"/>
      <c r="N2536" s="217"/>
      <c r="O2536" s="234"/>
      <c r="P2536" s="234"/>
      <c r="Q2536" s="217"/>
      <c r="R2536" s="217"/>
      <c r="S2536" s="217"/>
      <c r="T2536" s="217"/>
      <c r="U2536" s="217"/>
      <c r="V2536" s="217"/>
      <c r="W2536" s="217"/>
      <c r="X2536" s="217"/>
      <c r="Y2536" s="217"/>
      <c r="Z2536" s="217"/>
      <c r="AA2536" s="217"/>
      <c r="AB2536" s="217"/>
    </row>
    <row r="2537" spans="1:28" ht="12.75" customHeight="1" x14ac:dyDescent="0.2">
      <c r="A2537" s="217"/>
      <c r="B2537" s="217"/>
      <c r="C2537" s="217"/>
      <c r="D2537" s="217"/>
      <c r="E2537" s="217"/>
      <c r="F2537" s="217"/>
      <c r="G2537" s="217"/>
      <c r="H2537" s="217"/>
      <c r="I2537" s="217"/>
      <c r="J2537" s="217"/>
      <c r="K2537" s="217"/>
      <c r="L2537" s="217"/>
      <c r="M2537" s="217"/>
      <c r="N2537" s="217"/>
      <c r="O2537" s="234"/>
      <c r="P2537" s="234"/>
      <c r="Q2537" s="217"/>
      <c r="R2537" s="217"/>
      <c r="S2537" s="217"/>
      <c r="T2537" s="217"/>
      <c r="U2537" s="217"/>
      <c r="V2537" s="217"/>
      <c r="W2537" s="217"/>
      <c r="X2537" s="217"/>
      <c r="Y2537" s="217"/>
      <c r="Z2537" s="217"/>
      <c r="AA2537" s="217"/>
      <c r="AB2537" s="217"/>
    </row>
    <row r="2538" spans="1:28" ht="12.75" customHeight="1" x14ac:dyDescent="0.2">
      <c r="A2538" s="217"/>
      <c r="B2538" s="217"/>
      <c r="C2538" s="217"/>
      <c r="D2538" s="217"/>
      <c r="E2538" s="217"/>
      <c r="F2538" s="217"/>
      <c r="G2538" s="217"/>
      <c r="H2538" s="217"/>
      <c r="I2538" s="217"/>
      <c r="J2538" s="217"/>
      <c r="K2538" s="217"/>
      <c r="L2538" s="217"/>
      <c r="M2538" s="217"/>
      <c r="N2538" s="217"/>
      <c r="O2538" s="234"/>
      <c r="P2538" s="234"/>
      <c r="Q2538" s="217"/>
      <c r="R2538" s="217"/>
      <c r="S2538" s="217"/>
      <c r="T2538" s="217"/>
      <c r="U2538" s="217"/>
      <c r="V2538" s="217"/>
      <c r="W2538" s="217"/>
      <c r="X2538" s="217"/>
      <c r="Y2538" s="217"/>
      <c r="Z2538" s="217"/>
      <c r="AA2538" s="217"/>
      <c r="AB2538" s="217"/>
    </row>
    <row r="2539" spans="1:28" ht="12.75" customHeight="1" x14ac:dyDescent="0.2">
      <c r="A2539" s="217"/>
      <c r="B2539" s="217"/>
      <c r="C2539" s="217"/>
      <c r="D2539" s="217"/>
      <c r="E2539" s="217"/>
      <c r="F2539" s="217"/>
      <c r="G2539" s="217"/>
      <c r="H2539" s="217"/>
      <c r="I2539" s="217"/>
      <c r="J2539" s="217"/>
      <c r="K2539" s="217"/>
      <c r="L2539" s="217"/>
      <c r="M2539" s="217"/>
      <c r="N2539" s="217"/>
      <c r="O2539" s="234"/>
      <c r="P2539" s="234"/>
      <c r="Q2539" s="217"/>
      <c r="R2539" s="217"/>
      <c r="S2539" s="217"/>
      <c r="T2539" s="217"/>
      <c r="U2539" s="217"/>
      <c r="V2539" s="217"/>
      <c r="W2539" s="217"/>
      <c r="X2539" s="217"/>
      <c r="Y2539" s="217"/>
      <c r="Z2539" s="217"/>
      <c r="AA2539" s="217"/>
      <c r="AB2539" s="217"/>
    </row>
    <row r="2540" spans="1:28" ht="12.75" customHeight="1" x14ac:dyDescent="0.2">
      <c r="A2540" s="217"/>
      <c r="B2540" s="217"/>
      <c r="C2540" s="217"/>
      <c r="D2540" s="217"/>
      <c r="E2540" s="217"/>
      <c r="F2540" s="217"/>
      <c r="G2540" s="217"/>
      <c r="H2540" s="217"/>
      <c r="I2540" s="217"/>
      <c r="J2540" s="217"/>
      <c r="K2540" s="217"/>
      <c r="L2540" s="217"/>
      <c r="M2540" s="217"/>
      <c r="N2540" s="217"/>
      <c r="O2540" s="234"/>
      <c r="P2540" s="234"/>
      <c r="Q2540" s="217"/>
      <c r="R2540" s="217"/>
      <c r="S2540" s="217"/>
      <c r="T2540" s="217"/>
      <c r="U2540" s="217"/>
      <c r="V2540" s="217"/>
      <c r="W2540" s="217"/>
      <c r="X2540" s="217"/>
      <c r="Y2540" s="217"/>
      <c r="Z2540" s="217"/>
      <c r="AA2540" s="217"/>
      <c r="AB2540" s="217"/>
    </row>
    <row r="2541" spans="1:28" ht="12.75" customHeight="1" x14ac:dyDescent="0.2">
      <c r="A2541" s="217"/>
      <c r="B2541" s="217"/>
      <c r="C2541" s="217"/>
      <c r="D2541" s="217"/>
      <c r="E2541" s="217"/>
      <c r="F2541" s="217"/>
      <c r="G2541" s="217"/>
      <c r="H2541" s="217"/>
      <c r="I2541" s="217"/>
      <c r="J2541" s="217"/>
      <c r="K2541" s="217"/>
      <c r="L2541" s="217"/>
      <c r="M2541" s="217"/>
      <c r="N2541" s="217"/>
      <c r="O2541" s="234"/>
      <c r="P2541" s="234"/>
      <c r="Q2541" s="217"/>
      <c r="R2541" s="217"/>
      <c r="S2541" s="217"/>
      <c r="T2541" s="217"/>
      <c r="U2541" s="217"/>
      <c r="V2541" s="217"/>
      <c r="W2541" s="217"/>
      <c r="X2541" s="217"/>
      <c r="Y2541" s="217"/>
      <c r="Z2541" s="217"/>
      <c r="AA2541" s="217"/>
      <c r="AB2541" s="217"/>
    </row>
    <row r="2542" spans="1:28" ht="12.75" customHeight="1" x14ac:dyDescent="0.2">
      <c r="A2542" s="217"/>
      <c r="B2542" s="217"/>
      <c r="C2542" s="217"/>
      <c r="D2542" s="217"/>
      <c r="E2542" s="217"/>
      <c r="F2542" s="217"/>
      <c r="G2542" s="217"/>
      <c r="H2542" s="217"/>
      <c r="I2542" s="217"/>
      <c r="J2542" s="217"/>
      <c r="K2542" s="217"/>
      <c r="L2542" s="217"/>
      <c r="M2542" s="217"/>
      <c r="N2542" s="217"/>
      <c r="O2542" s="234"/>
      <c r="P2542" s="234"/>
      <c r="Q2542" s="217"/>
      <c r="R2542" s="217"/>
      <c r="S2542" s="217"/>
      <c r="T2542" s="217"/>
      <c r="U2542" s="217"/>
      <c r="V2542" s="217"/>
      <c r="W2542" s="217"/>
      <c r="X2542" s="217"/>
      <c r="Y2542" s="217"/>
      <c r="Z2542" s="217"/>
      <c r="AA2542" s="217"/>
      <c r="AB2542" s="217"/>
    </row>
    <row r="2543" spans="1:28" ht="12.75" customHeight="1" x14ac:dyDescent="0.2">
      <c r="A2543" s="217"/>
      <c r="B2543" s="217"/>
      <c r="C2543" s="217"/>
      <c r="D2543" s="217"/>
      <c r="E2543" s="217"/>
      <c r="F2543" s="217"/>
      <c r="G2543" s="217"/>
      <c r="H2543" s="217"/>
      <c r="I2543" s="217"/>
      <c r="J2543" s="217"/>
      <c r="K2543" s="217"/>
      <c r="L2543" s="217"/>
      <c r="M2543" s="217"/>
      <c r="N2543" s="217"/>
      <c r="O2543" s="234"/>
      <c r="P2543" s="234"/>
      <c r="Q2543" s="217"/>
      <c r="R2543" s="217"/>
      <c r="S2543" s="217"/>
      <c r="T2543" s="217"/>
      <c r="U2543" s="217"/>
      <c r="V2543" s="217"/>
      <c r="W2543" s="217"/>
      <c r="X2543" s="217"/>
      <c r="Y2543" s="217"/>
      <c r="Z2543" s="217"/>
      <c r="AA2543" s="217"/>
      <c r="AB2543" s="217"/>
    </row>
    <row r="2544" spans="1:28" ht="12.75" customHeight="1" x14ac:dyDescent="0.2">
      <c r="A2544" s="217"/>
      <c r="B2544" s="217"/>
      <c r="C2544" s="217"/>
      <c r="D2544" s="217"/>
      <c r="E2544" s="217"/>
      <c r="F2544" s="217"/>
      <c r="G2544" s="217"/>
      <c r="H2544" s="217"/>
      <c r="I2544" s="217"/>
      <c r="J2544" s="217"/>
      <c r="K2544" s="217"/>
      <c r="L2544" s="217"/>
      <c r="M2544" s="217"/>
      <c r="N2544" s="217"/>
      <c r="O2544" s="234"/>
      <c r="P2544" s="234"/>
      <c r="Q2544" s="217"/>
      <c r="R2544" s="217"/>
      <c r="S2544" s="217"/>
      <c r="T2544" s="217"/>
      <c r="U2544" s="217"/>
      <c r="V2544" s="217"/>
      <c r="W2544" s="217"/>
      <c r="X2544" s="217"/>
      <c r="Y2544" s="217"/>
      <c r="Z2544" s="217"/>
      <c r="AA2544" s="217"/>
      <c r="AB2544" s="217"/>
    </row>
    <row r="2545" spans="1:28" ht="12.75" customHeight="1" x14ac:dyDescent="0.2">
      <c r="A2545" s="217"/>
      <c r="B2545" s="217"/>
      <c r="C2545" s="217"/>
      <c r="D2545" s="217"/>
      <c r="E2545" s="217"/>
      <c r="F2545" s="217"/>
      <c r="G2545" s="217"/>
      <c r="H2545" s="217"/>
      <c r="I2545" s="217"/>
      <c r="J2545" s="217"/>
      <c r="K2545" s="217"/>
      <c r="L2545" s="217"/>
      <c r="M2545" s="217"/>
      <c r="N2545" s="217"/>
      <c r="O2545" s="234"/>
      <c r="P2545" s="234"/>
      <c r="Q2545" s="217"/>
      <c r="R2545" s="217"/>
      <c r="S2545" s="217"/>
      <c r="T2545" s="217"/>
      <c r="U2545" s="217"/>
      <c r="V2545" s="217"/>
      <c r="W2545" s="217"/>
      <c r="X2545" s="217"/>
      <c r="Y2545" s="217"/>
      <c r="Z2545" s="217"/>
      <c r="AA2545" s="217"/>
      <c r="AB2545" s="217"/>
    </row>
    <row r="2546" spans="1:28" ht="12.75" customHeight="1" x14ac:dyDescent="0.2">
      <c r="A2546" s="217"/>
      <c r="B2546" s="217"/>
      <c r="C2546" s="217"/>
      <c r="D2546" s="217"/>
      <c r="E2546" s="217"/>
      <c r="F2546" s="217"/>
      <c r="G2546" s="217"/>
      <c r="H2546" s="217"/>
      <c r="I2546" s="217"/>
      <c r="J2546" s="217"/>
      <c r="K2546" s="217"/>
      <c r="L2546" s="217"/>
      <c r="M2546" s="217"/>
      <c r="N2546" s="217"/>
      <c r="O2546" s="234"/>
      <c r="P2546" s="234"/>
      <c r="Q2546" s="217"/>
      <c r="R2546" s="217"/>
      <c r="S2546" s="217"/>
      <c r="T2546" s="217"/>
      <c r="U2546" s="217"/>
      <c r="V2546" s="217"/>
      <c r="W2546" s="217"/>
      <c r="X2546" s="217"/>
      <c r="Y2546" s="217"/>
      <c r="Z2546" s="217"/>
      <c r="AA2546" s="217"/>
      <c r="AB2546" s="217"/>
    </row>
    <row r="2547" spans="1:28" ht="12.75" customHeight="1" x14ac:dyDescent="0.2">
      <c r="A2547" s="217"/>
      <c r="B2547" s="217"/>
      <c r="C2547" s="217"/>
      <c r="D2547" s="217"/>
      <c r="E2547" s="217"/>
      <c r="F2547" s="217"/>
      <c r="G2547" s="217"/>
      <c r="H2547" s="217"/>
      <c r="I2547" s="217"/>
      <c r="J2547" s="217"/>
      <c r="K2547" s="217"/>
      <c r="L2547" s="217"/>
      <c r="M2547" s="217"/>
      <c r="N2547" s="217"/>
      <c r="O2547" s="234"/>
      <c r="P2547" s="234"/>
      <c r="Q2547" s="217"/>
      <c r="R2547" s="217"/>
      <c r="S2547" s="217"/>
      <c r="T2547" s="217"/>
      <c r="U2547" s="217"/>
      <c r="V2547" s="217"/>
      <c r="W2547" s="217"/>
      <c r="X2547" s="217"/>
      <c r="Y2547" s="217"/>
      <c r="Z2547" s="217"/>
      <c r="AA2547" s="217"/>
      <c r="AB2547" s="217"/>
    </row>
    <row r="2548" spans="1:28" ht="12.75" customHeight="1" x14ac:dyDescent="0.2">
      <c r="A2548" s="217"/>
      <c r="B2548" s="217"/>
      <c r="C2548" s="217"/>
      <c r="D2548" s="217"/>
      <c r="E2548" s="217"/>
      <c r="F2548" s="217"/>
      <c r="G2548" s="217"/>
      <c r="H2548" s="217"/>
      <c r="I2548" s="217"/>
      <c r="J2548" s="217"/>
      <c r="K2548" s="217"/>
      <c r="L2548" s="217"/>
      <c r="M2548" s="217"/>
      <c r="N2548" s="217"/>
      <c r="O2548" s="234"/>
      <c r="P2548" s="234"/>
      <c r="Q2548" s="217"/>
      <c r="R2548" s="217"/>
      <c r="S2548" s="217"/>
      <c r="T2548" s="217"/>
      <c r="U2548" s="217"/>
      <c r="V2548" s="217"/>
      <c r="W2548" s="217"/>
      <c r="X2548" s="217"/>
      <c r="Y2548" s="217"/>
      <c r="Z2548" s="217"/>
      <c r="AA2548" s="217"/>
      <c r="AB2548" s="217"/>
    </row>
    <row r="2549" spans="1:28" ht="12.75" customHeight="1" x14ac:dyDescent="0.2">
      <c r="A2549" s="217"/>
      <c r="B2549" s="217"/>
      <c r="C2549" s="217"/>
      <c r="D2549" s="217"/>
      <c r="E2549" s="217"/>
      <c r="F2549" s="217"/>
      <c r="G2549" s="217"/>
      <c r="H2549" s="217"/>
      <c r="I2549" s="217"/>
      <c r="J2549" s="217"/>
      <c r="K2549" s="217"/>
      <c r="L2549" s="217"/>
      <c r="M2549" s="217"/>
      <c r="N2549" s="217"/>
      <c r="O2549" s="234"/>
      <c r="P2549" s="234"/>
      <c r="Q2549" s="217"/>
      <c r="R2549" s="217"/>
      <c r="S2549" s="217"/>
      <c r="T2549" s="217"/>
      <c r="U2549" s="217"/>
      <c r="V2549" s="217"/>
      <c r="W2549" s="217"/>
      <c r="X2549" s="217"/>
      <c r="Y2549" s="217"/>
      <c r="Z2549" s="217"/>
      <c r="AA2549" s="217"/>
      <c r="AB2549" s="217"/>
    </row>
    <row r="2550" spans="1:28" ht="12.75" customHeight="1" x14ac:dyDescent="0.2">
      <c r="A2550" s="217"/>
      <c r="B2550" s="217"/>
      <c r="C2550" s="217"/>
      <c r="D2550" s="217"/>
      <c r="E2550" s="217"/>
      <c r="F2550" s="217"/>
      <c r="G2550" s="217"/>
      <c r="H2550" s="217"/>
      <c r="I2550" s="217"/>
      <c r="J2550" s="217"/>
      <c r="K2550" s="217"/>
      <c r="L2550" s="217"/>
      <c r="M2550" s="217"/>
      <c r="N2550" s="217"/>
      <c r="O2550" s="234"/>
      <c r="P2550" s="234"/>
      <c r="Q2550" s="217"/>
      <c r="R2550" s="217"/>
      <c r="S2550" s="217"/>
      <c r="T2550" s="217"/>
      <c r="U2550" s="217"/>
      <c r="V2550" s="217"/>
      <c r="W2550" s="217"/>
      <c r="X2550" s="217"/>
      <c r="Y2550" s="217"/>
      <c r="Z2550" s="217"/>
      <c r="AA2550" s="217"/>
      <c r="AB2550" s="217"/>
    </row>
    <row r="2551" spans="1:28" ht="12.75" customHeight="1" x14ac:dyDescent="0.2">
      <c r="A2551" s="217"/>
      <c r="B2551" s="217"/>
      <c r="C2551" s="217"/>
      <c r="D2551" s="217"/>
      <c r="E2551" s="217"/>
      <c r="F2551" s="217"/>
      <c r="G2551" s="217"/>
      <c r="H2551" s="217"/>
      <c r="I2551" s="217"/>
      <c r="J2551" s="217"/>
      <c r="K2551" s="217"/>
      <c r="L2551" s="217"/>
      <c r="M2551" s="217"/>
      <c r="N2551" s="217"/>
      <c r="O2551" s="234"/>
      <c r="P2551" s="234"/>
      <c r="Q2551" s="217"/>
      <c r="R2551" s="217"/>
      <c r="S2551" s="217"/>
      <c r="T2551" s="217"/>
      <c r="U2551" s="217"/>
      <c r="V2551" s="217"/>
      <c r="W2551" s="217"/>
      <c r="X2551" s="217"/>
      <c r="Y2551" s="217"/>
      <c r="Z2551" s="217"/>
      <c r="AA2551" s="217"/>
      <c r="AB2551" s="217"/>
    </row>
    <row r="2552" spans="1:28" ht="12.75" customHeight="1" x14ac:dyDescent="0.2">
      <c r="A2552" s="217"/>
      <c r="B2552" s="217"/>
      <c r="C2552" s="217"/>
      <c r="D2552" s="217"/>
      <c r="E2552" s="217"/>
      <c r="F2552" s="217"/>
      <c r="G2552" s="217"/>
      <c r="H2552" s="217"/>
      <c r="I2552" s="217"/>
      <c r="J2552" s="217"/>
      <c r="K2552" s="217"/>
      <c r="L2552" s="217"/>
      <c r="M2552" s="217"/>
      <c r="N2552" s="217"/>
      <c r="O2552" s="234"/>
      <c r="P2552" s="234"/>
      <c r="Q2552" s="217"/>
      <c r="R2552" s="217"/>
      <c r="S2552" s="217"/>
      <c r="T2552" s="217"/>
      <c r="U2552" s="217"/>
      <c r="V2552" s="217"/>
      <c r="W2552" s="217"/>
      <c r="X2552" s="217"/>
      <c r="Y2552" s="217"/>
      <c r="Z2552" s="217"/>
      <c r="AA2552" s="217"/>
      <c r="AB2552" s="217"/>
    </row>
    <row r="2553" spans="1:28" ht="12.75" customHeight="1" x14ac:dyDescent="0.2">
      <c r="A2553" s="217"/>
      <c r="B2553" s="217"/>
      <c r="C2553" s="217"/>
      <c r="D2553" s="217"/>
      <c r="E2553" s="217"/>
      <c r="F2553" s="217"/>
      <c r="G2553" s="217"/>
      <c r="H2553" s="217"/>
      <c r="I2553" s="217"/>
      <c r="J2553" s="217"/>
      <c r="K2553" s="217"/>
      <c r="L2553" s="217"/>
      <c r="M2553" s="217"/>
      <c r="N2553" s="217"/>
      <c r="O2553" s="234"/>
      <c r="P2553" s="234"/>
      <c r="Q2553" s="217"/>
      <c r="R2553" s="217"/>
      <c r="S2553" s="217"/>
      <c r="T2553" s="217"/>
      <c r="U2553" s="217"/>
      <c r="V2553" s="217"/>
      <c r="W2553" s="217"/>
      <c r="X2553" s="217"/>
      <c r="Y2553" s="217"/>
      <c r="Z2553" s="217"/>
      <c r="AA2553" s="217"/>
      <c r="AB2553" s="217"/>
    </row>
    <row r="2554" spans="1:28" ht="12.75" customHeight="1" x14ac:dyDescent="0.2">
      <c r="A2554" s="217"/>
      <c r="B2554" s="217"/>
      <c r="C2554" s="217"/>
      <c r="D2554" s="217"/>
      <c r="E2554" s="217"/>
      <c r="F2554" s="217"/>
      <c r="G2554" s="217"/>
      <c r="H2554" s="217"/>
      <c r="I2554" s="217"/>
      <c r="J2554" s="217"/>
      <c r="K2554" s="217"/>
      <c r="L2554" s="217"/>
      <c r="M2554" s="217"/>
      <c r="N2554" s="217"/>
      <c r="O2554" s="234"/>
      <c r="P2554" s="234"/>
      <c r="Q2554" s="217"/>
      <c r="R2554" s="217"/>
      <c r="S2554" s="217"/>
      <c r="T2554" s="217"/>
      <c r="U2554" s="217"/>
      <c r="V2554" s="217"/>
      <c r="W2554" s="217"/>
      <c r="X2554" s="217"/>
      <c r="Y2554" s="217"/>
      <c r="Z2554" s="217"/>
      <c r="AA2554" s="217"/>
      <c r="AB2554" s="217"/>
    </row>
    <row r="2555" spans="1:28" ht="12.75" customHeight="1" x14ac:dyDescent="0.2">
      <c r="A2555" s="217"/>
      <c r="B2555" s="217"/>
      <c r="C2555" s="217"/>
      <c r="D2555" s="217"/>
      <c r="E2555" s="217"/>
      <c r="F2555" s="217"/>
      <c r="G2555" s="217"/>
      <c r="H2555" s="217"/>
      <c r="I2555" s="217"/>
      <c r="J2555" s="217"/>
      <c r="K2555" s="217"/>
      <c r="L2555" s="217"/>
      <c r="M2555" s="217"/>
      <c r="N2555" s="217"/>
      <c r="O2555" s="234"/>
      <c r="P2555" s="234"/>
      <c r="Q2555" s="217"/>
      <c r="R2555" s="217"/>
      <c r="S2555" s="217"/>
      <c r="T2555" s="217"/>
      <c r="U2555" s="217"/>
      <c r="V2555" s="217"/>
      <c r="W2555" s="217"/>
      <c r="X2555" s="217"/>
      <c r="Y2555" s="217"/>
      <c r="Z2555" s="217"/>
      <c r="AA2555" s="217"/>
      <c r="AB2555" s="217"/>
    </row>
    <row r="2556" spans="1:28" ht="12.75" customHeight="1" x14ac:dyDescent="0.2">
      <c r="A2556" s="217"/>
      <c r="B2556" s="217"/>
      <c r="C2556" s="217"/>
      <c r="D2556" s="217"/>
      <c r="E2556" s="217"/>
      <c r="F2556" s="217"/>
      <c r="G2556" s="217"/>
      <c r="H2556" s="217"/>
      <c r="I2556" s="217"/>
      <c r="J2556" s="217"/>
      <c r="K2556" s="217"/>
      <c r="L2556" s="217"/>
      <c r="M2556" s="217"/>
      <c r="N2556" s="217"/>
      <c r="O2556" s="234"/>
      <c r="P2556" s="234"/>
      <c r="Q2556" s="217"/>
      <c r="R2556" s="217"/>
      <c r="S2556" s="217"/>
      <c r="T2556" s="217"/>
      <c r="U2556" s="217"/>
      <c r="V2556" s="217"/>
      <c r="W2556" s="217"/>
      <c r="X2556" s="217"/>
      <c r="Y2556" s="217"/>
      <c r="Z2556" s="217"/>
      <c r="AA2556" s="217"/>
      <c r="AB2556" s="217"/>
    </row>
    <row r="2557" spans="1:28" ht="12.75" customHeight="1" x14ac:dyDescent="0.2">
      <c r="A2557" s="217"/>
      <c r="B2557" s="217"/>
      <c r="C2557" s="217"/>
      <c r="D2557" s="217"/>
      <c r="E2557" s="217"/>
      <c r="F2557" s="217"/>
      <c r="G2557" s="217"/>
      <c r="H2557" s="217"/>
      <c r="I2557" s="217"/>
      <c r="J2557" s="217"/>
      <c r="K2557" s="217"/>
      <c r="L2557" s="217"/>
      <c r="M2557" s="217"/>
      <c r="N2557" s="217"/>
      <c r="O2557" s="234"/>
      <c r="P2557" s="234"/>
      <c r="Q2557" s="217"/>
      <c r="R2557" s="217"/>
      <c r="S2557" s="217"/>
      <c r="T2557" s="217"/>
      <c r="U2557" s="217"/>
      <c r="V2557" s="217"/>
      <c r="W2557" s="217"/>
      <c r="X2557" s="217"/>
      <c r="Y2557" s="217"/>
      <c r="Z2557" s="217"/>
      <c r="AA2557" s="217"/>
      <c r="AB2557" s="217"/>
    </row>
    <row r="2558" spans="1:28" ht="12.75" customHeight="1" x14ac:dyDescent="0.2">
      <c r="A2558" s="217"/>
      <c r="B2558" s="217"/>
      <c r="C2558" s="217"/>
      <c r="D2558" s="217"/>
      <c r="E2558" s="217"/>
      <c r="F2558" s="217"/>
      <c r="G2558" s="217"/>
      <c r="H2558" s="217"/>
      <c r="I2558" s="217"/>
      <c r="J2558" s="217"/>
      <c r="K2558" s="217"/>
      <c r="L2558" s="217"/>
      <c r="M2558" s="217"/>
      <c r="N2558" s="217"/>
      <c r="O2558" s="234"/>
      <c r="P2558" s="234"/>
      <c r="Q2558" s="217"/>
      <c r="R2558" s="217"/>
      <c r="S2558" s="217"/>
      <c r="T2558" s="217"/>
      <c r="U2558" s="217"/>
      <c r="V2558" s="217"/>
      <c r="W2558" s="217"/>
      <c r="X2558" s="217"/>
      <c r="Y2558" s="217"/>
      <c r="Z2558" s="217"/>
      <c r="AA2558" s="217"/>
      <c r="AB2558" s="217"/>
    </row>
    <row r="2559" spans="1:28" ht="12.75" customHeight="1" x14ac:dyDescent="0.2">
      <c r="A2559" s="217"/>
      <c r="B2559" s="217"/>
      <c r="C2559" s="217"/>
      <c r="D2559" s="217"/>
      <c r="E2559" s="217"/>
      <c r="F2559" s="217"/>
      <c r="G2559" s="217"/>
      <c r="H2559" s="217"/>
      <c r="I2559" s="217"/>
      <c r="J2559" s="217"/>
      <c r="K2559" s="217"/>
      <c r="L2559" s="217"/>
      <c r="M2559" s="217"/>
      <c r="N2559" s="217"/>
      <c r="O2559" s="234"/>
      <c r="P2559" s="234"/>
      <c r="Q2559" s="217"/>
      <c r="R2559" s="217"/>
      <c r="S2559" s="217"/>
      <c r="T2559" s="217"/>
      <c r="U2559" s="217"/>
      <c r="V2559" s="217"/>
      <c r="W2559" s="217"/>
      <c r="X2559" s="217"/>
      <c r="Y2559" s="217"/>
      <c r="Z2559" s="217"/>
      <c r="AA2559" s="217"/>
      <c r="AB2559" s="217"/>
    </row>
    <row r="2560" spans="1:28" ht="12.75" customHeight="1" x14ac:dyDescent="0.2">
      <c r="A2560" s="217"/>
      <c r="B2560" s="217"/>
      <c r="C2560" s="217"/>
      <c r="D2560" s="217"/>
      <c r="E2560" s="217"/>
      <c r="F2560" s="217"/>
      <c r="G2560" s="217"/>
      <c r="H2560" s="217"/>
      <c r="I2560" s="217"/>
      <c r="J2560" s="217"/>
      <c r="K2560" s="217"/>
      <c r="L2560" s="217"/>
      <c r="M2560" s="217"/>
      <c r="N2560" s="217"/>
      <c r="O2560" s="234"/>
      <c r="P2560" s="234"/>
      <c r="Q2560" s="217"/>
      <c r="R2560" s="217"/>
      <c r="S2560" s="217"/>
      <c r="T2560" s="217"/>
      <c r="U2560" s="217"/>
      <c r="V2560" s="217"/>
      <c r="W2560" s="217"/>
      <c r="X2560" s="217"/>
      <c r="Y2560" s="217"/>
      <c r="Z2560" s="217"/>
      <c r="AA2560" s="217"/>
      <c r="AB2560" s="217"/>
    </row>
    <row r="2561" spans="1:28" ht="12.75" customHeight="1" x14ac:dyDescent="0.2">
      <c r="A2561" s="217"/>
      <c r="B2561" s="217"/>
      <c r="C2561" s="217"/>
      <c r="D2561" s="217"/>
      <c r="E2561" s="217"/>
      <c r="F2561" s="217"/>
      <c r="G2561" s="217"/>
      <c r="H2561" s="217"/>
      <c r="I2561" s="217"/>
      <c r="J2561" s="217"/>
      <c r="K2561" s="217"/>
      <c r="L2561" s="217"/>
      <c r="M2561" s="217"/>
      <c r="N2561" s="217"/>
      <c r="O2561" s="234"/>
      <c r="P2561" s="234"/>
      <c r="Q2561" s="217"/>
      <c r="R2561" s="217"/>
      <c r="S2561" s="217"/>
      <c r="T2561" s="217"/>
      <c r="U2561" s="217"/>
      <c r="V2561" s="217"/>
      <c r="W2561" s="217"/>
      <c r="X2561" s="217"/>
      <c r="Y2561" s="217"/>
      <c r="Z2561" s="217"/>
      <c r="AA2561" s="217"/>
      <c r="AB2561" s="217"/>
    </row>
    <row r="2562" spans="1:28" ht="12.75" customHeight="1" x14ac:dyDescent="0.2">
      <c r="A2562" s="217"/>
      <c r="B2562" s="217"/>
      <c r="C2562" s="217"/>
      <c r="D2562" s="217"/>
      <c r="E2562" s="217"/>
      <c r="F2562" s="217"/>
      <c r="G2562" s="217"/>
      <c r="H2562" s="217"/>
      <c r="I2562" s="217"/>
      <c r="J2562" s="217"/>
      <c r="K2562" s="217"/>
      <c r="L2562" s="217"/>
      <c r="M2562" s="217"/>
      <c r="N2562" s="217"/>
      <c r="O2562" s="234"/>
      <c r="P2562" s="234"/>
      <c r="Q2562" s="217"/>
      <c r="R2562" s="217"/>
      <c r="S2562" s="217"/>
      <c r="T2562" s="217"/>
      <c r="U2562" s="217"/>
      <c r="V2562" s="217"/>
      <c r="W2562" s="217"/>
      <c r="X2562" s="217"/>
      <c r="Y2562" s="217"/>
      <c r="Z2562" s="217"/>
      <c r="AA2562" s="217"/>
      <c r="AB2562" s="217"/>
    </row>
    <row r="2563" spans="1:28" ht="12.75" customHeight="1" x14ac:dyDescent="0.2">
      <c r="A2563" s="217"/>
      <c r="B2563" s="217"/>
      <c r="C2563" s="217"/>
      <c r="D2563" s="217"/>
      <c r="E2563" s="217"/>
      <c r="F2563" s="217"/>
      <c r="G2563" s="217"/>
      <c r="H2563" s="217"/>
      <c r="I2563" s="217"/>
      <c r="J2563" s="217"/>
      <c r="K2563" s="217"/>
      <c r="L2563" s="217"/>
      <c r="M2563" s="217"/>
      <c r="N2563" s="217"/>
      <c r="O2563" s="234"/>
      <c r="P2563" s="234"/>
      <c r="Q2563" s="217"/>
      <c r="R2563" s="217"/>
      <c r="S2563" s="217"/>
      <c r="T2563" s="217"/>
      <c r="U2563" s="217"/>
      <c r="V2563" s="217"/>
      <c r="W2563" s="217"/>
      <c r="X2563" s="217"/>
      <c r="Y2563" s="217"/>
      <c r="Z2563" s="217"/>
      <c r="AA2563" s="217"/>
      <c r="AB2563" s="217"/>
    </row>
    <row r="2564" spans="1:28" ht="12.75" customHeight="1" x14ac:dyDescent="0.2">
      <c r="A2564" s="217"/>
      <c r="B2564" s="217"/>
      <c r="C2564" s="217"/>
      <c r="D2564" s="217"/>
      <c r="E2564" s="217"/>
      <c r="F2564" s="217"/>
      <c r="G2564" s="217"/>
      <c r="H2564" s="217"/>
      <c r="I2564" s="217"/>
      <c r="J2564" s="217"/>
      <c r="K2564" s="217"/>
      <c r="L2564" s="217"/>
      <c r="M2564" s="217"/>
      <c r="N2564" s="217"/>
      <c r="O2564" s="234"/>
      <c r="P2564" s="234"/>
      <c r="Q2564" s="217"/>
      <c r="R2564" s="217"/>
      <c r="S2564" s="217"/>
      <c r="T2564" s="217"/>
      <c r="U2564" s="217"/>
      <c r="V2564" s="217"/>
      <c r="W2564" s="217"/>
      <c r="X2564" s="217"/>
      <c r="Y2564" s="217"/>
      <c r="Z2564" s="217"/>
      <c r="AA2564" s="217"/>
      <c r="AB2564" s="217"/>
    </row>
    <row r="2565" spans="1:28" ht="12.75" customHeight="1" x14ac:dyDescent="0.2">
      <c r="A2565" s="217"/>
      <c r="B2565" s="217"/>
      <c r="C2565" s="217"/>
      <c r="D2565" s="217"/>
      <c r="E2565" s="217"/>
      <c r="F2565" s="217"/>
      <c r="G2565" s="217"/>
      <c r="H2565" s="217"/>
      <c r="I2565" s="217"/>
      <c r="J2565" s="217"/>
      <c r="K2565" s="217"/>
      <c r="L2565" s="217"/>
      <c r="M2565" s="217"/>
      <c r="N2565" s="217"/>
      <c r="O2565" s="234"/>
      <c r="P2565" s="234"/>
      <c r="Q2565" s="217"/>
      <c r="R2565" s="217"/>
      <c r="S2565" s="217"/>
      <c r="T2565" s="217"/>
      <c r="U2565" s="217"/>
      <c r="V2565" s="217"/>
      <c r="W2565" s="217"/>
      <c r="X2565" s="217"/>
      <c r="Y2565" s="217"/>
      <c r="Z2565" s="217"/>
      <c r="AA2565" s="217"/>
      <c r="AB2565" s="217"/>
    </row>
    <row r="2566" spans="1:28" ht="12.75" customHeight="1" x14ac:dyDescent="0.2">
      <c r="A2566" s="217"/>
      <c r="B2566" s="217"/>
      <c r="C2566" s="217"/>
      <c r="D2566" s="217"/>
      <c r="E2566" s="217"/>
      <c r="F2566" s="217"/>
      <c r="G2566" s="217"/>
      <c r="H2566" s="217"/>
      <c r="I2566" s="217"/>
      <c r="J2566" s="217"/>
      <c r="K2566" s="217"/>
      <c r="L2566" s="217"/>
      <c r="M2566" s="217"/>
      <c r="N2566" s="217"/>
      <c r="O2566" s="234"/>
      <c r="P2566" s="234"/>
      <c r="Q2566" s="217"/>
      <c r="R2566" s="217"/>
      <c r="S2566" s="217"/>
      <c r="T2566" s="217"/>
      <c r="U2566" s="217"/>
      <c r="V2566" s="217"/>
      <c r="W2566" s="217"/>
      <c r="X2566" s="217"/>
      <c r="Y2566" s="217"/>
      <c r="Z2566" s="217"/>
      <c r="AA2566" s="217"/>
      <c r="AB2566" s="217"/>
    </row>
    <row r="2567" spans="1:28" ht="12.75" customHeight="1" x14ac:dyDescent="0.2">
      <c r="A2567" s="217"/>
      <c r="B2567" s="217"/>
      <c r="C2567" s="217"/>
      <c r="D2567" s="217"/>
      <c r="E2567" s="217"/>
      <c r="F2567" s="217"/>
      <c r="G2567" s="217"/>
      <c r="H2567" s="217"/>
      <c r="I2567" s="217"/>
      <c r="J2567" s="217"/>
      <c r="K2567" s="217"/>
      <c r="L2567" s="217"/>
      <c r="M2567" s="217"/>
      <c r="N2567" s="217"/>
      <c r="O2567" s="234"/>
      <c r="P2567" s="234"/>
      <c r="Q2567" s="217"/>
      <c r="R2567" s="217"/>
      <c r="S2567" s="217"/>
      <c r="T2567" s="217"/>
      <c r="U2567" s="217"/>
      <c r="V2567" s="217"/>
      <c r="W2567" s="217"/>
      <c r="X2567" s="217"/>
      <c r="Y2567" s="217"/>
      <c r="Z2567" s="217"/>
      <c r="AA2567" s="217"/>
      <c r="AB2567" s="217"/>
    </row>
    <row r="2568" spans="1:28" ht="12.75" customHeight="1" x14ac:dyDescent="0.2">
      <c r="A2568" s="217"/>
      <c r="B2568" s="217"/>
      <c r="C2568" s="217"/>
      <c r="D2568" s="217"/>
      <c r="E2568" s="217"/>
      <c r="F2568" s="217"/>
      <c r="G2568" s="217"/>
      <c r="H2568" s="217"/>
      <c r="I2568" s="217"/>
      <c r="J2568" s="217"/>
      <c r="K2568" s="217"/>
      <c r="L2568" s="217"/>
      <c r="M2568" s="217"/>
      <c r="N2568" s="217"/>
      <c r="O2568" s="234"/>
      <c r="P2568" s="234"/>
      <c r="Q2568" s="217"/>
      <c r="R2568" s="217"/>
      <c r="S2568" s="217"/>
      <c r="T2568" s="217"/>
      <c r="U2568" s="217"/>
      <c r="V2568" s="217"/>
      <c r="W2568" s="217"/>
      <c r="X2568" s="217"/>
      <c r="Y2568" s="217"/>
      <c r="Z2568" s="217"/>
      <c r="AA2568" s="217"/>
      <c r="AB2568" s="217"/>
    </row>
    <row r="2569" spans="1:28" ht="12.75" customHeight="1" x14ac:dyDescent="0.2">
      <c r="A2569" s="217"/>
      <c r="B2569" s="217"/>
      <c r="C2569" s="217"/>
      <c r="D2569" s="217"/>
      <c r="E2569" s="217"/>
      <c r="F2569" s="217"/>
      <c r="G2569" s="217"/>
      <c r="H2569" s="217"/>
      <c r="I2569" s="217"/>
      <c r="J2569" s="217"/>
      <c r="K2569" s="217"/>
      <c r="L2569" s="217"/>
      <c r="M2569" s="217"/>
      <c r="N2569" s="217"/>
      <c r="O2569" s="234"/>
      <c r="P2569" s="234"/>
      <c r="Q2569" s="217"/>
      <c r="R2569" s="217"/>
      <c r="S2569" s="217"/>
      <c r="T2569" s="217"/>
      <c r="U2569" s="217"/>
      <c r="V2569" s="217"/>
      <c r="W2569" s="217"/>
      <c r="X2569" s="217"/>
      <c r="Y2569" s="217"/>
      <c r="Z2569" s="217"/>
      <c r="AA2569" s="217"/>
      <c r="AB2569" s="217"/>
    </row>
    <row r="2570" spans="1:28" ht="12.75" customHeight="1" x14ac:dyDescent="0.2">
      <c r="A2570" s="217"/>
      <c r="B2570" s="217"/>
      <c r="C2570" s="217"/>
      <c r="D2570" s="217"/>
      <c r="E2570" s="217"/>
      <c r="F2570" s="217"/>
      <c r="G2570" s="217"/>
      <c r="H2570" s="217"/>
      <c r="I2570" s="217"/>
      <c r="J2570" s="217"/>
      <c r="K2570" s="217"/>
      <c r="L2570" s="217"/>
      <c r="M2570" s="217"/>
      <c r="N2570" s="217"/>
      <c r="O2570" s="234"/>
      <c r="P2570" s="234"/>
      <c r="Q2570" s="217"/>
      <c r="R2570" s="217"/>
      <c r="S2570" s="217"/>
      <c r="T2570" s="217"/>
      <c r="U2570" s="217"/>
      <c r="V2570" s="217"/>
      <c r="W2570" s="217"/>
      <c r="X2570" s="217"/>
      <c r="Y2570" s="217"/>
      <c r="Z2570" s="217"/>
      <c r="AA2570" s="217"/>
      <c r="AB2570" s="217"/>
    </row>
    <row r="2571" spans="1:28" ht="12.75" customHeight="1" x14ac:dyDescent="0.2">
      <c r="A2571" s="217"/>
      <c r="B2571" s="217"/>
      <c r="C2571" s="217"/>
      <c r="D2571" s="217"/>
      <c r="E2571" s="217"/>
      <c r="F2571" s="217"/>
      <c r="G2571" s="217"/>
      <c r="H2571" s="217"/>
      <c r="I2571" s="217"/>
      <c r="J2571" s="217"/>
      <c r="K2571" s="217"/>
      <c r="L2571" s="217"/>
      <c r="M2571" s="217"/>
      <c r="N2571" s="217"/>
      <c r="O2571" s="234"/>
      <c r="P2571" s="234"/>
      <c r="Q2571" s="217"/>
      <c r="R2571" s="217"/>
      <c r="S2571" s="217"/>
      <c r="T2571" s="217"/>
      <c r="U2571" s="217"/>
      <c r="V2571" s="217"/>
      <c r="W2571" s="217"/>
      <c r="X2571" s="217"/>
      <c r="Y2571" s="217"/>
      <c r="Z2571" s="217"/>
      <c r="AA2571" s="217"/>
      <c r="AB2571" s="217"/>
    </row>
    <row r="2572" spans="1:28" ht="12.75" customHeight="1" x14ac:dyDescent="0.2">
      <c r="A2572" s="217"/>
      <c r="B2572" s="217"/>
      <c r="C2572" s="217"/>
      <c r="D2572" s="217"/>
      <c r="E2572" s="217"/>
      <c r="F2572" s="217"/>
      <c r="G2572" s="217"/>
      <c r="H2572" s="217"/>
      <c r="I2572" s="217"/>
      <c r="J2572" s="217"/>
      <c r="K2572" s="217"/>
      <c r="L2572" s="217"/>
      <c r="M2572" s="217"/>
      <c r="N2572" s="217"/>
      <c r="O2572" s="234"/>
      <c r="P2572" s="234"/>
      <c r="Q2572" s="217"/>
      <c r="R2572" s="217"/>
      <c r="S2572" s="217"/>
      <c r="T2572" s="217"/>
      <c r="U2572" s="217"/>
      <c r="V2572" s="217"/>
      <c r="W2572" s="217"/>
      <c r="X2572" s="217"/>
      <c r="Y2572" s="217"/>
      <c r="Z2572" s="217"/>
      <c r="AA2572" s="217"/>
      <c r="AB2572" s="217"/>
    </row>
  </sheetData>
  <mergeCells count="3437">
    <mergeCell ref="B1159:M1159"/>
    <mergeCell ref="S1159:T1159"/>
    <mergeCell ref="W1159:AA1159"/>
    <mergeCell ref="B1158:M1158"/>
    <mergeCell ref="S1158:T1158"/>
    <mergeCell ref="W1158:AA1158"/>
    <mergeCell ref="B1157:M1157"/>
    <mergeCell ref="B1148:M1148"/>
    <mergeCell ref="S1148:T1148"/>
    <mergeCell ref="W1148:AA1148"/>
    <mergeCell ref="B1152:M1152"/>
    <mergeCell ref="S1152:T1152"/>
    <mergeCell ref="W1152:AA1152"/>
    <mergeCell ref="B1149:M1149"/>
    <mergeCell ref="S1149:T1149"/>
    <mergeCell ref="W1149:AA1149"/>
    <mergeCell ref="B1147:M1147"/>
    <mergeCell ref="S1147:T1147"/>
    <mergeCell ref="W1147:AA1147"/>
    <mergeCell ref="S1157:T1157"/>
    <mergeCell ref="W1157:AA1157"/>
    <mergeCell ref="B1151:M1151"/>
    <mergeCell ref="S1151:T1151"/>
    <mergeCell ref="W1151:AA1151"/>
    <mergeCell ref="B1156:M1156"/>
    <mergeCell ref="S1156:T1156"/>
    <mergeCell ref="W1156:AA1156"/>
    <mergeCell ref="B1155:M1155"/>
    <mergeCell ref="S1155:T1155"/>
    <mergeCell ref="W1155:AA1155"/>
    <mergeCell ref="B1154:M1154"/>
    <mergeCell ref="S1154:T1154"/>
    <mergeCell ref="B1138:M1138"/>
    <mergeCell ref="S1139:T1139"/>
    <mergeCell ref="B1132:M1132"/>
    <mergeCell ref="S1132:T1132"/>
    <mergeCell ref="W1132:AA1132"/>
    <mergeCell ref="B1137:M1137"/>
    <mergeCell ref="S1137:T1137"/>
    <mergeCell ref="W1137:AA1137"/>
    <mergeCell ref="S1136:T1136"/>
    <mergeCell ref="W1136:AA1136"/>
    <mergeCell ref="B1133:M1133"/>
    <mergeCell ref="S1133:T1133"/>
    <mergeCell ref="B1153:M1153"/>
    <mergeCell ref="S1153:T1153"/>
    <mergeCell ref="W1153:AA1153"/>
    <mergeCell ref="B1068:M1068"/>
    <mergeCell ref="S1068:T1068"/>
    <mergeCell ref="B1106:M1106"/>
    <mergeCell ref="S1106:T1106"/>
    <mergeCell ref="W1106:AA1106"/>
    <mergeCell ref="B1112:M1112"/>
    <mergeCell ref="S1112:T1112"/>
    <mergeCell ref="W1112:AA1112"/>
    <mergeCell ref="B1108:M1108"/>
    <mergeCell ref="S1108:T1108"/>
    <mergeCell ref="W1108:AA1108"/>
    <mergeCell ref="B1101:M1101"/>
    <mergeCell ref="S1101:T1101"/>
    <mergeCell ref="W1101:AA1101"/>
    <mergeCell ref="B1102:M1102"/>
    <mergeCell ref="S1102:T1102"/>
    <mergeCell ref="W1102:AA1102"/>
    <mergeCell ref="W936:AA936"/>
    <mergeCell ref="B942:M942"/>
    <mergeCell ref="S942:T942"/>
    <mergeCell ref="W942:AA942"/>
    <mergeCell ref="B948:M948"/>
    <mergeCell ref="S948:T948"/>
    <mergeCell ref="B1011:M1011"/>
    <mergeCell ref="S1011:T1011"/>
    <mergeCell ref="S1030:T1030"/>
    <mergeCell ref="W1030:AA1030"/>
    <mergeCell ref="B1034:M1034"/>
    <mergeCell ref="S1034:T1034"/>
    <mergeCell ref="W1034:AA1034"/>
    <mergeCell ref="B1023:M1023"/>
    <mergeCell ref="S1023:T1023"/>
    <mergeCell ref="W1023:AA1023"/>
    <mergeCell ref="W1068:AA1068"/>
    <mergeCell ref="B1066:M1066"/>
    <mergeCell ref="S1066:T1066"/>
    <mergeCell ref="W1066:AA1066"/>
    <mergeCell ref="W1014:AA1014"/>
    <mergeCell ref="S1013:T1013"/>
    <mergeCell ref="W1013:AA1013"/>
    <mergeCell ref="B1040:M1040"/>
    <mergeCell ref="S1040:T1040"/>
    <mergeCell ref="W1040:AA1040"/>
    <mergeCell ref="S1047:T1047"/>
    <mergeCell ref="W1047:AA1047"/>
    <mergeCell ref="W1058:AA1058"/>
    <mergeCell ref="B1064:M1064"/>
    <mergeCell ref="S1064:T1064"/>
    <mergeCell ref="W1064:AA1064"/>
    <mergeCell ref="W867:AA867"/>
    <mergeCell ref="B873:M873"/>
    <mergeCell ref="B898:M898"/>
    <mergeCell ref="W915:AA915"/>
    <mergeCell ref="B924:M924"/>
    <mergeCell ref="S924:T924"/>
    <mergeCell ref="W924:AA924"/>
    <mergeCell ref="B930:M930"/>
    <mergeCell ref="S930:T930"/>
    <mergeCell ref="W930:AA930"/>
    <mergeCell ref="B928:M928"/>
    <mergeCell ref="S928:T928"/>
    <mergeCell ref="S900:T900"/>
    <mergeCell ref="W900:AA900"/>
    <mergeCell ref="B907:M907"/>
    <mergeCell ref="S907:T907"/>
    <mergeCell ref="W907:AA907"/>
    <mergeCell ref="S906:T906"/>
    <mergeCell ref="W906:AA906"/>
    <mergeCell ref="B906:M906"/>
    <mergeCell ref="B880:M880"/>
    <mergeCell ref="S880:T880"/>
    <mergeCell ref="W880:AA880"/>
    <mergeCell ref="B878:M878"/>
    <mergeCell ref="S878:T878"/>
    <mergeCell ref="W871:AA871"/>
    <mergeCell ref="B869:M869"/>
    <mergeCell ref="W874:AA874"/>
    <mergeCell ref="B871:M871"/>
    <mergeCell ref="W928:AA928"/>
    <mergeCell ref="B852:M852"/>
    <mergeCell ref="S852:T852"/>
    <mergeCell ref="W852:AA852"/>
    <mergeCell ref="B853:M853"/>
    <mergeCell ref="S853:T853"/>
    <mergeCell ref="W853:AA853"/>
    <mergeCell ref="S886:T886"/>
    <mergeCell ref="W886:AA886"/>
    <mergeCell ref="B893:M893"/>
    <mergeCell ref="S893:T893"/>
    <mergeCell ref="W893:AA893"/>
    <mergeCell ref="B899:M899"/>
    <mergeCell ref="W923:AA923"/>
    <mergeCell ref="B915:M915"/>
    <mergeCell ref="S915:T915"/>
    <mergeCell ref="W922:AA922"/>
    <mergeCell ref="B922:M922"/>
    <mergeCell ref="S922:T922"/>
    <mergeCell ref="W916:AA916"/>
    <mergeCell ref="S899:T899"/>
    <mergeCell ref="W859:AA859"/>
    <mergeCell ref="B860:M860"/>
    <mergeCell ref="S860:T860"/>
    <mergeCell ref="W860:AA860"/>
    <mergeCell ref="W866:AA866"/>
    <mergeCell ref="B867:M867"/>
    <mergeCell ref="S867:T867"/>
    <mergeCell ref="W825:AA825"/>
    <mergeCell ref="S746:T746"/>
    <mergeCell ref="W746:AA746"/>
    <mergeCell ref="B750:M750"/>
    <mergeCell ref="S750:T750"/>
    <mergeCell ref="W750:AA750"/>
    <mergeCell ref="W749:AA749"/>
    <mergeCell ref="S756:T756"/>
    <mergeCell ref="W756:AA756"/>
    <mergeCell ref="B762:M762"/>
    <mergeCell ref="B820:M820"/>
    <mergeCell ref="S820:T820"/>
    <mergeCell ref="W820:AA820"/>
    <mergeCell ref="B822:M822"/>
    <mergeCell ref="S822:T822"/>
    <mergeCell ref="W822:AA822"/>
    <mergeCell ref="S821:T821"/>
    <mergeCell ref="W821:AA821"/>
    <mergeCell ref="S779:T779"/>
    <mergeCell ref="W811:AA811"/>
    <mergeCell ref="B813:M813"/>
    <mergeCell ref="S813:T813"/>
    <mergeCell ref="W813:AA813"/>
    <mergeCell ref="B791:M791"/>
    <mergeCell ref="S791:T791"/>
    <mergeCell ref="W710:AA710"/>
    <mergeCell ref="B716:M716"/>
    <mergeCell ref="S716:T716"/>
    <mergeCell ref="W716:AA716"/>
    <mergeCell ref="B720:M720"/>
    <mergeCell ref="S720:T720"/>
    <mergeCell ref="W720:AA720"/>
    <mergeCell ref="B715:M715"/>
    <mergeCell ref="S715:T715"/>
    <mergeCell ref="W718:AA718"/>
    <mergeCell ref="S774:T774"/>
    <mergeCell ref="W774:AA774"/>
    <mergeCell ref="B797:M797"/>
    <mergeCell ref="S797:T797"/>
    <mergeCell ref="W797:AA797"/>
    <mergeCell ref="B792:M792"/>
    <mergeCell ref="S792:T792"/>
    <mergeCell ref="W792:AA792"/>
    <mergeCell ref="B794:M794"/>
    <mergeCell ref="W793:AA793"/>
    <mergeCell ref="B793:M793"/>
    <mergeCell ref="W773:AA773"/>
    <mergeCell ref="B773:M773"/>
    <mergeCell ref="W694:AA694"/>
    <mergeCell ref="B698:M698"/>
    <mergeCell ref="S698:T698"/>
    <mergeCell ref="W698:AA698"/>
    <mergeCell ref="B695:M695"/>
    <mergeCell ref="S695:T695"/>
    <mergeCell ref="W695:AA695"/>
    <mergeCell ref="S710:T710"/>
    <mergeCell ref="S762:T762"/>
    <mergeCell ref="W762:AA762"/>
    <mergeCell ref="B768:M768"/>
    <mergeCell ref="S768:T768"/>
    <mergeCell ref="W768:AA768"/>
    <mergeCell ref="W761:AA761"/>
    <mergeCell ref="B767:M767"/>
    <mergeCell ref="S763:T763"/>
    <mergeCell ref="W763:AA763"/>
    <mergeCell ref="W764:AA764"/>
    <mergeCell ref="B741:M741"/>
    <mergeCell ref="S741:T741"/>
    <mergeCell ref="W741:AA741"/>
    <mergeCell ref="B745:M745"/>
    <mergeCell ref="S745:T745"/>
    <mergeCell ref="B746:M746"/>
    <mergeCell ref="B749:M749"/>
    <mergeCell ref="S749:T749"/>
    <mergeCell ref="S760:T760"/>
    <mergeCell ref="S767:T767"/>
    <mergeCell ref="W767:AA767"/>
    <mergeCell ref="W748:AA748"/>
    <mergeCell ref="B736:M736"/>
    <mergeCell ref="S736:T736"/>
    <mergeCell ref="W610:AA610"/>
    <mergeCell ref="B628:M628"/>
    <mergeCell ref="S628:T628"/>
    <mergeCell ref="W628:AA628"/>
    <mergeCell ref="B632:M632"/>
    <mergeCell ref="S632:T632"/>
    <mergeCell ref="W632:AA632"/>
    <mergeCell ref="W630:AA630"/>
    <mergeCell ref="B611:M611"/>
    <mergeCell ref="B675:M675"/>
    <mergeCell ref="S675:T675"/>
    <mergeCell ref="W675:AA675"/>
    <mergeCell ref="S668:T668"/>
    <mergeCell ref="W668:AA668"/>
    <mergeCell ref="B620:M620"/>
    <mergeCell ref="S620:T620"/>
    <mergeCell ref="W620:AA620"/>
    <mergeCell ref="B640:M640"/>
    <mergeCell ref="S640:T640"/>
    <mergeCell ref="S654:T654"/>
    <mergeCell ref="S664:T664"/>
    <mergeCell ref="W664:AA664"/>
    <mergeCell ref="B670:M670"/>
    <mergeCell ref="S670:T670"/>
    <mergeCell ref="W670:AA670"/>
    <mergeCell ref="B664:M664"/>
    <mergeCell ref="B668:M668"/>
    <mergeCell ref="B667:M667"/>
    <mergeCell ref="S667:T667"/>
    <mergeCell ref="W647:AA647"/>
    <mergeCell ref="B552:M552"/>
    <mergeCell ref="S552:T552"/>
    <mergeCell ref="S553:T553"/>
    <mergeCell ref="W553:AA553"/>
    <mergeCell ref="B556:M556"/>
    <mergeCell ref="S611:T611"/>
    <mergeCell ref="W611:AA611"/>
    <mergeCell ref="B540:M540"/>
    <mergeCell ref="S540:T540"/>
    <mergeCell ref="W540:AA540"/>
    <mergeCell ref="B536:M536"/>
    <mergeCell ref="S536:T536"/>
    <mergeCell ref="S547:T547"/>
    <mergeCell ref="W547:AA547"/>
    <mergeCell ref="B554:M554"/>
    <mergeCell ref="S576:T576"/>
    <mergeCell ref="W576:AA576"/>
    <mergeCell ref="B589:M589"/>
    <mergeCell ref="S589:T589"/>
    <mergeCell ref="W589:AA589"/>
    <mergeCell ref="B595:M595"/>
    <mergeCell ref="S595:T595"/>
    <mergeCell ref="W595:AA595"/>
    <mergeCell ref="S594:T594"/>
    <mergeCell ref="W594:AA594"/>
    <mergeCell ref="S577:T577"/>
    <mergeCell ref="W577:AA577"/>
    <mergeCell ref="B592:M592"/>
    <mergeCell ref="S592:T592"/>
    <mergeCell ref="S604:T604"/>
    <mergeCell ref="W604:AA604"/>
    <mergeCell ref="S610:T610"/>
    <mergeCell ref="S478:T478"/>
    <mergeCell ref="B477:M477"/>
    <mergeCell ref="B490:M490"/>
    <mergeCell ref="S490:T490"/>
    <mergeCell ref="B494:M494"/>
    <mergeCell ref="S494:T494"/>
    <mergeCell ref="W494:AA494"/>
    <mergeCell ref="B502:M502"/>
    <mergeCell ref="S502:T502"/>
    <mergeCell ref="W502:AA502"/>
    <mergeCell ref="B501:M501"/>
    <mergeCell ref="S501:T501"/>
    <mergeCell ref="B492:M492"/>
    <mergeCell ref="S492:T492"/>
    <mergeCell ref="W492:AA492"/>
    <mergeCell ref="B493:M493"/>
    <mergeCell ref="S493:T493"/>
    <mergeCell ref="W493:AA493"/>
    <mergeCell ref="B496:M496"/>
    <mergeCell ref="S496:T496"/>
    <mergeCell ref="W500:AA500"/>
    <mergeCell ref="W478:AA478"/>
    <mergeCell ref="B485:M485"/>
    <mergeCell ref="S485:T485"/>
    <mergeCell ref="W483:AA483"/>
    <mergeCell ref="B389:M389"/>
    <mergeCell ref="S389:T389"/>
    <mergeCell ref="W389:AA389"/>
    <mergeCell ref="W386:AA386"/>
    <mergeCell ref="B387:M387"/>
    <mergeCell ref="B440:M440"/>
    <mergeCell ref="S440:T440"/>
    <mergeCell ref="W440:AA440"/>
    <mergeCell ref="S362:T362"/>
    <mergeCell ref="B370:M370"/>
    <mergeCell ref="S370:T370"/>
    <mergeCell ref="W370:AA370"/>
    <mergeCell ref="B371:M371"/>
    <mergeCell ref="S371:T371"/>
    <mergeCell ref="W371:AA371"/>
    <mergeCell ref="W426:AA426"/>
    <mergeCell ref="B434:M434"/>
    <mergeCell ref="S434:T434"/>
    <mergeCell ref="W434:AA434"/>
    <mergeCell ref="S431:T431"/>
    <mergeCell ref="W431:AA431"/>
    <mergeCell ref="B433:M433"/>
    <mergeCell ref="S433:T433"/>
    <mergeCell ref="W433:AA433"/>
    <mergeCell ref="W430:AA430"/>
    <mergeCell ref="W418:AA418"/>
    <mergeCell ref="B419:M419"/>
    <mergeCell ref="S419:T419"/>
    <mergeCell ref="W419:AA419"/>
    <mergeCell ref="S425:T425"/>
    <mergeCell ref="W425:AA425"/>
    <mergeCell ref="B426:M426"/>
    <mergeCell ref="B231:M231"/>
    <mergeCell ref="S231:T231"/>
    <mergeCell ref="W231:AA231"/>
    <mergeCell ref="B235:M235"/>
    <mergeCell ref="S235:T235"/>
    <mergeCell ref="W235:AA235"/>
    <mergeCell ref="B234:M234"/>
    <mergeCell ref="S234:T234"/>
    <mergeCell ref="W234:AA234"/>
    <mergeCell ref="B233:M233"/>
    <mergeCell ref="B341:M341"/>
    <mergeCell ref="S341:T341"/>
    <mergeCell ref="W341:AA341"/>
    <mergeCell ref="B347:M347"/>
    <mergeCell ref="S347:T347"/>
    <mergeCell ref="W347:AA347"/>
    <mergeCell ref="B344:M344"/>
    <mergeCell ref="S344:T344"/>
    <mergeCell ref="W344:AA344"/>
    <mergeCell ref="W343:AA343"/>
    <mergeCell ref="B332:M332"/>
    <mergeCell ref="S332:T332"/>
    <mergeCell ref="W332:AA332"/>
    <mergeCell ref="B338:M338"/>
    <mergeCell ref="S338:T338"/>
    <mergeCell ref="W338:AA338"/>
    <mergeCell ref="B335:M335"/>
    <mergeCell ref="S335:T335"/>
    <mergeCell ref="W335:AA335"/>
    <mergeCell ref="B336:M336"/>
    <mergeCell ref="B282:M282"/>
    <mergeCell ref="S282:T282"/>
    <mergeCell ref="W200:AA200"/>
    <mergeCell ref="B192:M192"/>
    <mergeCell ref="B230:M230"/>
    <mergeCell ref="S230:T230"/>
    <mergeCell ref="W230:AA230"/>
    <mergeCell ref="B193:M193"/>
    <mergeCell ref="S193:T193"/>
    <mergeCell ref="W193:AA193"/>
    <mergeCell ref="B194:M194"/>
    <mergeCell ref="S194:T194"/>
    <mergeCell ref="W194:AA194"/>
    <mergeCell ref="S209:T209"/>
    <mergeCell ref="B226:M226"/>
    <mergeCell ref="S226:T226"/>
    <mergeCell ref="W226:AA226"/>
    <mergeCell ref="B229:M229"/>
    <mergeCell ref="S229:T229"/>
    <mergeCell ref="W229:AA229"/>
    <mergeCell ref="B227:M227"/>
    <mergeCell ref="S227:T227"/>
    <mergeCell ref="W227:AA227"/>
    <mergeCell ref="B222:M222"/>
    <mergeCell ref="S222:T222"/>
    <mergeCell ref="W222:AA222"/>
    <mergeCell ref="B221:M221"/>
    <mergeCell ref="S221:T221"/>
    <mergeCell ref="B225:M225"/>
    <mergeCell ref="S225:T225"/>
    <mergeCell ref="W225:AA225"/>
    <mergeCell ref="W221:AA221"/>
    <mergeCell ref="S206:T206"/>
    <mergeCell ref="B182:M182"/>
    <mergeCell ref="S182:T182"/>
    <mergeCell ref="W182:AA182"/>
    <mergeCell ref="B180:M180"/>
    <mergeCell ref="S180:T180"/>
    <mergeCell ref="W180:AA180"/>
    <mergeCell ref="B168:M168"/>
    <mergeCell ref="S168:T168"/>
    <mergeCell ref="W178:AA178"/>
    <mergeCell ref="B181:M181"/>
    <mergeCell ref="S181:T181"/>
    <mergeCell ref="W181:AA181"/>
    <mergeCell ref="S172:T172"/>
    <mergeCell ref="W172:AA172"/>
    <mergeCell ref="B175:M175"/>
    <mergeCell ref="S175:T175"/>
    <mergeCell ref="W209:AA209"/>
    <mergeCell ref="W168:AA168"/>
    <mergeCell ref="B174:M174"/>
    <mergeCell ref="S174:T174"/>
    <mergeCell ref="W174:AA174"/>
    <mergeCell ref="B177:M177"/>
    <mergeCell ref="S177:T177"/>
    <mergeCell ref="W177:AA177"/>
    <mergeCell ref="W176:AA176"/>
    <mergeCell ref="S190:T190"/>
    <mergeCell ref="W190:AA190"/>
    <mergeCell ref="B199:M199"/>
    <mergeCell ref="S199:T199"/>
    <mergeCell ref="W199:AA199"/>
    <mergeCell ref="B204:M204"/>
    <mergeCell ref="S204:T204"/>
    <mergeCell ref="B128:M128"/>
    <mergeCell ref="S128:T128"/>
    <mergeCell ref="W128:AA128"/>
    <mergeCell ref="W126:AA126"/>
    <mergeCell ref="B123:M123"/>
    <mergeCell ref="W134:AA134"/>
    <mergeCell ref="S134:T134"/>
    <mergeCell ref="B130:M130"/>
    <mergeCell ref="W132:AA132"/>
    <mergeCell ref="B133:M133"/>
    <mergeCell ref="W108:AA108"/>
    <mergeCell ref="S120:T120"/>
    <mergeCell ref="W120:AA120"/>
    <mergeCell ref="B124:M124"/>
    <mergeCell ref="S124:T124"/>
    <mergeCell ref="W124:AA124"/>
    <mergeCell ref="B112:M112"/>
    <mergeCell ref="S112:T112"/>
    <mergeCell ref="B23:M23"/>
    <mergeCell ref="S23:T23"/>
    <mergeCell ref="W23:AA23"/>
    <mergeCell ref="B26:M26"/>
    <mergeCell ref="S26:T26"/>
    <mergeCell ref="W26:AA26"/>
    <mergeCell ref="W24:AA24"/>
    <mergeCell ref="B1146:M1146"/>
    <mergeCell ref="S1146:T1146"/>
    <mergeCell ref="W1146:AA1146"/>
    <mergeCell ref="B1123:M1123"/>
    <mergeCell ref="S1123:T1123"/>
    <mergeCell ref="W1123:AA1123"/>
    <mergeCell ref="B1131:M1131"/>
    <mergeCell ref="S1131:T1131"/>
    <mergeCell ref="W1131:AA1131"/>
    <mergeCell ref="B1124:M1124"/>
    <mergeCell ref="B72:M72"/>
    <mergeCell ref="S72:T72"/>
    <mergeCell ref="W72:AA72"/>
    <mergeCell ref="B66:M66"/>
    <mergeCell ref="W70:AA70"/>
    <mergeCell ref="B1141:M1141"/>
    <mergeCell ref="S1141:T1141"/>
    <mergeCell ref="W1141:AA1141"/>
    <mergeCell ref="W1105:AA1105"/>
    <mergeCell ref="S52:T52"/>
    <mergeCell ref="W52:AA52"/>
    <mergeCell ref="B53:M53"/>
    <mergeCell ref="S53:T53"/>
    <mergeCell ref="W53:AA53"/>
    <mergeCell ref="B141:M141"/>
    <mergeCell ref="B1111:M1111"/>
    <mergeCell ref="S1111:T1111"/>
    <mergeCell ref="W1111:AA1111"/>
    <mergeCell ref="B1114:M1114"/>
    <mergeCell ref="S1114:T1114"/>
    <mergeCell ref="W1114:AA1114"/>
    <mergeCell ref="B1105:M1105"/>
    <mergeCell ref="S1105:T1105"/>
    <mergeCell ref="B32:M32"/>
    <mergeCell ref="S32:T32"/>
    <mergeCell ref="W32:AA32"/>
    <mergeCell ref="B38:M38"/>
    <mergeCell ref="S38:T38"/>
    <mergeCell ref="W38:AA38"/>
    <mergeCell ref="S37:T37"/>
    <mergeCell ref="W37:AA37"/>
    <mergeCell ref="S36:T36"/>
    <mergeCell ref="W36:AA36"/>
    <mergeCell ref="B62:M62"/>
    <mergeCell ref="S62:T62"/>
    <mergeCell ref="W62:AA62"/>
    <mergeCell ref="B60:M60"/>
    <mergeCell ref="S60:T60"/>
    <mergeCell ref="S66:T66"/>
    <mergeCell ref="W66:AA66"/>
    <mergeCell ref="S139:T139"/>
    <mergeCell ref="W139:AA139"/>
    <mergeCell ref="B144:M144"/>
    <mergeCell ref="S44:T44"/>
    <mergeCell ref="W44:AA44"/>
    <mergeCell ref="S141:T141"/>
    <mergeCell ref="W141:AA141"/>
    <mergeCell ref="B1089:M1089"/>
    <mergeCell ref="S1089:T1089"/>
    <mergeCell ref="W1089:AA1089"/>
    <mergeCell ref="S1088:T1088"/>
    <mergeCell ref="W1088:AA1088"/>
    <mergeCell ref="W1093:AA1093"/>
    <mergeCell ref="B1100:M1100"/>
    <mergeCell ref="S1100:T1100"/>
    <mergeCell ref="W1100:AA1100"/>
    <mergeCell ref="B1094:M1094"/>
    <mergeCell ref="S1094:T1094"/>
    <mergeCell ref="S1099:T1099"/>
    <mergeCell ref="W1099:AA1099"/>
    <mergeCell ref="B1098:M1098"/>
    <mergeCell ref="S1098:T1098"/>
    <mergeCell ref="W1116:AA1116"/>
    <mergeCell ref="B1077:M1077"/>
    <mergeCell ref="S1077:T1077"/>
    <mergeCell ref="W1077:AA1077"/>
    <mergeCell ref="B1093:M1093"/>
    <mergeCell ref="S1093:T1093"/>
    <mergeCell ref="B1115:M1115"/>
    <mergeCell ref="S1115:T1115"/>
    <mergeCell ref="W1115:AA1115"/>
    <mergeCell ref="B1116:M1116"/>
    <mergeCell ref="S1116:T1116"/>
    <mergeCell ref="S1113:T1113"/>
    <mergeCell ref="W1113:AA1113"/>
    <mergeCell ref="W1098:AA1098"/>
    <mergeCell ref="B1092:M1092"/>
    <mergeCell ref="S1092:T1092"/>
    <mergeCell ref="W1104:AA1104"/>
    <mergeCell ref="B1009:M1009"/>
    <mergeCell ref="S1009:T1009"/>
    <mergeCell ref="W1009:AA1009"/>
    <mergeCell ref="B985:M985"/>
    <mergeCell ref="S985:T985"/>
    <mergeCell ref="W985:AA985"/>
    <mergeCell ref="B990:M990"/>
    <mergeCell ref="S990:T990"/>
    <mergeCell ref="W990:AA990"/>
    <mergeCell ref="B986:M986"/>
    <mergeCell ref="S986:T986"/>
    <mergeCell ref="W986:AA986"/>
    <mergeCell ref="W960:AA960"/>
    <mergeCell ref="B968:M968"/>
    <mergeCell ref="S968:T968"/>
    <mergeCell ref="W968:AA968"/>
    <mergeCell ref="B973:M973"/>
    <mergeCell ref="S973:T973"/>
    <mergeCell ref="B962:M962"/>
    <mergeCell ref="S962:T962"/>
    <mergeCell ref="W962:AA962"/>
    <mergeCell ref="B960:M960"/>
    <mergeCell ref="S960:T960"/>
    <mergeCell ref="B970:M970"/>
    <mergeCell ref="S970:T970"/>
    <mergeCell ref="W970:AA970"/>
    <mergeCell ref="B974:M974"/>
    <mergeCell ref="B963:M963"/>
    <mergeCell ref="S963:T963"/>
    <mergeCell ref="W963:AA963"/>
    <mergeCell ref="B969:M969"/>
    <mergeCell ref="S969:T969"/>
    <mergeCell ref="W969:AA969"/>
    <mergeCell ref="S1003:T1003"/>
    <mergeCell ref="W1003:AA1003"/>
    <mergeCell ref="B958:M958"/>
    <mergeCell ref="S958:T958"/>
    <mergeCell ref="W958:AA958"/>
    <mergeCell ref="B959:M959"/>
    <mergeCell ref="S959:T959"/>
    <mergeCell ref="W948:AA948"/>
    <mergeCell ref="W947:AA947"/>
    <mergeCell ref="B936:M936"/>
    <mergeCell ref="S936:T936"/>
    <mergeCell ref="B957:M957"/>
    <mergeCell ref="S957:T957"/>
    <mergeCell ref="W957:AA957"/>
    <mergeCell ref="S956:T956"/>
    <mergeCell ref="W956:AA956"/>
    <mergeCell ref="S974:T974"/>
    <mergeCell ref="W974:AA974"/>
    <mergeCell ref="B971:M971"/>
    <mergeCell ref="B1002:M1002"/>
    <mergeCell ref="S1002:T1002"/>
    <mergeCell ref="W1002:AA1002"/>
    <mergeCell ref="S955:T955"/>
    <mergeCell ref="W955:AA955"/>
    <mergeCell ref="S947:T947"/>
    <mergeCell ref="B953:M953"/>
    <mergeCell ref="S953:T953"/>
    <mergeCell ref="W953:AA953"/>
    <mergeCell ref="B1000:M1000"/>
    <mergeCell ref="B997:M997"/>
    <mergeCell ref="S997:T997"/>
    <mergeCell ref="W899:AA899"/>
    <mergeCell ref="B887:M887"/>
    <mergeCell ref="S887:T887"/>
    <mergeCell ref="B914:M914"/>
    <mergeCell ref="S914:T914"/>
    <mergeCell ref="W914:AA914"/>
    <mergeCell ref="W887:AA887"/>
    <mergeCell ref="B888:M888"/>
    <mergeCell ref="S888:T888"/>
    <mergeCell ref="S831:T831"/>
    <mergeCell ref="W831:AA831"/>
    <mergeCell ref="B835:M835"/>
    <mergeCell ref="B834:M834"/>
    <mergeCell ref="S834:T834"/>
    <mergeCell ref="W834:AA834"/>
    <mergeCell ref="B840:M840"/>
    <mergeCell ref="S840:T840"/>
    <mergeCell ref="W840:AA840"/>
    <mergeCell ref="S835:T835"/>
    <mergeCell ref="W835:AA835"/>
    <mergeCell ref="S839:T839"/>
    <mergeCell ref="W895:AA895"/>
    <mergeCell ref="B900:M900"/>
    <mergeCell ref="B913:M913"/>
    <mergeCell ref="S913:T913"/>
    <mergeCell ref="S861:T861"/>
    <mergeCell ref="W861:AA861"/>
    <mergeCell ref="B868:M868"/>
    <mergeCell ref="S868:T868"/>
    <mergeCell ref="W868:AA868"/>
    <mergeCell ref="B863:M863"/>
    <mergeCell ref="S863:T863"/>
    <mergeCell ref="W888:AA888"/>
    <mergeCell ref="B894:M894"/>
    <mergeCell ref="S894:T894"/>
    <mergeCell ref="W894:AA894"/>
    <mergeCell ref="S892:T892"/>
    <mergeCell ref="W892:AA892"/>
    <mergeCell ref="B892:M892"/>
    <mergeCell ref="B889:M889"/>
    <mergeCell ref="S889:T889"/>
    <mergeCell ref="W889:AA889"/>
    <mergeCell ref="W832:AA832"/>
    <mergeCell ref="B838:M838"/>
    <mergeCell ref="S838:T838"/>
    <mergeCell ref="W838:AA838"/>
    <mergeCell ref="B843:M843"/>
    <mergeCell ref="B874:M874"/>
    <mergeCell ref="S874:T874"/>
    <mergeCell ref="S850:T850"/>
    <mergeCell ref="S856:T856"/>
    <mergeCell ref="B864:M864"/>
    <mergeCell ref="S864:T864"/>
    <mergeCell ref="W864:AA864"/>
    <mergeCell ref="S843:T843"/>
    <mergeCell ref="B861:M861"/>
    <mergeCell ref="B851:M851"/>
    <mergeCell ref="S851:T851"/>
    <mergeCell ref="W851:AA851"/>
    <mergeCell ref="W833:AA833"/>
    <mergeCell ref="B839:M839"/>
    <mergeCell ref="B842:M842"/>
    <mergeCell ref="S842:T842"/>
    <mergeCell ref="W842:AA842"/>
    <mergeCell ref="B689:M689"/>
    <mergeCell ref="S689:T689"/>
    <mergeCell ref="W689:AA689"/>
    <mergeCell ref="B646:M646"/>
    <mergeCell ref="S646:T646"/>
    <mergeCell ref="W646:AA646"/>
    <mergeCell ref="B648:M648"/>
    <mergeCell ref="S648:T648"/>
    <mergeCell ref="W648:AA648"/>
    <mergeCell ref="S649:T649"/>
    <mergeCell ref="B690:M690"/>
    <mergeCell ref="S690:T690"/>
    <mergeCell ref="W690:AA690"/>
    <mergeCell ref="W669:AA669"/>
    <mergeCell ref="B674:M674"/>
    <mergeCell ref="S674:T674"/>
    <mergeCell ref="W674:AA674"/>
    <mergeCell ref="B681:M681"/>
    <mergeCell ref="S681:T681"/>
    <mergeCell ref="B651:M651"/>
    <mergeCell ref="S651:T651"/>
    <mergeCell ref="W651:AA651"/>
    <mergeCell ref="B652:M652"/>
    <mergeCell ref="S652:T652"/>
    <mergeCell ref="W652:AA652"/>
    <mergeCell ref="B658:M658"/>
    <mergeCell ref="S658:T658"/>
    <mergeCell ref="W658:AA658"/>
    <mergeCell ref="S657:T657"/>
    <mergeCell ref="W657:AA657"/>
    <mergeCell ref="B654:M654"/>
    <mergeCell ref="S533:T533"/>
    <mergeCell ref="W533:AA533"/>
    <mergeCell ref="B537:M537"/>
    <mergeCell ref="S537:T537"/>
    <mergeCell ref="W530:AA530"/>
    <mergeCell ref="B535:M535"/>
    <mergeCell ref="S535:T535"/>
    <mergeCell ref="W535:AA535"/>
    <mergeCell ref="B598:M598"/>
    <mergeCell ref="S598:T598"/>
    <mergeCell ref="W598:AA598"/>
    <mergeCell ref="B521:M521"/>
    <mergeCell ref="S521:T521"/>
    <mergeCell ref="W521:AA521"/>
    <mergeCell ref="B526:M526"/>
    <mergeCell ref="S526:T526"/>
    <mergeCell ref="W526:AA526"/>
    <mergeCell ref="B523:M523"/>
    <mergeCell ref="B584:M584"/>
    <mergeCell ref="S584:T584"/>
    <mergeCell ref="W584:AA584"/>
    <mergeCell ref="B588:M588"/>
    <mergeCell ref="S588:T588"/>
    <mergeCell ref="W588:AA588"/>
    <mergeCell ref="B585:M585"/>
    <mergeCell ref="S585:T585"/>
    <mergeCell ref="S539:T539"/>
    <mergeCell ref="W539:AA539"/>
    <mergeCell ref="B525:M525"/>
    <mergeCell ref="S525:T525"/>
    <mergeCell ref="W525:AA525"/>
    <mergeCell ref="B531:M531"/>
    <mergeCell ref="W439:AA439"/>
    <mergeCell ref="S509:T509"/>
    <mergeCell ref="W509:AA509"/>
    <mergeCell ref="B476:M476"/>
    <mergeCell ref="S476:T476"/>
    <mergeCell ref="W476:AA476"/>
    <mergeCell ref="B480:M480"/>
    <mergeCell ref="S480:T480"/>
    <mergeCell ref="W480:AA480"/>
    <mergeCell ref="S500:T500"/>
    <mergeCell ref="S523:T523"/>
    <mergeCell ref="W523:AA523"/>
    <mergeCell ref="S520:T520"/>
    <mergeCell ref="W520:AA520"/>
    <mergeCell ref="S489:T489"/>
    <mergeCell ref="W489:AA489"/>
    <mergeCell ref="B482:M482"/>
    <mergeCell ref="S482:T482"/>
    <mergeCell ref="W482:AA482"/>
    <mergeCell ref="B488:M488"/>
    <mergeCell ref="S488:T488"/>
    <mergeCell ref="W488:AA488"/>
    <mergeCell ref="B486:M486"/>
    <mergeCell ref="S486:T486"/>
    <mergeCell ref="W486:AA486"/>
    <mergeCell ref="B484:M484"/>
    <mergeCell ref="S477:T477"/>
    <mergeCell ref="W477:AA477"/>
    <mergeCell ref="B481:M481"/>
    <mergeCell ref="S481:T481"/>
    <mergeCell ref="W481:AA481"/>
    <mergeCell ref="W479:AA479"/>
    <mergeCell ref="S396:T396"/>
    <mergeCell ref="W396:AA396"/>
    <mergeCell ref="B392:M392"/>
    <mergeCell ref="S392:T392"/>
    <mergeCell ref="W392:AA392"/>
    <mergeCell ref="B395:M395"/>
    <mergeCell ref="S395:T395"/>
    <mergeCell ref="W395:AA395"/>
    <mergeCell ref="S455:T455"/>
    <mergeCell ref="W455:AA455"/>
    <mergeCell ref="B337:M337"/>
    <mergeCell ref="S337:T337"/>
    <mergeCell ref="W337:AA337"/>
    <mergeCell ref="B340:M340"/>
    <mergeCell ref="S340:T340"/>
    <mergeCell ref="W340:AA340"/>
    <mergeCell ref="B391:M391"/>
    <mergeCell ref="S391:T391"/>
    <mergeCell ref="B443:M443"/>
    <mergeCell ref="S443:T443"/>
    <mergeCell ref="W443:AA443"/>
    <mergeCell ref="B442:M442"/>
    <mergeCell ref="S442:T442"/>
    <mergeCell ref="W442:AA442"/>
    <mergeCell ref="S449:T449"/>
    <mergeCell ref="W449:AA449"/>
    <mergeCell ref="B455:M455"/>
    <mergeCell ref="S377:T377"/>
    <mergeCell ref="W377:AA377"/>
    <mergeCell ref="B388:M388"/>
    <mergeCell ref="S388:T388"/>
    <mergeCell ref="W388:AA388"/>
    <mergeCell ref="B302:M302"/>
    <mergeCell ref="S302:T302"/>
    <mergeCell ref="W302:AA302"/>
    <mergeCell ref="B291:M291"/>
    <mergeCell ref="S291:T291"/>
    <mergeCell ref="S351:T351"/>
    <mergeCell ref="W351:AA351"/>
    <mergeCell ref="B352:M352"/>
    <mergeCell ref="S352:T352"/>
    <mergeCell ref="W352:AA352"/>
    <mergeCell ref="B358:M358"/>
    <mergeCell ref="S358:T358"/>
    <mergeCell ref="W358:AA358"/>
    <mergeCell ref="W357:AA357"/>
    <mergeCell ref="B353:M353"/>
    <mergeCell ref="B307:M307"/>
    <mergeCell ref="S307:T307"/>
    <mergeCell ref="W307:AA307"/>
    <mergeCell ref="B331:M331"/>
    <mergeCell ref="S331:T331"/>
    <mergeCell ref="W331:AA331"/>
    <mergeCell ref="S319:T319"/>
    <mergeCell ref="W319:AA319"/>
    <mergeCell ref="B322:M322"/>
    <mergeCell ref="S322:T322"/>
    <mergeCell ref="W330:AA330"/>
    <mergeCell ref="B301:M301"/>
    <mergeCell ref="S301:T301"/>
    <mergeCell ref="W301:AA301"/>
    <mergeCell ref="W306:AA306"/>
    <mergeCell ref="S317:T317"/>
    <mergeCell ref="W291:AA291"/>
    <mergeCell ref="B297:M297"/>
    <mergeCell ref="S297:T297"/>
    <mergeCell ref="W297:AA297"/>
    <mergeCell ref="B296:M296"/>
    <mergeCell ref="W322:AA322"/>
    <mergeCell ref="S296:T296"/>
    <mergeCell ref="W296:AA296"/>
    <mergeCell ref="B300:M300"/>
    <mergeCell ref="S300:T300"/>
    <mergeCell ref="B246:M246"/>
    <mergeCell ref="S246:T246"/>
    <mergeCell ref="W246:AA246"/>
    <mergeCell ref="B250:M250"/>
    <mergeCell ref="S250:T250"/>
    <mergeCell ref="W250:AA250"/>
    <mergeCell ref="B248:M248"/>
    <mergeCell ref="S248:T248"/>
    <mergeCell ref="W248:AA248"/>
    <mergeCell ref="B247:M247"/>
    <mergeCell ref="B267:M267"/>
    <mergeCell ref="S267:T267"/>
    <mergeCell ref="W267:AA267"/>
    <mergeCell ref="B290:M290"/>
    <mergeCell ref="S290:T290"/>
    <mergeCell ref="W290:AA290"/>
    <mergeCell ref="B284:M284"/>
    <mergeCell ref="S284:T284"/>
    <mergeCell ref="W282:AA282"/>
    <mergeCell ref="S277:T277"/>
    <mergeCell ref="W240:AA240"/>
    <mergeCell ref="B236:M236"/>
    <mergeCell ref="S236:T236"/>
    <mergeCell ref="W236:AA236"/>
    <mergeCell ref="B239:M239"/>
    <mergeCell ref="S239:T239"/>
    <mergeCell ref="W239:AA239"/>
    <mergeCell ref="W237:AA237"/>
    <mergeCell ref="B65:M65"/>
    <mergeCell ref="S65:T65"/>
    <mergeCell ref="W65:AA65"/>
    <mergeCell ref="S98:T98"/>
    <mergeCell ref="W98:AA98"/>
    <mergeCell ref="B88:M88"/>
    <mergeCell ref="S192:T192"/>
    <mergeCell ref="W192:AA192"/>
    <mergeCell ref="B198:M198"/>
    <mergeCell ref="S198:T198"/>
    <mergeCell ref="W198:AA198"/>
    <mergeCell ref="B155:M155"/>
    <mergeCell ref="S155:T155"/>
    <mergeCell ref="W155:AA155"/>
    <mergeCell ref="B162:M162"/>
    <mergeCell ref="S162:T162"/>
    <mergeCell ref="B187:M187"/>
    <mergeCell ref="S187:T187"/>
    <mergeCell ref="W187:AA187"/>
    <mergeCell ref="S167:T167"/>
    <mergeCell ref="W167:AA167"/>
    <mergeCell ref="B173:M173"/>
    <mergeCell ref="S173:T173"/>
    <mergeCell ref="W173:AA173"/>
    <mergeCell ref="W27:AA27"/>
    <mergeCell ref="B51:M51"/>
    <mergeCell ref="S51:T51"/>
    <mergeCell ref="W51:AA51"/>
    <mergeCell ref="B102:M102"/>
    <mergeCell ref="S102:T102"/>
    <mergeCell ref="W102:AA102"/>
    <mergeCell ref="S64:T64"/>
    <mergeCell ref="W64:AA64"/>
    <mergeCell ref="B71:M71"/>
    <mergeCell ref="S71:T71"/>
    <mergeCell ref="W175:AA175"/>
    <mergeCell ref="S159:T159"/>
    <mergeCell ref="S133:T133"/>
    <mergeCell ref="W133:AA133"/>
    <mergeCell ref="B140:M140"/>
    <mergeCell ref="S140:T140"/>
    <mergeCell ref="W140:AA140"/>
    <mergeCell ref="B145:M145"/>
    <mergeCell ref="S145:T145"/>
    <mergeCell ref="W145:AA145"/>
    <mergeCell ref="W39:AA39"/>
    <mergeCell ref="B30:M30"/>
    <mergeCell ref="S30:T30"/>
    <mergeCell ref="W30:AA30"/>
    <mergeCell ref="B31:M31"/>
    <mergeCell ref="S31:T31"/>
    <mergeCell ref="W31:AA31"/>
    <mergeCell ref="B146:M146"/>
    <mergeCell ref="S146:T146"/>
    <mergeCell ref="W146:AA146"/>
    <mergeCell ref="B143:M143"/>
    <mergeCell ref="B1135:M1135"/>
    <mergeCell ref="S1135:T1135"/>
    <mergeCell ref="B73:M73"/>
    <mergeCell ref="S73:T73"/>
    <mergeCell ref="W73:AA73"/>
    <mergeCell ref="B101:M101"/>
    <mergeCell ref="S101:T101"/>
    <mergeCell ref="W101:AA101"/>
    <mergeCell ref="S80:T80"/>
    <mergeCell ref="W80:AA80"/>
    <mergeCell ref="B87:M87"/>
    <mergeCell ref="S87:T87"/>
    <mergeCell ref="B97:M97"/>
    <mergeCell ref="S97:T97"/>
    <mergeCell ref="W97:AA97"/>
    <mergeCell ref="B100:M100"/>
    <mergeCell ref="S100:T100"/>
    <mergeCell ref="B80:M80"/>
    <mergeCell ref="S88:T88"/>
    <mergeCell ref="W88:AA88"/>
    <mergeCell ref="B91:M91"/>
    <mergeCell ref="S91:T91"/>
    <mergeCell ref="W91:AA91"/>
    <mergeCell ref="B89:M89"/>
    <mergeCell ref="S89:T89"/>
    <mergeCell ref="W1072:AA1072"/>
    <mergeCell ref="B1046:M1046"/>
    <mergeCell ref="S1046:T1046"/>
    <mergeCell ref="W1046:AA1046"/>
    <mergeCell ref="B1050:M1050"/>
    <mergeCell ref="S1050:T1050"/>
    <mergeCell ref="W1050:AA1050"/>
    <mergeCell ref="W1145:AA1145"/>
    <mergeCell ref="B1150:M1150"/>
    <mergeCell ref="S1150:T1150"/>
    <mergeCell ref="W1150:AA1150"/>
    <mergeCell ref="W1140:AA1140"/>
    <mergeCell ref="B1136:M1136"/>
    <mergeCell ref="W1139:AA1139"/>
    <mergeCell ref="B1144:M1144"/>
    <mergeCell ref="S1144:T1144"/>
    <mergeCell ref="W1144:AA1144"/>
    <mergeCell ref="W1135:AA1135"/>
    <mergeCell ref="B1140:M1140"/>
    <mergeCell ref="S1140:T1140"/>
    <mergeCell ref="W100:AA100"/>
    <mergeCell ref="B98:M98"/>
    <mergeCell ref="B99:M99"/>
    <mergeCell ref="S99:T99"/>
    <mergeCell ref="W162:AA162"/>
    <mergeCell ref="W159:AA159"/>
    <mergeCell ref="W161:AA161"/>
    <mergeCell ref="B1082:M1082"/>
    <mergeCell ref="S1082:T1082"/>
    <mergeCell ref="W1082:AA1082"/>
    <mergeCell ref="B1087:M1087"/>
    <mergeCell ref="S1087:T1087"/>
    <mergeCell ref="W1087:AA1087"/>
    <mergeCell ref="B1083:M1083"/>
    <mergeCell ref="S1083:T1083"/>
    <mergeCell ref="W1083:AA1083"/>
    <mergeCell ref="B1085:M1085"/>
    <mergeCell ref="B1072:M1072"/>
    <mergeCell ref="S1072:T1072"/>
    <mergeCell ref="S1078:T1078"/>
    <mergeCell ref="W1078:AA1078"/>
    <mergeCell ref="B1084:M1084"/>
    <mergeCell ref="S1084:T1084"/>
    <mergeCell ref="W1084:AA1084"/>
    <mergeCell ref="B1074:M1074"/>
    <mergeCell ref="S1074:T1074"/>
    <mergeCell ref="W1074:AA1074"/>
    <mergeCell ref="B1075:M1075"/>
    <mergeCell ref="S1057:T1057"/>
    <mergeCell ref="W1057:AA1057"/>
    <mergeCell ref="B1063:M1063"/>
    <mergeCell ref="B1022:M1022"/>
    <mergeCell ref="S1022:T1022"/>
    <mergeCell ref="B1028:M1028"/>
    <mergeCell ref="S1028:T1028"/>
    <mergeCell ref="W1028:AA1028"/>
    <mergeCell ref="B1032:M1032"/>
    <mergeCell ref="S1032:T1032"/>
    <mergeCell ref="W1032:AA1032"/>
    <mergeCell ref="B1029:M1029"/>
    <mergeCell ref="S1029:T1029"/>
    <mergeCell ref="W1029:AA1029"/>
    <mergeCell ref="B1030:M1030"/>
    <mergeCell ref="B1073:M1073"/>
    <mergeCell ref="S1073:T1073"/>
    <mergeCell ref="W1073:AA1073"/>
    <mergeCell ref="W1055:AA1055"/>
    <mergeCell ref="B1051:M1051"/>
    <mergeCell ref="S1051:T1051"/>
    <mergeCell ref="W1051:AA1051"/>
    <mergeCell ref="B1067:M1067"/>
    <mergeCell ref="S1067:T1067"/>
    <mergeCell ref="W1067:AA1067"/>
    <mergeCell ref="B1058:M1058"/>
    <mergeCell ref="S1058:T1058"/>
    <mergeCell ref="B1061:M1061"/>
    <mergeCell ref="S1061:T1061"/>
    <mergeCell ref="W1061:AA1061"/>
    <mergeCell ref="B1065:M1065"/>
    <mergeCell ref="S1065:T1065"/>
    <mergeCell ref="W1065:AA1065"/>
    <mergeCell ref="B1062:M1062"/>
    <mergeCell ref="S1062:T1062"/>
    <mergeCell ref="W1062:AA1062"/>
    <mergeCell ref="B1027:M1027"/>
    <mergeCell ref="S1027:T1027"/>
    <mergeCell ref="W1027:AA1027"/>
    <mergeCell ref="B1037:M1037"/>
    <mergeCell ref="S1037:T1037"/>
    <mergeCell ref="B1049:M1049"/>
    <mergeCell ref="S1049:T1049"/>
    <mergeCell ref="W1049:AA1049"/>
    <mergeCell ref="B1055:M1055"/>
    <mergeCell ref="S1055:T1055"/>
    <mergeCell ref="B1047:M1047"/>
    <mergeCell ref="B1008:M1008"/>
    <mergeCell ref="S1008:T1008"/>
    <mergeCell ref="W1008:AA1008"/>
    <mergeCell ref="W1006:AA1006"/>
    <mergeCell ref="S1006:T1006"/>
    <mergeCell ref="W972:AA972"/>
    <mergeCell ref="B978:M978"/>
    <mergeCell ref="S978:T978"/>
    <mergeCell ref="W978:AA978"/>
    <mergeCell ref="B984:M984"/>
    <mergeCell ref="S984:T984"/>
    <mergeCell ref="W984:AA984"/>
    <mergeCell ref="B979:M979"/>
    <mergeCell ref="S979:T979"/>
    <mergeCell ref="W979:AA979"/>
    <mergeCell ref="W796:AA796"/>
    <mergeCell ref="B803:M803"/>
    <mergeCell ref="S803:T803"/>
    <mergeCell ref="W959:AA959"/>
    <mergeCell ref="B954:M954"/>
    <mergeCell ref="S954:T954"/>
    <mergeCell ref="W954:AA954"/>
    <mergeCell ref="S935:T935"/>
    <mergeCell ref="W935:AA935"/>
    <mergeCell ref="B941:M941"/>
    <mergeCell ref="S941:T941"/>
    <mergeCell ref="W941:AA941"/>
    <mergeCell ref="B947:M947"/>
    <mergeCell ref="S952:T952"/>
    <mergeCell ref="W952:AA952"/>
    <mergeCell ref="B944:M944"/>
    <mergeCell ref="S944:T944"/>
    <mergeCell ref="S812:T812"/>
    <mergeCell ref="W812:AA812"/>
    <mergeCell ref="B805:M805"/>
    <mergeCell ref="W740:AA740"/>
    <mergeCell ref="B735:M735"/>
    <mergeCell ref="S735:T735"/>
    <mergeCell ref="W735:AA735"/>
    <mergeCell ref="B754:M754"/>
    <mergeCell ref="S754:T754"/>
    <mergeCell ref="W754:AA754"/>
    <mergeCell ref="W823:AA823"/>
    <mergeCell ref="B827:M827"/>
    <mergeCell ref="S827:T827"/>
    <mergeCell ref="W827:AA827"/>
    <mergeCell ref="S804:T804"/>
    <mergeCell ref="W804:AA804"/>
    <mergeCell ref="B810:M810"/>
    <mergeCell ref="S810:T810"/>
    <mergeCell ref="W810:AA810"/>
    <mergeCell ref="B812:M812"/>
    <mergeCell ref="W803:AA803"/>
    <mergeCell ref="B818:M818"/>
    <mergeCell ref="S818:T818"/>
    <mergeCell ref="S773:T773"/>
    <mergeCell ref="B824:M824"/>
    <mergeCell ref="S824:T824"/>
    <mergeCell ref="W824:AA824"/>
    <mergeCell ref="B825:M825"/>
    <mergeCell ref="S825:T825"/>
    <mergeCell ref="W805:AA805"/>
    <mergeCell ref="B811:M811"/>
    <mergeCell ref="S811:T811"/>
    <mergeCell ref="S706:T706"/>
    <mergeCell ref="W702:AA702"/>
    <mergeCell ref="B708:M708"/>
    <mergeCell ref="S708:T708"/>
    <mergeCell ref="W708:AA708"/>
    <mergeCell ref="B714:M714"/>
    <mergeCell ref="S714:T714"/>
    <mergeCell ref="W818:AA818"/>
    <mergeCell ref="B823:M823"/>
    <mergeCell ref="S823:T823"/>
    <mergeCell ref="B819:M819"/>
    <mergeCell ref="S819:T819"/>
    <mergeCell ref="W819:AA819"/>
    <mergeCell ref="B821:M821"/>
    <mergeCell ref="B796:M796"/>
    <mergeCell ref="S796:T796"/>
    <mergeCell ref="W700:AA700"/>
    <mergeCell ref="B704:M704"/>
    <mergeCell ref="S704:T704"/>
    <mergeCell ref="W704:AA704"/>
    <mergeCell ref="W760:AA760"/>
    <mergeCell ref="B761:M761"/>
    <mergeCell ref="B719:M719"/>
    <mergeCell ref="S719:T719"/>
    <mergeCell ref="W719:AA719"/>
    <mergeCell ref="W745:AA745"/>
    <mergeCell ref="B727:M727"/>
    <mergeCell ref="S727:T727"/>
    <mergeCell ref="W727:AA727"/>
    <mergeCell ref="B731:M731"/>
    <mergeCell ref="B722:M722"/>
    <mergeCell ref="S722:T722"/>
    <mergeCell ref="W656:AA656"/>
    <mergeCell ref="B662:M662"/>
    <mergeCell ref="S662:T662"/>
    <mergeCell ref="W662:AA662"/>
    <mergeCell ref="B657:M657"/>
    <mergeCell ref="B653:M653"/>
    <mergeCell ref="S653:T653"/>
    <mergeCell ref="B647:M647"/>
    <mergeCell ref="W736:AA736"/>
    <mergeCell ref="B742:M742"/>
    <mergeCell ref="S742:T742"/>
    <mergeCell ref="W742:AA742"/>
    <mergeCell ref="B740:M740"/>
    <mergeCell ref="S740:T740"/>
    <mergeCell ref="B701:M701"/>
    <mergeCell ref="S701:T701"/>
    <mergeCell ref="W701:AA701"/>
    <mergeCell ref="B705:M705"/>
    <mergeCell ref="B669:M669"/>
    <mergeCell ref="S669:T669"/>
    <mergeCell ref="B673:M673"/>
    <mergeCell ref="S673:T673"/>
    <mergeCell ref="W673:AA673"/>
    <mergeCell ref="B680:M680"/>
    <mergeCell ref="B709:M709"/>
    <mergeCell ref="S705:T705"/>
    <mergeCell ref="W705:AA705"/>
    <mergeCell ref="B702:M702"/>
    <mergeCell ref="S702:T702"/>
    <mergeCell ref="W715:AA715"/>
    <mergeCell ref="S707:T707"/>
    <mergeCell ref="W707:AA707"/>
    <mergeCell ref="S638:T638"/>
    <mergeCell ref="W638:AA638"/>
    <mergeCell ref="B625:M625"/>
    <mergeCell ref="S625:T625"/>
    <mergeCell ref="W625:AA625"/>
    <mergeCell ref="W640:AA640"/>
    <mergeCell ref="B642:M642"/>
    <mergeCell ref="S642:T642"/>
    <mergeCell ref="W714:AA714"/>
    <mergeCell ref="S709:T709"/>
    <mergeCell ref="W709:AA709"/>
    <mergeCell ref="B710:M710"/>
    <mergeCell ref="B700:M700"/>
    <mergeCell ref="S700:T700"/>
    <mergeCell ref="B618:M618"/>
    <mergeCell ref="S618:T618"/>
    <mergeCell ref="W618:AA618"/>
    <mergeCell ref="B624:M624"/>
    <mergeCell ref="S624:T624"/>
    <mergeCell ref="S680:T680"/>
    <mergeCell ref="W680:AA680"/>
    <mergeCell ref="B688:M688"/>
    <mergeCell ref="S688:T688"/>
    <mergeCell ref="W688:AA688"/>
    <mergeCell ref="B682:M682"/>
    <mergeCell ref="S682:T682"/>
    <mergeCell ref="W682:AA682"/>
    <mergeCell ref="B686:M686"/>
    <mergeCell ref="S686:T686"/>
    <mergeCell ref="W650:AA650"/>
    <mergeCell ref="B656:M656"/>
    <mergeCell ref="S656:T656"/>
    <mergeCell ref="S557:T557"/>
    <mergeCell ref="W557:AA557"/>
    <mergeCell ref="B553:M553"/>
    <mergeCell ref="B597:M597"/>
    <mergeCell ref="S597:T597"/>
    <mergeCell ref="W597:AA597"/>
    <mergeCell ref="B600:M600"/>
    <mergeCell ref="S600:T600"/>
    <mergeCell ref="W600:AA600"/>
    <mergeCell ref="W599:AA599"/>
    <mergeCell ref="S564:T564"/>
    <mergeCell ref="W564:AA564"/>
    <mergeCell ref="S554:T554"/>
    <mergeCell ref="W554:AA554"/>
    <mergeCell ref="S647:T647"/>
    <mergeCell ref="W681:AA681"/>
    <mergeCell ref="B638:M638"/>
    <mergeCell ref="B641:M641"/>
    <mergeCell ref="S641:T641"/>
    <mergeCell ref="W641:AA641"/>
    <mergeCell ref="B621:M621"/>
    <mergeCell ref="S621:T621"/>
    <mergeCell ref="W621:AA621"/>
    <mergeCell ref="B644:M644"/>
    <mergeCell ref="S644:T644"/>
    <mergeCell ref="W644:AA644"/>
    <mergeCell ref="B631:M631"/>
    <mergeCell ref="S631:T631"/>
    <mergeCell ref="W631:AA631"/>
    <mergeCell ref="S636:T636"/>
    <mergeCell ref="W636:AA636"/>
    <mergeCell ref="B639:M639"/>
    <mergeCell ref="B532:M532"/>
    <mergeCell ref="S532:T532"/>
    <mergeCell ref="W532:AA532"/>
    <mergeCell ref="B533:M533"/>
    <mergeCell ref="W536:AA536"/>
    <mergeCell ref="B507:M507"/>
    <mergeCell ref="S507:T507"/>
    <mergeCell ref="W507:AA507"/>
    <mergeCell ref="B512:M512"/>
    <mergeCell ref="S512:T512"/>
    <mergeCell ref="W512:AA512"/>
    <mergeCell ref="B530:M530"/>
    <mergeCell ref="S530:T530"/>
    <mergeCell ref="B509:M509"/>
    <mergeCell ref="W642:AA642"/>
    <mergeCell ref="S556:T556"/>
    <mergeCell ref="W556:AA556"/>
    <mergeCell ref="B562:M562"/>
    <mergeCell ref="S562:T562"/>
    <mergeCell ref="W562:AA562"/>
    <mergeCell ref="B569:M569"/>
    <mergeCell ref="S569:T569"/>
    <mergeCell ref="W569:AA569"/>
    <mergeCell ref="B563:M563"/>
    <mergeCell ref="S563:T563"/>
    <mergeCell ref="B601:M601"/>
    <mergeCell ref="S601:T601"/>
    <mergeCell ref="W601:AA601"/>
    <mergeCell ref="B599:M599"/>
    <mergeCell ref="S599:T599"/>
    <mergeCell ref="W552:AA552"/>
    <mergeCell ref="B557:M557"/>
    <mergeCell ref="S470:T470"/>
    <mergeCell ref="W470:AA470"/>
    <mergeCell ref="B475:M475"/>
    <mergeCell ref="S475:T475"/>
    <mergeCell ref="W475:AA475"/>
    <mergeCell ref="S472:T472"/>
    <mergeCell ref="W472:AA472"/>
    <mergeCell ref="B474:M474"/>
    <mergeCell ref="S474:T474"/>
    <mergeCell ref="S465:T465"/>
    <mergeCell ref="W465:AA465"/>
    <mergeCell ref="S473:T473"/>
    <mergeCell ref="W473:AA473"/>
    <mergeCell ref="W461:AA461"/>
    <mergeCell ref="B559:M559"/>
    <mergeCell ref="B453:M453"/>
    <mergeCell ref="S453:T453"/>
    <mergeCell ref="W453:AA453"/>
    <mergeCell ref="B458:M458"/>
    <mergeCell ref="S458:T458"/>
    <mergeCell ref="W458:AA458"/>
    <mergeCell ref="W454:AA454"/>
    <mergeCell ref="W514:AA514"/>
    <mergeCell ref="W537:AA537"/>
    <mergeCell ref="B471:M471"/>
    <mergeCell ref="S471:T471"/>
    <mergeCell ref="W471:AA471"/>
    <mergeCell ref="B472:M472"/>
    <mergeCell ref="W490:AA490"/>
    <mergeCell ref="B487:M487"/>
    <mergeCell ref="S487:T487"/>
    <mergeCell ref="W487:AA487"/>
    <mergeCell ref="W391:AA391"/>
    <mergeCell ref="B396:M396"/>
    <mergeCell ref="B423:M423"/>
    <mergeCell ref="S423:T423"/>
    <mergeCell ref="W423:AA423"/>
    <mergeCell ref="B432:M432"/>
    <mergeCell ref="S432:T432"/>
    <mergeCell ref="W432:AA432"/>
    <mergeCell ref="B424:M424"/>
    <mergeCell ref="S424:T424"/>
    <mergeCell ref="W424:AA424"/>
    <mergeCell ref="B425:M425"/>
    <mergeCell ref="B402:M402"/>
    <mergeCell ref="S402:T402"/>
    <mergeCell ref="W402:AA402"/>
    <mergeCell ref="B410:M410"/>
    <mergeCell ref="S410:T410"/>
    <mergeCell ref="W410:AA410"/>
    <mergeCell ref="B403:M403"/>
    <mergeCell ref="S403:T403"/>
    <mergeCell ref="W403:AA403"/>
    <mergeCell ref="B404:M404"/>
    <mergeCell ref="W411:AA411"/>
    <mergeCell ref="B417:M417"/>
    <mergeCell ref="S417:T417"/>
    <mergeCell ref="W417:AA417"/>
    <mergeCell ref="B413:M413"/>
    <mergeCell ref="S413:T413"/>
    <mergeCell ref="W413:AA413"/>
    <mergeCell ref="S426:T426"/>
    <mergeCell ref="W420:AA420"/>
    <mergeCell ref="B428:M428"/>
    <mergeCell ref="S354:T354"/>
    <mergeCell ref="W354:AA354"/>
    <mergeCell ref="W375:AA375"/>
    <mergeCell ref="B381:M381"/>
    <mergeCell ref="S381:T381"/>
    <mergeCell ref="W381:AA381"/>
    <mergeCell ref="B376:M376"/>
    <mergeCell ref="B390:M390"/>
    <mergeCell ref="S390:T390"/>
    <mergeCell ref="W390:AA390"/>
    <mergeCell ref="S385:T385"/>
    <mergeCell ref="W385:AA385"/>
    <mergeCell ref="B418:M418"/>
    <mergeCell ref="S418:T418"/>
    <mergeCell ref="W361:AA361"/>
    <mergeCell ref="B357:M357"/>
    <mergeCell ref="S357:T357"/>
    <mergeCell ref="S387:T387"/>
    <mergeCell ref="W387:AA387"/>
    <mergeCell ref="W368:AA368"/>
    <mergeCell ref="B375:M375"/>
    <mergeCell ref="S375:T375"/>
    <mergeCell ref="S404:T404"/>
    <mergeCell ref="W404:AA404"/>
    <mergeCell ref="B405:M405"/>
    <mergeCell ref="S405:T405"/>
    <mergeCell ref="W405:AA405"/>
    <mergeCell ref="B412:M412"/>
    <mergeCell ref="S412:T412"/>
    <mergeCell ref="W412:AA412"/>
    <mergeCell ref="B411:M411"/>
    <mergeCell ref="S411:T411"/>
    <mergeCell ref="W197:AA197"/>
    <mergeCell ref="B202:M202"/>
    <mergeCell ref="S202:T202"/>
    <mergeCell ref="W202:AA202"/>
    <mergeCell ref="B207:M207"/>
    <mergeCell ref="S207:T207"/>
    <mergeCell ref="B206:M206"/>
    <mergeCell ref="W283:AA283"/>
    <mergeCell ref="S287:T287"/>
    <mergeCell ref="W286:AA286"/>
    <mergeCell ref="B287:M287"/>
    <mergeCell ref="B285:M285"/>
    <mergeCell ref="S364:T364"/>
    <mergeCell ref="W364:AA364"/>
    <mergeCell ref="B362:M362"/>
    <mergeCell ref="B256:M256"/>
    <mergeCell ref="S256:T256"/>
    <mergeCell ref="W256:AA256"/>
    <mergeCell ref="W260:AA260"/>
    <mergeCell ref="B281:M281"/>
    <mergeCell ref="S281:T281"/>
    <mergeCell ref="W281:AA281"/>
    <mergeCell ref="W362:AA362"/>
    <mergeCell ref="S359:T359"/>
    <mergeCell ref="W359:AA359"/>
    <mergeCell ref="B363:M363"/>
    <mergeCell ref="S363:T363"/>
    <mergeCell ref="W363:AA363"/>
    <mergeCell ref="B364:M364"/>
    <mergeCell ref="B330:M330"/>
    <mergeCell ref="S330:T330"/>
    <mergeCell ref="S320:T320"/>
    <mergeCell ref="B212:M212"/>
    <mergeCell ref="S212:T212"/>
    <mergeCell ref="W212:AA212"/>
    <mergeCell ref="S219:T219"/>
    <mergeCell ref="B213:M213"/>
    <mergeCell ref="S213:T213"/>
    <mergeCell ref="W213:AA213"/>
    <mergeCell ref="W207:AA207"/>
    <mergeCell ref="B203:M203"/>
    <mergeCell ref="S203:T203"/>
    <mergeCell ref="W203:AA203"/>
    <mergeCell ref="B211:M211"/>
    <mergeCell ref="S211:T211"/>
    <mergeCell ref="W211:AA211"/>
    <mergeCell ref="B209:M209"/>
    <mergeCell ref="B205:M205"/>
    <mergeCell ref="S205:T205"/>
    <mergeCell ref="W204:AA204"/>
    <mergeCell ref="B148:M148"/>
    <mergeCell ref="S148:T148"/>
    <mergeCell ref="W148:AA148"/>
    <mergeCell ref="S144:T144"/>
    <mergeCell ref="W144:AA144"/>
    <mergeCell ref="W136:AA136"/>
    <mergeCell ref="B142:M142"/>
    <mergeCell ref="S142:T142"/>
    <mergeCell ref="W142:AA142"/>
    <mergeCell ref="B138:M138"/>
    <mergeCell ref="S138:T138"/>
    <mergeCell ref="W138:AA138"/>
    <mergeCell ref="B179:M179"/>
    <mergeCell ref="S179:T179"/>
    <mergeCell ref="W179:AA179"/>
    <mergeCell ref="B178:M178"/>
    <mergeCell ref="S178:T178"/>
    <mergeCell ref="B176:M176"/>
    <mergeCell ref="S176:T176"/>
    <mergeCell ref="S154:T154"/>
    <mergeCell ref="W154:AA154"/>
    <mergeCell ref="B151:M151"/>
    <mergeCell ref="S151:T151"/>
    <mergeCell ref="W151:AA151"/>
    <mergeCell ref="S153:T153"/>
    <mergeCell ref="S143:T143"/>
    <mergeCell ref="W143:AA143"/>
    <mergeCell ref="W160:AA160"/>
    <mergeCell ref="B166:M166"/>
    <mergeCell ref="S166:T166"/>
    <mergeCell ref="W166:AA166"/>
    <mergeCell ref="B161:M161"/>
    <mergeCell ref="S161:T161"/>
    <mergeCell ref="S165:T165"/>
    <mergeCell ref="W165:AA165"/>
    <mergeCell ref="B149:M149"/>
    <mergeCell ref="S149:T149"/>
    <mergeCell ref="W149:AA149"/>
    <mergeCell ref="S156:T156"/>
    <mergeCell ref="W153:AA153"/>
    <mergeCell ref="S152:T152"/>
    <mergeCell ref="W152:AA152"/>
    <mergeCell ref="B153:M153"/>
    <mergeCell ref="W156:AA156"/>
    <mergeCell ref="B24:M24"/>
    <mergeCell ref="S24:T24"/>
    <mergeCell ref="B119:M119"/>
    <mergeCell ref="S119:T119"/>
    <mergeCell ref="W119:AA119"/>
    <mergeCell ref="B116:M116"/>
    <mergeCell ref="S116:T116"/>
    <mergeCell ref="W116:AA116"/>
    <mergeCell ref="B117:M117"/>
    <mergeCell ref="S118:T118"/>
    <mergeCell ref="W118:AA118"/>
    <mergeCell ref="W114:AA114"/>
    <mergeCell ref="B113:M113"/>
    <mergeCell ref="S113:T113"/>
    <mergeCell ref="B115:M115"/>
    <mergeCell ref="S115:T115"/>
    <mergeCell ref="W115:AA115"/>
    <mergeCell ref="S107:T107"/>
    <mergeCell ref="W107:AA107"/>
    <mergeCell ref="B105:M105"/>
    <mergeCell ref="S105:T105"/>
    <mergeCell ref="W113:AA113"/>
    <mergeCell ref="W99:AA99"/>
    <mergeCell ref="B104:M104"/>
    <mergeCell ref="S104:T104"/>
    <mergeCell ref="W104:AA104"/>
    <mergeCell ref="S69:T69"/>
    <mergeCell ref="W69:AA69"/>
    <mergeCell ref="B79:M79"/>
    <mergeCell ref="S29:T29"/>
    <mergeCell ref="W29:AA29"/>
    <mergeCell ref="S27:T27"/>
    <mergeCell ref="S111:T111"/>
    <mergeCell ref="W111:AA111"/>
    <mergeCell ref="W1092:AA1092"/>
    <mergeCell ref="W1094:AA1094"/>
    <mergeCell ref="W1121:AA1121"/>
    <mergeCell ref="B1129:M1129"/>
    <mergeCell ref="S1129:T1129"/>
    <mergeCell ref="W1129:AA1129"/>
    <mergeCell ref="W1122:AA1122"/>
    <mergeCell ref="B1104:M1104"/>
    <mergeCell ref="S1104:T1104"/>
    <mergeCell ref="B1120:M1120"/>
    <mergeCell ref="W87:AA87"/>
    <mergeCell ref="B81:M81"/>
    <mergeCell ref="S81:T81"/>
    <mergeCell ref="W81:AA81"/>
    <mergeCell ref="S84:T84"/>
    <mergeCell ref="W105:AA105"/>
    <mergeCell ref="B90:M90"/>
    <mergeCell ref="S90:T90"/>
    <mergeCell ref="W90:AA90"/>
    <mergeCell ref="B96:M96"/>
    <mergeCell ref="B106:M106"/>
    <mergeCell ref="S106:T106"/>
    <mergeCell ref="B114:M114"/>
    <mergeCell ref="B150:M150"/>
    <mergeCell ref="S150:T150"/>
    <mergeCell ref="W150:AA150"/>
    <mergeCell ref="B154:M154"/>
    <mergeCell ref="B134:M134"/>
    <mergeCell ref="B160:M160"/>
    <mergeCell ref="S160:T160"/>
    <mergeCell ref="B1145:M1145"/>
    <mergeCell ref="S1145:T1145"/>
    <mergeCell ref="B1139:M1139"/>
    <mergeCell ref="S1103:T1103"/>
    <mergeCell ref="W1103:AA1103"/>
    <mergeCell ref="B1110:M1110"/>
    <mergeCell ref="S1110:T1110"/>
    <mergeCell ref="W1110:AA1110"/>
    <mergeCell ref="B1122:M1122"/>
    <mergeCell ref="S1122:T1122"/>
    <mergeCell ref="B1134:M1134"/>
    <mergeCell ref="S1134:T1134"/>
    <mergeCell ref="W1134:AA1134"/>
    <mergeCell ref="B1130:M1130"/>
    <mergeCell ref="S1130:T1130"/>
    <mergeCell ref="W1130:AA1130"/>
    <mergeCell ref="W1133:AA1133"/>
    <mergeCell ref="W1124:AA1124"/>
    <mergeCell ref="B1128:M1128"/>
    <mergeCell ref="S1128:T1128"/>
    <mergeCell ref="W1128:AA1128"/>
    <mergeCell ref="B1125:M1125"/>
    <mergeCell ref="S1124:T1124"/>
    <mergeCell ref="S1138:T1138"/>
    <mergeCell ref="W1138:AA1138"/>
    <mergeCell ref="B1142:M1142"/>
    <mergeCell ref="S1142:T1142"/>
    <mergeCell ref="W1142:AA1142"/>
    <mergeCell ref="B1127:M1127"/>
    <mergeCell ref="S1127:T1127"/>
    <mergeCell ref="W1127:AA1127"/>
    <mergeCell ref="S1125:T1125"/>
    <mergeCell ref="B1054:M1054"/>
    <mergeCell ref="B1038:M1038"/>
    <mergeCell ref="S1038:T1038"/>
    <mergeCell ref="S1044:T1044"/>
    <mergeCell ref="W1044:AA1044"/>
    <mergeCell ref="S1063:T1063"/>
    <mergeCell ref="B1048:M1048"/>
    <mergeCell ref="S1048:T1048"/>
    <mergeCell ref="W1048:AA1048"/>
    <mergeCell ref="B1052:M1052"/>
    <mergeCell ref="S1052:T1052"/>
    <mergeCell ref="W1052:AA1052"/>
    <mergeCell ref="B1044:M1044"/>
    <mergeCell ref="W1038:AA1038"/>
    <mergeCell ref="B1042:M1042"/>
    <mergeCell ref="S1042:T1042"/>
    <mergeCell ref="W1042:AA1042"/>
    <mergeCell ref="B1039:M1039"/>
    <mergeCell ref="S1039:T1039"/>
    <mergeCell ref="W1039:AA1039"/>
    <mergeCell ref="B1041:M1041"/>
    <mergeCell ref="S1041:T1041"/>
    <mergeCell ref="B1056:M1056"/>
    <mergeCell ref="S1056:T1056"/>
    <mergeCell ref="W1056:AA1056"/>
    <mergeCell ref="B1057:M1057"/>
    <mergeCell ref="W1063:AA1063"/>
    <mergeCell ref="W1037:AA1037"/>
    <mergeCell ref="B1033:M1033"/>
    <mergeCell ref="S1033:T1033"/>
    <mergeCell ref="W1033:AA1033"/>
    <mergeCell ref="B1045:M1045"/>
    <mergeCell ref="S1045:T1045"/>
    <mergeCell ref="W1045:AA1045"/>
    <mergeCell ref="B1043:M1043"/>
    <mergeCell ref="S1043:T1043"/>
    <mergeCell ref="W1043:AA1043"/>
    <mergeCell ref="B1015:M1015"/>
    <mergeCell ref="S1015:T1015"/>
    <mergeCell ref="W1015:AA1015"/>
    <mergeCell ref="B1012:M1012"/>
    <mergeCell ref="S1012:T1012"/>
    <mergeCell ref="W1012:AA1012"/>
    <mergeCell ref="B1013:M1013"/>
    <mergeCell ref="W1041:AA1041"/>
    <mergeCell ref="B1021:M1021"/>
    <mergeCell ref="S1021:T1021"/>
    <mergeCell ref="W1021:AA1021"/>
    <mergeCell ref="B1035:M1035"/>
    <mergeCell ref="B1016:M1016"/>
    <mergeCell ref="S1016:T1016"/>
    <mergeCell ref="W1016:AA1016"/>
    <mergeCell ref="B1024:M1024"/>
    <mergeCell ref="S1024:T1024"/>
    <mergeCell ref="W1024:AA1024"/>
    <mergeCell ref="W1018:AA1018"/>
    <mergeCell ref="W997:AA997"/>
    <mergeCell ref="B1001:M1001"/>
    <mergeCell ref="S1001:T1001"/>
    <mergeCell ref="W1001:AA1001"/>
    <mergeCell ref="B998:M998"/>
    <mergeCell ref="S998:T998"/>
    <mergeCell ref="W998:AA998"/>
    <mergeCell ref="B1026:M1026"/>
    <mergeCell ref="S1026:T1026"/>
    <mergeCell ref="W1026:AA1026"/>
    <mergeCell ref="B1031:M1031"/>
    <mergeCell ref="S1031:T1031"/>
    <mergeCell ref="W1031:AA1031"/>
    <mergeCell ref="B1017:M1017"/>
    <mergeCell ref="S1017:T1017"/>
    <mergeCell ref="W1017:AA1017"/>
    <mergeCell ref="B1025:M1025"/>
    <mergeCell ref="S1025:T1025"/>
    <mergeCell ref="W1025:AA1025"/>
    <mergeCell ref="B1018:M1018"/>
    <mergeCell ref="S1018:T1018"/>
    <mergeCell ref="B1010:M1010"/>
    <mergeCell ref="S1010:T1010"/>
    <mergeCell ref="W1010:AA1010"/>
    <mergeCell ref="B1014:M1014"/>
    <mergeCell ref="S1014:T1014"/>
    <mergeCell ref="S1000:T1000"/>
    <mergeCell ref="W1000:AA1000"/>
    <mergeCell ref="B1004:M1004"/>
    <mergeCell ref="S1004:T1004"/>
    <mergeCell ref="W1004:AA1004"/>
    <mergeCell ref="S999:T999"/>
    <mergeCell ref="B980:M980"/>
    <mergeCell ref="S980:T980"/>
    <mergeCell ref="W980:AA980"/>
    <mergeCell ref="B975:M975"/>
    <mergeCell ref="S975:T975"/>
    <mergeCell ref="W975:AA975"/>
    <mergeCell ref="B977:M977"/>
    <mergeCell ref="S977:T977"/>
    <mergeCell ref="W977:AA977"/>
    <mergeCell ref="W973:AA973"/>
    <mergeCell ref="B885:M885"/>
    <mergeCell ref="S885:T885"/>
    <mergeCell ref="W913:AA913"/>
    <mergeCell ref="S971:T971"/>
    <mergeCell ref="W971:AA971"/>
    <mergeCell ref="W885:AA885"/>
    <mergeCell ref="B966:M966"/>
    <mergeCell ref="S966:T966"/>
    <mergeCell ref="W966:AA966"/>
    <mergeCell ref="W912:AA912"/>
    <mergeCell ref="B921:M921"/>
    <mergeCell ref="S921:T921"/>
    <mergeCell ref="W921:AA921"/>
    <mergeCell ref="B927:M927"/>
    <mergeCell ref="S927:T927"/>
    <mergeCell ref="W927:AA927"/>
    <mergeCell ref="S932:T932"/>
    <mergeCell ref="W932:AA932"/>
    <mergeCell ref="W931:AA931"/>
    <mergeCell ref="S940:T940"/>
    <mergeCell ref="W940:AA940"/>
    <mergeCell ref="B946:M946"/>
    <mergeCell ref="B923:M923"/>
    <mergeCell ref="S923:T923"/>
    <mergeCell ref="B766:M766"/>
    <mergeCell ref="S766:T766"/>
    <mergeCell ref="W766:AA766"/>
    <mergeCell ref="B772:M772"/>
    <mergeCell ref="S772:T772"/>
    <mergeCell ref="W772:AA772"/>
    <mergeCell ref="B778:M778"/>
    <mergeCell ref="S778:T778"/>
    <mergeCell ref="W778:AA778"/>
    <mergeCell ref="S744:T744"/>
    <mergeCell ref="B789:M789"/>
    <mergeCell ref="S789:T789"/>
    <mergeCell ref="W789:AA789"/>
    <mergeCell ref="B795:M795"/>
    <mergeCell ref="S795:T795"/>
    <mergeCell ref="W795:AA795"/>
    <mergeCell ref="B790:M790"/>
    <mergeCell ref="S790:T790"/>
    <mergeCell ref="W790:AA790"/>
    <mergeCell ref="B747:M747"/>
    <mergeCell ref="S747:T747"/>
    <mergeCell ref="W747:AA747"/>
    <mergeCell ref="B753:M753"/>
    <mergeCell ref="S753:T753"/>
    <mergeCell ref="W753:AA753"/>
    <mergeCell ref="B744:M744"/>
    <mergeCell ref="S761:T761"/>
    <mergeCell ref="W744:AA744"/>
    <mergeCell ref="B748:M748"/>
    <mergeCell ref="S748:T748"/>
    <mergeCell ref="W791:AA791"/>
    <mergeCell ref="B707:M707"/>
    <mergeCell ref="W730:AA730"/>
    <mergeCell ref="B732:M732"/>
    <mergeCell ref="W731:AA731"/>
    <mergeCell ref="B724:M724"/>
    <mergeCell ref="S724:T724"/>
    <mergeCell ref="W724:AA724"/>
    <mergeCell ref="B728:M728"/>
    <mergeCell ref="S728:T728"/>
    <mergeCell ref="W728:AA728"/>
    <mergeCell ref="W726:AA726"/>
    <mergeCell ref="B718:M718"/>
    <mergeCell ref="S718:T718"/>
    <mergeCell ref="B729:M729"/>
    <mergeCell ref="S729:T729"/>
    <mergeCell ref="W729:AA729"/>
    <mergeCell ref="B733:M733"/>
    <mergeCell ref="S733:T733"/>
    <mergeCell ref="W733:AA733"/>
    <mergeCell ref="B730:M730"/>
    <mergeCell ref="S730:T730"/>
    <mergeCell ref="S717:T717"/>
    <mergeCell ref="W717:AA717"/>
    <mergeCell ref="B721:M721"/>
    <mergeCell ref="S721:T721"/>
    <mergeCell ref="W721:AA721"/>
    <mergeCell ref="B725:M725"/>
    <mergeCell ref="S725:T725"/>
    <mergeCell ref="W725:AA725"/>
    <mergeCell ref="B723:M723"/>
    <mergeCell ref="S723:T723"/>
    <mergeCell ref="W706:AA706"/>
    <mergeCell ref="B692:M692"/>
    <mergeCell ref="S692:T692"/>
    <mergeCell ref="W692:AA692"/>
    <mergeCell ref="B693:M693"/>
    <mergeCell ref="S693:T693"/>
    <mergeCell ref="W693:AA693"/>
    <mergeCell ref="S697:T697"/>
    <mergeCell ref="W697:AA697"/>
    <mergeCell ref="B694:M694"/>
    <mergeCell ref="B684:M684"/>
    <mergeCell ref="S684:T684"/>
    <mergeCell ref="B699:M699"/>
    <mergeCell ref="S699:T699"/>
    <mergeCell ref="W699:AA699"/>
    <mergeCell ref="B696:M696"/>
    <mergeCell ref="S696:T696"/>
    <mergeCell ref="W696:AA696"/>
    <mergeCell ref="B697:M697"/>
    <mergeCell ref="S694:T694"/>
    <mergeCell ref="W687:AA687"/>
    <mergeCell ref="B691:M691"/>
    <mergeCell ref="S691:T691"/>
    <mergeCell ref="W691:AA691"/>
    <mergeCell ref="B703:M703"/>
    <mergeCell ref="S703:T703"/>
    <mergeCell ref="W703:AA703"/>
    <mergeCell ref="W686:AA686"/>
    <mergeCell ref="W684:AA684"/>
    <mergeCell ref="B685:M685"/>
    <mergeCell ref="S685:T685"/>
    <mergeCell ref="B706:M706"/>
    <mergeCell ref="W685:AA685"/>
    <mergeCell ref="B655:M655"/>
    <mergeCell ref="S655:T655"/>
    <mergeCell ref="W655:AA655"/>
    <mergeCell ref="B661:M661"/>
    <mergeCell ref="S661:T661"/>
    <mergeCell ref="W661:AA661"/>
    <mergeCell ref="B650:M650"/>
    <mergeCell ref="S650:T650"/>
    <mergeCell ref="B660:M660"/>
    <mergeCell ref="W623:AA623"/>
    <mergeCell ref="B629:M629"/>
    <mergeCell ref="S629:T629"/>
    <mergeCell ref="W629:AA629"/>
    <mergeCell ref="B637:M637"/>
    <mergeCell ref="S637:T637"/>
    <mergeCell ref="W637:AA637"/>
    <mergeCell ref="B630:M630"/>
    <mergeCell ref="S630:T630"/>
    <mergeCell ref="B636:M636"/>
    <mergeCell ref="B627:M627"/>
    <mergeCell ref="S627:T627"/>
    <mergeCell ref="W627:AA627"/>
    <mergeCell ref="B645:M645"/>
    <mergeCell ref="S645:T645"/>
    <mergeCell ref="W645:AA645"/>
    <mergeCell ref="W639:AA639"/>
    <mergeCell ref="B634:M634"/>
    <mergeCell ref="S634:T634"/>
    <mergeCell ref="W634:AA634"/>
    <mergeCell ref="W663:AA663"/>
    <mergeCell ref="W653:AA653"/>
    <mergeCell ref="B626:M626"/>
    <mergeCell ref="S626:T626"/>
    <mergeCell ref="W626:AA626"/>
    <mergeCell ref="B633:M633"/>
    <mergeCell ref="S633:T633"/>
    <mergeCell ref="W633:AA633"/>
    <mergeCell ref="W649:AA649"/>
    <mergeCell ref="W563:AA563"/>
    <mergeCell ref="B564:M564"/>
    <mergeCell ref="B602:M602"/>
    <mergeCell ref="S602:T602"/>
    <mergeCell ref="W602:AA602"/>
    <mergeCell ref="B609:M609"/>
    <mergeCell ref="S609:T609"/>
    <mergeCell ref="W609:AA609"/>
    <mergeCell ref="B603:M603"/>
    <mergeCell ref="S603:T603"/>
    <mergeCell ref="W603:AA603"/>
    <mergeCell ref="B604:M604"/>
    <mergeCell ref="B619:M619"/>
    <mergeCell ref="S619:T619"/>
    <mergeCell ref="W619:AA619"/>
    <mergeCell ref="W587:AA587"/>
    <mergeCell ref="W585:AA585"/>
    <mergeCell ref="S586:T586"/>
    <mergeCell ref="W586:AA586"/>
    <mergeCell ref="S639:T639"/>
    <mergeCell ref="W624:AA624"/>
    <mergeCell ref="B622:M622"/>
    <mergeCell ref="S622:T622"/>
    <mergeCell ref="W622:AA622"/>
    <mergeCell ref="S623:T623"/>
    <mergeCell ref="W593:AA593"/>
    <mergeCell ref="B594:M594"/>
    <mergeCell ref="B582:M582"/>
    <mergeCell ref="S582:T582"/>
    <mergeCell ref="W582:AA582"/>
    <mergeCell ref="B575:M575"/>
    <mergeCell ref="S575:T575"/>
    <mergeCell ref="W575:AA575"/>
    <mergeCell ref="B576:M576"/>
    <mergeCell ref="S578:T578"/>
    <mergeCell ref="W578:AA578"/>
    <mergeCell ref="W558:AA558"/>
    <mergeCell ref="S560:T560"/>
    <mergeCell ref="W560:AA560"/>
    <mergeCell ref="B574:M574"/>
    <mergeCell ref="S574:T574"/>
    <mergeCell ref="W574:AA574"/>
    <mergeCell ref="S559:T559"/>
    <mergeCell ref="W559:AA559"/>
    <mergeCell ref="B416:M416"/>
    <mergeCell ref="S416:T416"/>
    <mergeCell ref="W416:AA416"/>
    <mergeCell ref="B437:M437"/>
    <mergeCell ref="S437:T437"/>
    <mergeCell ref="W437:AA437"/>
    <mergeCell ref="B446:M446"/>
    <mergeCell ref="S446:T446"/>
    <mergeCell ref="W446:AA446"/>
    <mergeCell ref="B514:M514"/>
    <mergeCell ref="S514:T514"/>
    <mergeCell ref="B524:M524"/>
    <mergeCell ref="S524:T524"/>
    <mergeCell ref="W524:AA524"/>
    <mergeCell ref="S527:T527"/>
    <mergeCell ref="B511:M511"/>
    <mergeCell ref="S511:T511"/>
    <mergeCell ref="W511:AA511"/>
    <mergeCell ref="B518:M518"/>
    <mergeCell ref="S428:T428"/>
    <mergeCell ref="W428:AA428"/>
    <mergeCell ref="W459:AA459"/>
    <mergeCell ref="B466:M466"/>
    <mergeCell ref="S466:T466"/>
    <mergeCell ref="W466:AA466"/>
    <mergeCell ref="B460:M460"/>
    <mergeCell ref="S460:T460"/>
    <mergeCell ref="W460:AA460"/>
    <mergeCell ref="B459:M459"/>
    <mergeCell ref="S459:T459"/>
    <mergeCell ref="B465:M465"/>
    <mergeCell ref="B470:M470"/>
    <mergeCell ref="B386:M386"/>
    <mergeCell ref="S386:T386"/>
    <mergeCell ref="S376:T376"/>
    <mergeCell ref="W376:AA376"/>
    <mergeCell ref="B397:M397"/>
    <mergeCell ref="S397:T397"/>
    <mergeCell ref="W397:AA397"/>
    <mergeCell ref="S393:T393"/>
    <mergeCell ref="W393:AA393"/>
    <mergeCell ref="W384:AA384"/>
    <mergeCell ref="B394:M394"/>
    <mergeCell ref="S394:T394"/>
    <mergeCell ref="W394:AA394"/>
    <mergeCell ref="B367:M367"/>
    <mergeCell ref="S367:T367"/>
    <mergeCell ref="W367:AA367"/>
    <mergeCell ref="B374:M374"/>
    <mergeCell ref="S374:T374"/>
    <mergeCell ref="W374:AA374"/>
    <mergeCell ref="B368:M368"/>
    <mergeCell ref="S368:T368"/>
    <mergeCell ref="B372:M372"/>
    <mergeCell ref="S372:T372"/>
    <mergeCell ref="B369:M369"/>
    <mergeCell ref="S369:T369"/>
    <mergeCell ref="W369:AA369"/>
    <mergeCell ref="B380:M380"/>
    <mergeCell ref="S380:T380"/>
    <mergeCell ref="W380:AA380"/>
    <mergeCell ref="B385:M385"/>
    <mergeCell ref="B379:M379"/>
    <mergeCell ref="S379:T379"/>
    <mergeCell ref="B345:M345"/>
    <mergeCell ref="S345:T345"/>
    <mergeCell ref="W345:AA345"/>
    <mergeCell ref="B349:M349"/>
    <mergeCell ref="B254:M254"/>
    <mergeCell ref="S254:T254"/>
    <mergeCell ref="W254:AA254"/>
    <mergeCell ref="B269:M269"/>
    <mergeCell ref="S269:T269"/>
    <mergeCell ref="W269:AA269"/>
    <mergeCell ref="B321:M321"/>
    <mergeCell ref="S321:T321"/>
    <mergeCell ref="W321:AA321"/>
    <mergeCell ref="B329:M329"/>
    <mergeCell ref="S329:T329"/>
    <mergeCell ref="W329:AA329"/>
    <mergeCell ref="S328:T328"/>
    <mergeCell ref="W328:AA328"/>
    <mergeCell ref="B325:M325"/>
    <mergeCell ref="S325:T325"/>
    <mergeCell ref="B348:M348"/>
    <mergeCell ref="S348:T348"/>
    <mergeCell ref="W348:AA348"/>
    <mergeCell ref="W317:AA317"/>
    <mergeCell ref="B320:M320"/>
    <mergeCell ref="W320:AA320"/>
    <mergeCell ref="B318:M318"/>
    <mergeCell ref="S318:T318"/>
    <mergeCell ref="W318:AA318"/>
    <mergeCell ref="B319:M319"/>
    <mergeCell ref="B306:M306"/>
    <mergeCell ref="S306:T306"/>
    <mergeCell ref="W206:AA206"/>
    <mergeCell ref="B210:M210"/>
    <mergeCell ref="S210:T210"/>
    <mergeCell ref="W210:AA210"/>
    <mergeCell ref="B208:M208"/>
    <mergeCell ref="S208:T208"/>
    <mergeCell ref="W208:AA208"/>
    <mergeCell ref="S304:T304"/>
    <mergeCell ref="W304:AA304"/>
    <mergeCell ref="B305:M305"/>
    <mergeCell ref="B255:M255"/>
    <mergeCell ref="S255:T255"/>
    <mergeCell ref="W255:AA255"/>
    <mergeCell ref="W288:AA288"/>
    <mergeCell ref="S288:T288"/>
    <mergeCell ref="B293:M293"/>
    <mergeCell ref="B295:M295"/>
    <mergeCell ref="S305:T305"/>
    <mergeCell ref="B280:M280"/>
    <mergeCell ref="S280:T280"/>
    <mergeCell ref="W280:AA280"/>
    <mergeCell ref="B289:M289"/>
    <mergeCell ref="S289:T289"/>
    <mergeCell ref="W289:AA289"/>
    <mergeCell ref="W284:AA284"/>
    <mergeCell ref="B283:M283"/>
    <mergeCell ref="S283:T283"/>
    <mergeCell ref="B249:M249"/>
    <mergeCell ref="S249:T249"/>
    <mergeCell ref="W249:AA249"/>
    <mergeCell ref="S259:T259"/>
    <mergeCell ref="W259:AA259"/>
    <mergeCell ref="B120:M120"/>
    <mergeCell ref="B125:M125"/>
    <mergeCell ref="S125:T125"/>
    <mergeCell ref="W125:AA125"/>
    <mergeCell ref="B131:M131"/>
    <mergeCell ref="S131:T131"/>
    <mergeCell ref="W131:AA131"/>
    <mergeCell ref="B127:M127"/>
    <mergeCell ref="S127:T127"/>
    <mergeCell ref="W127:AA127"/>
    <mergeCell ref="B107:M107"/>
    <mergeCell ref="B122:M122"/>
    <mergeCell ref="S122:T122"/>
    <mergeCell ref="W122:AA122"/>
    <mergeCell ref="B126:M126"/>
    <mergeCell ref="S126:T126"/>
    <mergeCell ref="W89:AA89"/>
    <mergeCell ref="W112:AA112"/>
    <mergeCell ref="S114:T114"/>
    <mergeCell ref="B103:M103"/>
    <mergeCell ref="S103:T103"/>
    <mergeCell ref="W103:AA103"/>
    <mergeCell ref="B110:M110"/>
    <mergeCell ref="S110:T110"/>
    <mergeCell ref="W110:AA110"/>
    <mergeCell ref="W106:AA106"/>
    <mergeCell ref="B109:M109"/>
    <mergeCell ref="S109:T109"/>
    <mergeCell ref="W109:AA109"/>
    <mergeCell ref="S123:T123"/>
    <mergeCell ref="W123:AA123"/>
    <mergeCell ref="B111:M111"/>
    <mergeCell ref="B75:M75"/>
    <mergeCell ref="S86:T86"/>
    <mergeCell ref="W86:AA86"/>
    <mergeCell ref="B70:M70"/>
    <mergeCell ref="S70:T70"/>
    <mergeCell ref="S95:T95"/>
    <mergeCell ref="W95:AA95"/>
    <mergeCell ref="S94:T94"/>
    <mergeCell ref="W94:AA94"/>
    <mergeCell ref="B95:M95"/>
    <mergeCell ref="B20:M20"/>
    <mergeCell ref="S20:T20"/>
    <mergeCell ref="W20:AA20"/>
    <mergeCell ref="B35:M35"/>
    <mergeCell ref="S35:T35"/>
    <mergeCell ref="W35:AA35"/>
    <mergeCell ref="S28:T28"/>
    <mergeCell ref="W28:AA28"/>
    <mergeCell ref="B36:M36"/>
    <mergeCell ref="B50:M50"/>
    <mergeCell ref="B67:M67"/>
    <mergeCell ref="S67:T67"/>
    <mergeCell ref="W67:AA67"/>
    <mergeCell ref="B74:M74"/>
    <mergeCell ref="S74:T74"/>
    <mergeCell ref="W74:AA74"/>
    <mergeCell ref="S79:T79"/>
    <mergeCell ref="W79:AA79"/>
    <mergeCell ref="B86:M86"/>
    <mergeCell ref="B21:M21"/>
    <mergeCell ref="S21:T21"/>
    <mergeCell ref="W21:AA21"/>
    <mergeCell ref="B28:M28"/>
    <mergeCell ref="W60:AA60"/>
    <mergeCell ref="B63:M63"/>
    <mergeCell ref="S63:T63"/>
    <mergeCell ref="W63:AA63"/>
    <mergeCell ref="B61:M61"/>
    <mergeCell ref="S61:T61"/>
    <mergeCell ref="W61:AA61"/>
    <mergeCell ref="B59:M59"/>
    <mergeCell ref="S59:T59"/>
    <mergeCell ref="B39:M39"/>
    <mergeCell ref="S39:T39"/>
    <mergeCell ref="B29:M29"/>
    <mergeCell ref="B64:M64"/>
    <mergeCell ref="W46:AA46"/>
    <mergeCell ref="B44:M44"/>
    <mergeCell ref="B68:M68"/>
    <mergeCell ref="B40:M40"/>
    <mergeCell ref="S40:T40"/>
    <mergeCell ref="W40:AA40"/>
    <mergeCell ref="B37:M37"/>
    <mergeCell ref="W965:AA965"/>
    <mergeCell ref="B976:M976"/>
    <mergeCell ref="S976:T976"/>
    <mergeCell ref="W976:AA976"/>
    <mergeCell ref="W59:AA59"/>
    <mergeCell ref="B43:M43"/>
    <mergeCell ref="S43:T43"/>
    <mergeCell ref="W43:AA43"/>
    <mergeCell ref="W22:AA22"/>
    <mergeCell ref="B25:M25"/>
    <mergeCell ref="S25:T25"/>
    <mergeCell ref="W25:AA25"/>
    <mergeCell ref="B27:M27"/>
    <mergeCell ref="B45:M45"/>
    <mergeCell ref="B22:M22"/>
    <mergeCell ref="S22:T22"/>
    <mergeCell ref="W42:AA42"/>
    <mergeCell ref="B49:M49"/>
    <mergeCell ref="S49:T49"/>
    <mergeCell ref="W49:AA49"/>
    <mergeCell ref="S45:T45"/>
    <mergeCell ref="W45:AA45"/>
    <mergeCell ref="B46:M46"/>
    <mergeCell ref="S46:T46"/>
    <mergeCell ref="B108:M108"/>
    <mergeCell ref="S108:T108"/>
    <mergeCell ref="B905:M905"/>
    <mergeCell ref="S905:T905"/>
    <mergeCell ref="B886:M886"/>
    <mergeCell ref="S911:T911"/>
    <mergeCell ref="W911:AA911"/>
    <mergeCell ref="B920:M920"/>
    <mergeCell ref="B988:M988"/>
    <mergeCell ref="S988:T988"/>
    <mergeCell ref="W988:AA988"/>
    <mergeCell ref="B989:M989"/>
    <mergeCell ref="S1075:T1075"/>
    <mergeCell ref="W1075:AA1075"/>
    <mergeCell ref="B1081:M1081"/>
    <mergeCell ref="S1081:T1081"/>
    <mergeCell ref="W1081:AA1081"/>
    <mergeCell ref="B1076:M1076"/>
    <mergeCell ref="S1076:T1076"/>
    <mergeCell ref="W1076:AA1076"/>
    <mergeCell ref="S1120:T1120"/>
    <mergeCell ref="W1120:AA1120"/>
    <mergeCell ref="B1109:M1109"/>
    <mergeCell ref="S1109:T1109"/>
    <mergeCell ref="W1109:AA1109"/>
    <mergeCell ref="B1113:M1113"/>
    <mergeCell ref="S1119:T1119"/>
    <mergeCell ref="W1119:AA1119"/>
    <mergeCell ref="B1119:M1119"/>
    <mergeCell ref="B1117:M1117"/>
    <mergeCell ref="W1070:AA1070"/>
    <mergeCell ref="B1080:M1080"/>
    <mergeCell ref="S1080:T1080"/>
    <mergeCell ref="W1080:AA1080"/>
    <mergeCell ref="B1097:M1097"/>
    <mergeCell ref="S1097:T1097"/>
    <mergeCell ref="W1097:AA1097"/>
    <mergeCell ref="B1071:M1071"/>
    <mergeCell ref="S1071:T1071"/>
    <mergeCell ref="W1071:AA1071"/>
    <mergeCell ref="S920:T920"/>
    <mergeCell ref="W920:AA920"/>
    <mergeCell ref="S898:T898"/>
    <mergeCell ref="W898:AA898"/>
    <mergeCell ref="W905:AA905"/>
    <mergeCell ref="B895:M895"/>
    <mergeCell ref="W991:AA991"/>
    <mergeCell ref="B883:M883"/>
    <mergeCell ref="S883:T883"/>
    <mergeCell ref="W883:AA883"/>
    <mergeCell ref="B890:M890"/>
    <mergeCell ref="S890:T890"/>
    <mergeCell ref="W890:AA890"/>
    <mergeCell ref="B884:M884"/>
    <mergeCell ref="S884:T884"/>
    <mergeCell ref="W884:AA884"/>
    <mergeCell ref="B983:M983"/>
    <mergeCell ref="S983:T983"/>
    <mergeCell ref="W983:AA983"/>
    <mergeCell ref="B972:M972"/>
    <mergeCell ref="S972:T972"/>
    <mergeCell ref="B967:M967"/>
    <mergeCell ref="S967:T967"/>
    <mergeCell ref="W967:AA967"/>
    <mergeCell ref="B982:M982"/>
    <mergeCell ref="S982:T982"/>
    <mergeCell ref="B987:M987"/>
    <mergeCell ref="S987:T987"/>
    <mergeCell ref="W987:AA987"/>
    <mergeCell ref="B981:M981"/>
    <mergeCell ref="S981:T981"/>
    <mergeCell ref="W981:AA981"/>
    <mergeCell ref="B802:M802"/>
    <mergeCell ref="S802:T802"/>
    <mergeCell ref="W802:AA802"/>
    <mergeCell ref="B804:M804"/>
    <mergeCell ref="S806:T806"/>
    <mergeCell ref="W806:AA806"/>
    <mergeCell ref="B777:M777"/>
    <mergeCell ref="S777:T777"/>
    <mergeCell ref="W777:AA777"/>
    <mergeCell ref="B782:M782"/>
    <mergeCell ref="B801:M801"/>
    <mergeCell ref="S801:T801"/>
    <mergeCell ref="W801:AA801"/>
    <mergeCell ref="B798:M798"/>
    <mergeCell ref="S798:T798"/>
    <mergeCell ref="W798:AA798"/>
    <mergeCell ref="S866:T866"/>
    <mergeCell ref="B859:M859"/>
    <mergeCell ref="S859:T859"/>
    <mergeCell ref="B788:M788"/>
    <mergeCell ref="S788:T788"/>
    <mergeCell ref="W788:AA788"/>
    <mergeCell ref="B857:M857"/>
    <mergeCell ref="S857:T857"/>
    <mergeCell ref="W857:AA857"/>
    <mergeCell ref="S865:T865"/>
    <mergeCell ref="W865:AA865"/>
    <mergeCell ref="B866:M866"/>
    <mergeCell ref="W856:AA856"/>
    <mergeCell ref="W858:AA858"/>
    <mergeCell ref="B855:M855"/>
    <mergeCell ref="S855:T855"/>
    <mergeCell ref="B756:M756"/>
    <mergeCell ref="B712:M712"/>
    <mergeCell ref="S712:T712"/>
    <mergeCell ref="W712:AA712"/>
    <mergeCell ref="B738:M738"/>
    <mergeCell ref="S738:T738"/>
    <mergeCell ref="W738:AA738"/>
    <mergeCell ref="B713:M713"/>
    <mergeCell ref="S713:T713"/>
    <mergeCell ref="W713:AA713"/>
    <mergeCell ref="B717:M717"/>
    <mergeCell ref="S732:T732"/>
    <mergeCell ref="W732:AA732"/>
    <mergeCell ref="S743:T743"/>
    <mergeCell ref="W743:AA743"/>
    <mergeCell ref="S731:T731"/>
    <mergeCell ref="B734:M734"/>
    <mergeCell ref="S734:T734"/>
    <mergeCell ref="W734:AA734"/>
    <mergeCell ref="W723:AA723"/>
    <mergeCell ref="W722:AA722"/>
    <mergeCell ref="B726:M726"/>
    <mergeCell ref="S726:T726"/>
    <mergeCell ref="S616:T616"/>
    <mergeCell ref="W616:AA616"/>
    <mergeCell ref="B586:M586"/>
    <mergeCell ref="B672:M672"/>
    <mergeCell ref="S672:T672"/>
    <mergeCell ref="W672:AA672"/>
    <mergeCell ref="B679:M679"/>
    <mergeCell ref="S679:T679"/>
    <mergeCell ref="W679:AA679"/>
    <mergeCell ref="W678:AA678"/>
    <mergeCell ref="B676:M676"/>
    <mergeCell ref="S676:T676"/>
    <mergeCell ref="W676:AA676"/>
    <mergeCell ref="B529:M529"/>
    <mergeCell ref="S529:T529"/>
    <mergeCell ref="W529:AA529"/>
    <mergeCell ref="W528:AA528"/>
    <mergeCell ref="B571:M571"/>
    <mergeCell ref="S571:T571"/>
    <mergeCell ref="W571:AA571"/>
    <mergeCell ref="B577:M577"/>
    <mergeCell ref="B583:M583"/>
    <mergeCell ref="S583:T583"/>
    <mergeCell ref="W583:AA583"/>
    <mergeCell ref="B587:M587"/>
    <mergeCell ref="S587:T587"/>
    <mergeCell ref="W592:AA592"/>
    <mergeCell ref="B596:M596"/>
    <mergeCell ref="S596:T596"/>
    <mergeCell ref="W596:AA596"/>
    <mergeCell ref="B593:M593"/>
    <mergeCell ref="S593:T593"/>
    <mergeCell ref="B591:M591"/>
    <mergeCell ref="S591:T591"/>
    <mergeCell ref="W591:AA591"/>
    <mergeCell ref="B616:M616"/>
    <mergeCell ref="B469:M469"/>
    <mergeCell ref="S469:T469"/>
    <mergeCell ref="W469:AA469"/>
    <mergeCell ref="S581:T581"/>
    <mergeCell ref="B615:M615"/>
    <mergeCell ref="S615:T615"/>
    <mergeCell ref="S484:T484"/>
    <mergeCell ref="W484:AA484"/>
    <mergeCell ref="B498:M498"/>
    <mergeCell ref="S498:T498"/>
    <mergeCell ref="W581:AA581"/>
    <mergeCell ref="B401:M401"/>
    <mergeCell ref="S401:T401"/>
    <mergeCell ref="W401:AA401"/>
    <mergeCell ref="B452:M452"/>
    <mergeCell ref="S452:T452"/>
    <mergeCell ref="W452:AA452"/>
    <mergeCell ref="W438:AA438"/>
    <mergeCell ref="B441:M441"/>
    <mergeCell ref="S441:T441"/>
    <mergeCell ref="W441:AA441"/>
    <mergeCell ref="B447:M447"/>
    <mergeCell ref="B546:M546"/>
    <mergeCell ref="S546:T546"/>
    <mergeCell ref="W546:AA546"/>
    <mergeCell ref="B547:M547"/>
    <mergeCell ref="B545:M545"/>
    <mergeCell ref="B463:M463"/>
    <mergeCell ref="B398:M398"/>
    <mergeCell ref="S398:T398"/>
    <mergeCell ref="W398:AA398"/>
    <mergeCell ref="B399:M399"/>
    <mergeCell ref="W366:AA366"/>
    <mergeCell ref="B400:M400"/>
    <mergeCell ref="S400:T400"/>
    <mergeCell ref="W400:AA400"/>
    <mergeCell ref="B436:M436"/>
    <mergeCell ref="S436:T436"/>
    <mergeCell ref="W436:AA436"/>
    <mergeCell ref="B414:M414"/>
    <mergeCell ref="S414:T414"/>
    <mergeCell ref="W414:AA414"/>
    <mergeCell ref="B327:M327"/>
    <mergeCell ref="S327:T327"/>
    <mergeCell ref="W327:AA327"/>
    <mergeCell ref="B343:M343"/>
    <mergeCell ref="S343:T343"/>
    <mergeCell ref="B366:M366"/>
    <mergeCell ref="S366:T366"/>
    <mergeCell ref="B355:M355"/>
    <mergeCell ref="S355:T355"/>
    <mergeCell ref="W355:AA355"/>
    <mergeCell ref="B350:M350"/>
    <mergeCell ref="S350:T350"/>
    <mergeCell ref="W350:AA350"/>
    <mergeCell ref="B351:M351"/>
    <mergeCell ref="B365:M365"/>
    <mergeCell ref="S365:T365"/>
    <mergeCell ref="W365:AA365"/>
    <mergeCell ref="B354:M354"/>
    <mergeCell ref="S336:T336"/>
    <mergeCell ref="B317:M317"/>
    <mergeCell ref="B84:M84"/>
    <mergeCell ref="S130:T130"/>
    <mergeCell ref="S1070:T1070"/>
    <mergeCell ref="S1005:T1005"/>
    <mergeCell ref="W1005:AA1005"/>
    <mergeCell ref="B19:M19"/>
    <mergeCell ref="S19:T19"/>
    <mergeCell ref="W19:AA19"/>
    <mergeCell ref="B34:M34"/>
    <mergeCell ref="S34:T34"/>
    <mergeCell ref="W34:AA34"/>
    <mergeCell ref="B41:M41"/>
    <mergeCell ref="B1121:M1121"/>
    <mergeCell ref="S1121:T1121"/>
    <mergeCell ref="B1096:M1096"/>
    <mergeCell ref="S1096:T1096"/>
    <mergeCell ref="W1096:AA1096"/>
    <mergeCell ref="B1107:M1107"/>
    <mergeCell ref="S1107:T1107"/>
    <mergeCell ref="W1107:AA1107"/>
    <mergeCell ref="B1099:M1099"/>
    <mergeCell ref="B1103:M1103"/>
    <mergeCell ref="B170:M170"/>
    <mergeCell ref="S170:T170"/>
    <mergeCell ref="W170:AA170"/>
    <mergeCell ref="B171:M171"/>
    <mergeCell ref="S117:T117"/>
    <mergeCell ref="W117:AA117"/>
    <mergeCell ref="B121:M121"/>
    <mergeCell ref="S121:T121"/>
    <mergeCell ref="S41:T41"/>
    <mergeCell ref="W41:AA41"/>
    <mergeCell ref="B48:M48"/>
    <mergeCell ref="S48:T48"/>
    <mergeCell ref="W48:AA48"/>
    <mergeCell ref="B58:M58"/>
    <mergeCell ref="S58:T58"/>
    <mergeCell ref="W58:AA58"/>
    <mergeCell ref="B42:M42"/>
    <mergeCell ref="S42:T42"/>
    <mergeCell ref="B172:M172"/>
    <mergeCell ref="B158:M158"/>
    <mergeCell ref="S158:T158"/>
    <mergeCell ref="W158:AA158"/>
    <mergeCell ref="B164:M164"/>
    <mergeCell ref="S164:T164"/>
    <mergeCell ref="W164:AA164"/>
    <mergeCell ref="B159:M159"/>
    <mergeCell ref="W121:AA121"/>
    <mergeCell ref="B118:M118"/>
    <mergeCell ref="S171:T171"/>
    <mergeCell ref="W171:AA171"/>
    <mergeCell ref="S96:T96"/>
    <mergeCell ref="W96:AA96"/>
    <mergeCell ref="B92:M92"/>
    <mergeCell ref="S92:T92"/>
    <mergeCell ref="W92:AA92"/>
    <mergeCell ref="W71:AA71"/>
    <mergeCell ref="B78:M78"/>
    <mergeCell ref="S78:T78"/>
    <mergeCell ref="B94:M94"/>
    <mergeCell ref="W82:AA82"/>
    <mergeCell ref="S989:T989"/>
    <mergeCell ref="B1060:M1060"/>
    <mergeCell ref="S1060:T1060"/>
    <mergeCell ref="W1060:AA1060"/>
    <mergeCell ref="B1078:M1078"/>
    <mergeCell ref="B1091:M1091"/>
    <mergeCell ref="S1091:T1091"/>
    <mergeCell ref="W1091:AA1091"/>
    <mergeCell ref="S1085:T1085"/>
    <mergeCell ref="W1085:AA1085"/>
    <mergeCell ref="B1090:M1090"/>
    <mergeCell ref="S1090:T1090"/>
    <mergeCell ref="W1090:AA1090"/>
    <mergeCell ref="B1086:M1086"/>
    <mergeCell ref="S1086:T1086"/>
    <mergeCell ref="W1086:AA1086"/>
    <mergeCell ref="S992:T992"/>
    <mergeCell ref="W992:AA992"/>
    <mergeCell ref="B1069:M1069"/>
    <mergeCell ref="S1069:T1069"/>
    <mergeCell ref="W1069:AA1069"/>
    <mergeCell ref="B1079:M1079"/>
    <mergeCell ref="S1079:T1079"/>
    <mergeCell ref="W1079:AA1079"/>
    <mergeCell ref="B1070:M1070"/>
    <mergeCell ref="B1088:M1088"/>
    <mergeCell ref="S1059:T1059"/>
    <mergeCell ref="W1059:AA1059"/>
    <mergeCell ref="W999:AA999"/>
    <mergeCell ref="B1003:M1003"/>
    <mergeCell ref="B999:M999"/>
    <mergeCell ref="W1011:AA1011"/>
    <mergeCell ref="B1020:M1020"/>
    <mergeCell ref="S1020:T1020"/>
    <mergeCell ref="W1020:AA1020"/>
    <mergeCell ref="S1054:T1054"/>
    <mergeCell ref="W1054:AA1054"/>
    <mergeCell ref="S951:T951"/>
    <mergeCell ref="W951:AA951"/>
    <mergeCell ref="B955:M955"/>
    <mergeCell ref="B1019:M1019"/>
    <mergeCell ref="S1019:T1019"/>
    <mergeCell ref="S1035:T1035"/>
    <mergeCell ref="W1035:AA1035"/>
    <mergeCell ref="B1006:M1006"/>
    <mergeCell ref="W1022:AA1022"/>
    <mergeCell ref="B1036:M1036"/>
    <mergeCell ref="S1036:T1036"/>
    <mergeCell ref="W1036:AA1036"/>
    <mergeCell ref="B1007:M1007"/>
    <mergeCell ref="S1007:T1007"/>
    <mergeCell ref="W1007:AA1007"/>
    <mergeCell ref="W989:AA989"/>
    <mergeCell ref="B991:M991"/>
    <mergeCell ref="S991:T991"/>
    <mergeCell ref="W982:AA982"/>
    <mergeCell ref="B996:M996"/>
    <mergeCell ref="S996:T996"/>
    <mergeCell ref="W996:AA996"/>
    <mergeCell ref="B965:M965"/>
    <mergeCell ref="S965:T965"/>
    <mergeCell ref="B995:M995"/>
    <mergeCell ref="S995:T995"/>
    <mergeCell ref="W995:AA995"/>
    <mergeCell ref="B964:M964"/>
    <mergeCell ref="S964:T964"/>
    <mergeCell ref="W964:AA964"/>
    <mergeCell ref="B951:M951"/>
    <mergeCell ref="B938:M938"/>
    <mergeCell ref="S938:T938"/>
    <mergeCell ref="W938:AA938"/>
    <mergeCell ref="W944:AA944"/>
    <mergeCell ref="B950:M950"/>
    <mergeCell ref="W937:AA937"/>
    <mergeCell ref="B943:M943"/>
    <mergeCell ref="S943:T943"/>
    <mergeCell ref="W943:AA943"/>
    <mergeCell ref="B939:M939"/>
    <mergeCell ref="B952:M952"/>
    <mergeCell ref="S939:T939"/>
    <mergeCell ref="W939:AA939"/>
    <mergeCell ref="B940:M940"/>
    <mergeCell ref="B949:M949"/>
    <mergeCell ref="S949:T949"/>
    <mergeCell ref="W949:AA949"/>
    <mergeCell ref="B961:M961"/>
    <mergeCell ref="S961:T961"/>
    <mergeCell ref="W961:AA961"/>
    <mergeCell ref="B956:M956"/>
    <mergeCell ref="S937:T937"/>
    <mergeCell ref="S946:T946"/>
    <mergeCell ref="W946:AA946"/>
    <mergeCell ref="B937:M937"/>
    <mergeCell ref="S919:T919"/>
    <mergeCell ref="W919:AA919"/>
    <mergeCell ref="B925:M925"/>
    <mergeCell ref="S925:T925"/>
    <mergeCell ref="W925:AA925"/>
    <mergeCell ref="B931:M931"/>
    <mergeCell ref="S931:T931"/>
    <mergeCell ref="B896:M896"/>
    <mergeCell ref="S896:T896"/>
    <mergeCell ref="W896:AA896"/>
    <mergeCell ref="B891:M891"/>
    <mergeCell ref="S891:T891"/>
    <mergeCell ref="W891:AA891"/>
    <mergeCell ref="S950:T950"/>
    <mergeCell ref="W950:AA950"/>
    <mergeCell ref="B945:M945"/>
    <mergeCell ref="S945:T945"/>
    <mergeCell ref="W945:AA945"/>
    <mergeCell ref="S895:T895"/>
    <mergeCell ref="B897:M897"/>
    <mergeCell ref="S897:T897"/>
    <mergeCell ref="B926:M926"/>
    <mergeCell ref="S926:T926"/>
    <mergeCell ref="W926:AA926"/>
    <mergeCell ref="B912:M912"/>
    <mergeCell ref="S912:T912"/>
    <mergeCell ref="B904:M904"/>
    <mergeCell ref="S904:T904"/>
    <mergeCell ref="W904:AA904"/>
    <mergeCell ref="W929:AA929"/>
    <mergeCell ref="B932:M932"/>
    <mergeCell ref="B933:M933"/>
    <mergeCell ref="S933:T933"/>
    <mergeCell ref="W933:AA933"/>
    <mergeCell ref="B935:M935"/>
    <mergeCell ref="W897:AA897"/>
    <mergeCell ref="B934:M934"/>
    <mergeCell ref="S934:T934"/>
    <mergeCell ref="W934:AA934"/>
    <mergeCell ref="B929:M929"/>
    <mergeCell ref="S929:T929"/>
    <mergeCell ref="B875:M875"/>
    <mergeCell ref="B872:M872"/>
    <mergeCell ref="S872:T872"/>
    <mergeCell ref="W872:AA872"/>
    <mergeCell ref="S869:T869"/>
    <mergeCell ref="W869:AA869"/>
    <mergeCell ref="B876:M876"/>
    <mergeCell ref="S876:T876"/>
    <mergeCell ref="W876:AA876"/>
    <mergeCell ref="B870:M870"/>
    <mergeCell ref="S870:T870"/>
    <mergeCell ref="W870:AA870"/>
    <mergeCell ref="B881:M881"/>
    <mergeCell ref="S881:T881"/>
    <mergeCell ref="W881:AA881"/>
    <mergeCell ref="B909:M909"/>
    <mergeCell ref="S909:T909"/>
    <mergeCell ref="W909:AA909"/>
    <mergeCell ref="B903:M903"/>
    <mergeCell ref="S903:T903"/>
    <mergeCell ref="W903:AA903"/>
    <mergeCell ref="B908:M908"/>
    <mergeCell ref="S908:T908"/>
    <mergeCell ref="B854:M854"/>
    <mergeCell ref="S854:T854"/>
    <mergeCell ref="W854:AA854"/>
    <mergeCell ref="B849:M849"/>
    <mergeCell ref="W863:AA863"/>
    <mergeCell ref="B865:M865"/>
    <mergeCell ref="S875:T875"/>
    <mergeCell ref="W875:AA875"/>
    <mergeCell ref="B882:M882"/>
    <mergeCell ref="S882:T882"/>
    <mergeCell ref="W882:AA882"/>
    <mergeCell ref="B877:M877"/>
    <mergeCell ref="S877:T877"/>
    <mergeCell ref="W877:AA877"/>
    <mergeCell ref="W855:AA855"/>
    <mergeCell ref="B862:M862"/>
    <mergeCell ref="S862:T862"/>
    <mergeCell ref="W862:AA862"/>
    <mergeCell ref="B856:M856"/>
    <mergeCell ref="W850:AA850"/>
    <mergeCell ref="B858:M858"/>
    <mergeCell ref="S858:T858"/>
    <mergeCell ref="S849:T849"/>
    <mergeCell ref="W849:AA849"/>
    <mergeCell ref="B850:M850"/>
    <mergeCell ref="W878:AA878"/>
    <mergeCell ref="B879:M879"/>
    <mergeCell ref="S879:T879"/>
    <mergeCell ref="W879:AA879"/>
    <mergeCell ref="S873:T873"/>
    <mergeCell ref="W873:AA873"/>
    <mergeCell ref="S871:T871"/>
    <mergeCell ref="W847:AA847"/>
    <mergeCell ref="B844:M844"/>
    <mergeCell ref="S844:T844"/>
    <mergeCell ref="W844:AA844"/>
    <mergeCell ref="B833:M833"/>
    <mergeCell ref="S833:T833"/>
    <mergeCell ref="B830:M830"/>
    <mergeCell ref="S830:T830"/>
    <mergeCell ref="W830:AA830"/>
    <mergeCell ref="B831:M831"/>
    <mergeCell ref="B826:M826"/>
    <mergeCell ref="S826:T826"/>
    <mergeCell ref="W826:AA826"/>
    <mergeCell ref="B829:M829"/>
    <mergeCell ref="S829:T829"/>
    <mergeCell ref="W829:AA829"/>
    <mergeCell ref="B836:M836"/>
    <mergeCell ref="S836:T836"/>
    <mergeCell ref="W836:AA836"/>
    <mergeCell ref="B841:M841"/>
    <mergeCell ref="S841:T841"/>
    <mergeCell ref="W841:AA841"/>
    <mergeCell ref="W845:AA845"/>
    <mergeCell ref="W843:AA843"/>
    <mergeCell ref="B828:M828"/>
    <mergeCell ref="S828:T828"/>
    <mergeCell ref="W828:AA828"/>
    <mergeCell ref="B846:M846"/>
    <mergeCell ref="S846:T846"/>
    <mergeCell ref="W846:AA846"/>
    <mergeCell ref="B845:M845"/>
    <mergeCell ref="S845:T845"/>
    <mergeCell ref="W781:AA781"/>
    <mergeCell ref="B787:M787"/>
    <mergeCell ref="S787:T787"/>
    <mergeCell ref="W787:AA787"/>
    <mergeCell ref="S782:T782"/>
    <mergeCell ref="W782:AA782"/>
    <mergeCell ref="W785:AA785"/>
    <mergeCell ref="W784:AA784"/>
    <mergeCell ref="S786:T786"/>
    <mergeCell ref="W786:AA786"/>
    <mergeCell ref="B817:M817"/>
    <mergeCell ref="S817:T817"/>
    <mergeCell ref="W817:AA817"/>
    <mergeCell ref="S832:T832"/>
    <mergeCell ref="S794:T794"/>
    <mergeCell ref="W794:AA794"/>
    <mergeCell ref="B800:M800"/>
    <mergeCell ref="S800:T800"/>
    <mergeCell ref="W800:AA800"/>
    <mergeCell ref="B806:M806"/>
    <mergeCell ref="W783:AA783"/>
    <mergeCell ref="S805:T805"/>
    <mergeCell ref="B785:M785"/>
    <mergeCell ref="S785:T785"/>
    <mergeCell ref="B781:M781"/>
    <mergeCell ref="S781:T781"/>
    <mergeCell ref="B807:M807"/>
    <mergeCell ref="S807:T807"/>
    <mergeCell ref="W807:AA807"/>
    <mergeCell ref="B816:M816"/>
    <mergeCell ref="S816:T816"/>
    <mergeCell ref="W816:AA816"/>
    <mergeCell ref="B775:M775"/>
    <mergeCell ref="S775:T775"/>
    <mergeCell ref="W775:AA775"/>
    <mergeCell ref="B771:M771"/>
    <mergeCell ref="S771:T771"/>
    <mergeCell ref="B770:M770"/>
    <mergeCell ref="S770:T770"/>
    <mergeCell ref="W770:AA770"/>
    <mergeCell ref="B759:M759"/>
    <mergeCell ref="S759:T759"/>
    <mergeCell ref="B784:M784"/>
    <mergeCell ref="S784:T784"/>
    <mergeCell ref="B769:M769"/>
    <mergeCell ref="S769:T769"/>
    <mergeCell ref="B764:M764"/>
    <mergeCell ref="S764:T764"/>
    <mergeCell ref="B765:M765"/>
    <mergeCell ref="S765:T765"/>
    <mergeCell ref="W771:AA771"/>
    <mergeCell ref="B774:M774"/>
    <mergeCell ref="B763:M763"/>
    <mergeCell ref="B779:M779"/>
    <mergeCell ref="B780:M780"/>
    <mergeCell ref="S780:T780"/>
    <mergeCell ref="W780:AA780"/>
    <mergeCell ref="W765:AA765"/>
    <mergeCell ref="B776:M776"/>
    <mergeCell ref="S776:T776"/>
    <mergeCell ref="W776:AA776"/>
    <mergeCell ref="B783:M783"/>
    <mergeCell ref="S783:T783"/>
    <mergeCell ref="W779:AA779"/>
    <mergeCell ref="S635:T635"/>
    <mergeCell ref="W635:AA635"/>
    <mergeCell ref="B617:M617"/>
    <mergeCell ref="S617:T617"/>
    <mergeCell ref="W617:AA617"/>
    <mergeCell ref="B623:M623"/>
    <mergeCell ref="W769:AA769"/>
    <mergeCell ref="S751:T751"/>
    <mergeCell ref="W751:AA751"/>
    <mergeCell ref="B739:M739"/>
    <mergeCell ref="S739:T739"/>
    <mergeCell ref="B757:M757"/>
    <mergeCell ref="S757:T757"/>
    <mergeCell ref="W757:AA757"/>
    <mergeCell ref="W654:AA654"/>
    <mergeCell ref="B643:M643"/>
    <mergeCell ref="S643:T643"/>
    <mergeCell ref="W643:AA643"/>
    <mergeCell ref="B649:M649"/>
    <mergeCell ref="S683:T683"/>
    <mergeCell ref="W683:AA683"/>
    <mergeCell ref="B687:M687"/>
    <mergeCell ref="S687:T687"/>
    <mergeCell ref="B752:M752"/>
    <mergeCell ref="S752:T752"/>
    <mergeCell ref="W752:AA752"/>
    <mergeCell ref="B758:M758"/>
    <mergeCell ref="S758:T758"/>
    <mergeCell ref="W758:AA758"/>
    <mergeCell ref="B755:M755"/>
    <mergeCell ref="S755:T755"/>
    <mergeCell ref="W755:AA755"/>
    <mergeCell ref="S545:T545"/>
    <mergeCell ref="W545:AA545"/>
    <mergeCell ref="S543:T543"/>
    <mergeCell ref="W543:AA543"/>
    <mergeCell ref="B550:M550"/>
    <mergeCell ref="S550:T550"/>
    <mergeCell ref="W550:AA550"/>
    <mergeCell ref="B534:M534"/>
    <mergeCell ref="S534:T534"/>
    <mergeCell ref="W534:AA534"/>
    <mergeCell ref="B542:M542"/>
    <mergeCell ref="S542:T542"/>
    <mergeCell ref="B538:M538"/>
    <mergeCell ref="S538:T538"/>
    <mergeCell ref="W538:AA538"/>
    <mergeCell ref="W474:AA474"/>
    <mergeCell ref="B478:M478"/>
    <mergeCell ref="B504:M504"/>
    <mergeCell ref="S504:T504"/>
    <mergeCell ref="W504:AA504"/>
    <mergeCell ref="B510:M510"/>
    <mergeCell ref="S510:T510"/>
    <mergeCell ref="W510:AA510"/>
    <mergeCell ref="B505:M505"/>
    <mergeCell ref="S505:T505"/>
    <mergeCell ref="B544:M544"/>
    <mergeCell ref="S544:T544"/>
    <mergeCell ref="W544:AA544"/>
    <mergeCell ref="B543:M543"/>
    <mergeCell ref="B539:M539"/>
    <mergeCell ref="B483:M483"/>
    <mergeCell ref="S483:T483"/>
    <mergeCell ref="W531:AA531"/>
    <mergeCell ref="W485:AA485"/>
    <mergeCell ref="B499:M499"/>
    <mergeCell ref="S499:T499"/>
    <mergeCell ref="W499:AA499"/>
    <mergeCell ref="B479:M479"/>
    <mergeCell ref="S479:T479"/>
    <mergeCell ref="W498:AA498"/>
    <mergeCell ref="B497:M497"/>
    <mergeCell ref="S497:T497"/>
    <mergeCell ref="W497:AA497"/>
    <mergeCell ref="W505:AA505"/>
    <mergeCell ref="B506:M506"/>
    <mergeCell ref="B491:M491"/>
    <mergeCell ref="S491:T491"/>
    <mergeCell ref="W491:AA491"/>
    <mergeCell ref="B489:M489"/>
    <mergeCell ref="S506:T506"/>
    <mergeCell ref="W506:AA506"/>
    <mergeCell ref="B500:M500"/>
    <mergeCell ref="W501:AA501"/>
    <mergeCell ref="S518:T518"/>
    <mergeCell ref="W518:AA518"/>
    <mergeCell ref="W527:AA527"/>
    <mergeCell ref="B508:M508"/>
    <mergeCell ref="S508:T508"/>
    <mergeCell ref="W508:AA508"/>
    <mergeCell ref="B513:M513"/>
    <mergeCell ref="S513:T513"/>
    <mergeCell ref="W513:AA513"/>
    <mergeCell ref="B435:M435"/>
    <mergeCell ref="S435:T435"/>
    <mergeCell ref="W435:AA435"/>
    <mergeCell ref="B430:M430"/>
    <mergeCell ref="S430:T430"/>
    <mergeCell ref="S447:T447"/>
    <mergeCell ref="W447:AA447"/>
    <mergeCell ref="B517:M517"/>
    <mergeCell ref="S517:T517"/>
    <mergeCell ref="W517:AA517"/>
    <mergeCell ref="B522:M522"/>
    <mergeCell ref="S522:T522"/>
    <mergeCell ref="W522:AA522"/>
    <mergeCell ref="B519:M519"/>
    <mergeCell ref="S519:T519"/>
    <mergeCell ref="W519:AA519"/>
    <mergeCell ref="B520:M520"/>
    <mergeCell ref="B457:M457"/>
    <mergeCell ref="S463:T463"/>
    <mergeCell ref="W463:AA463"/>
    <mergeCell ref="B439:M439"/>
    <mergeCell ref="S439:T439"/>
    <mergeCell ref="B438:M438"/>
    <mergeCell ref="S438:T438"/>
    <mergeCell ref="B445:M445"/>
    <mergeCell ref="S445:T445"/>
    <mergeCell ref="W457:AA457"/>
    <mergeCell ref="B464:M464"/>
    <mergeCell ref="S464:T464"/>
    <mergeCell ref="W464:AA464"/>
    <mergeCell ref="B454:M454"/>
    <mergeCell ref="S454:T454"/>
    <mergeCell ref="B334:M334"/>
    <mergeCell ref="S334:T334"/>
    <mergeCell ref="W334:AA334"/>
    <mergeCell ref="B342:M342"/>
    <mergeCell ref="S342:T342"/>
    <mergeCell ref="W342:AA342"/>
    <mergeCell ref="W336:AA336"/>
    <mergeCell ref="B339:M339"/>
    <mergeCell ref="S339:T339"/>
    <mergeCell ref="W339:AA339"/>
    <mergeCell ref="B316:M316"/>
    <mergeCell ref="S316:T316"/>
    <mergeCell ref="W316:AA316"/>
    <mergeCell ref="B315:M315"/>
    <mergeCell ref="S315:T315"/>
    <mergeCell ref="W315:AA315"/>
    <mergeCell ref="S450:T450"/>
    <mergeCell ref="W409:AA409"/>
    <mergeCell ref="B415:M415"/>
    <mergeCell ref="S415:T415"/>
    <mergeCell ref="W415:AA415"/>
    <mergeCell ref="B422:M422"/>
    <mergeCell ref="S422:T422"/>
    <mergeCell ref="W422:AA422"/>
    <mergeCell ref="B421:M421"/>
    <mergeCell ref="S421:T421"/>
    <mergeCell ref="B431:M431"/>
    <mergeCell ref="W445:AA445"/>
    <mergeCell ref="B448:M448"/>
    <mergeCell ref="S448:T448"/>
    <mergeCell ref="W448:AA448"/>
    <mergeCell ref="B449:M449"/>
    <mergeCell ref="B314:M314"/>
    <mergeCell ref="B361:M361"/>
    <mergeCell ref="S361:T361"/>
    <mergeCell ref="W287:AA287"/>
    <mergeCell ref="B294:M294"/>
    <mergeCell ref="S294:T294"/>
    <mergeCell ref="W294:AA294"/>
    <mergeCell ref="B303:M303"/>
    <mergeCell ref="S303:T303"/>
    <mergeCell ref="W303:AA303"/>
    <mergeCell ref="B288:M288"/>
    <mergeCell ref="W360:AA360"/>
    <mergeCell ref="B359:M359"/>
    <mergeCell ref="S349:T349"/>
    <mergeCell ref="W349:AA349"/>
    <mergeCell ref="B346:M346"/>
    <mergeCell ref="S346:T346"/>
    <mergeCell ref="W346:AA346"/>
    <mergeCell ref="B356:M356"/>
    <mergeCell ref="S356:T356"/>
    <mergeCell ref="W356:AA356"/>
    <mergeCell ref="S353:T353"/>
    <mergeCell ref="W353:AA353"/>
    <mergeCell ref="B310:M310"/>
    <mergeCell ref="S310:T310"/>
    <mergeCell ref="W310:AA310"/>
    <mergeCell ref="W314:AA314"/>
    <mergeCell ref="B312:M312"/>
    <mergeCell ref="S312:T312"/>
    <mergeCell ref="W312:AA312"/>
    <mergeCell ref="B360:M360"/>
    <mergeCell ref="S360:T360"/>
    <mergeCell ref="S295:T295"/>
    <mergeCell ref="W295:AA295"/>
    <mergeCell ref="W305:AA305"/>
    <mergeCell ref="B311:M311"/>
    <mergeCell ref="S311:T311"/>
    <mergeCell ref="W311:AA311"/>
    <mergeCell ref="B309:M309"/>
    <mergeCell ref="S309:T309"/>
    <mergeCell ref="W309:AA309"/>
    <mergeCell ref="B313:M313"/>
    <mergeCell ref="S313:T313"/>
    <mergeCell ref="W313:AA313"/>
    <mergeCell ref="B265:M265"/>
    <mergeCell ref="S265:T265"/>
    <mergeCell ref="W265:AA265"/>
    <mergeCell ref="S273:T273"/>
    <mergeCell ref="W300:AA300"/>
    <mergeCell ref="B298:M298"/>
    <mergeCell ref="S298:T298"/>
    <mergeCell ref="W298:AA298"/>
    <mergeCell ref="S308:T308"/>
    <mergeCell ref="W308:AA308"/>
    <mergeCell ref="B299:M299"/>
    <mergeCell ref="S299:T299"/>
    <mergeCell ref="W299:AA299"/>
    <mergeCell ref="B304:M304"/>
    <mergeCell ref="B274:M274"/>
    <mergeCell ref="S274:T274"/>
    <mergeCell ref="W274:AA274"/>
    <mergeCell ref="B271:M271"/>
    <mergeCell ref="S271:T271"/>
    <mergeCell ref="W271:AA271"/>
    <mergeCell ref="B279:M279"/>
    <mergeCell ref="S279:T279"/>
    <mergeCell ref="W279:AA279"/>
    <mergeCell ref="B276:M276"/>
    <mergeCell ref="S276:T276"/>
    <mergeCell ref="W276:AA276"/>
    <mergeCell ref="B277:M277"/>
    <mergeCell ref="B270:M270"/>
    <mergeCell ref="S270:T270"/>
    <mergeCell ref="W270:AA270"/>
    <mergeCell ref="B260:M260"/>
    <mergeCell ref="S260:T260"/>
    <mergeCell ref="B275:M275"/>
    <mergeCell ref="S275:T275"/>
    <mergeCell ref="W275:AA275"/>
    <mergeCell ref="B261:M261"/>
    <mergeCell ref="S261:T261"/>
    <mergeCell ref="B264:M264"/>
    <mergeCell ref="S264:T264"/>
    <mergeCell ref="W264:AA264"/>
    <mergeCell ref="B266:M266"/>
    <mergeCell ref="S266:T266"/>
    <mergeCell ref="W266:AA266"/>
    <mergeCell ref="W277:AA277"/>
    <mergeCell ref="W224:AA224"/>
    <mergeCell ref="B240:M240"/>
    <mergeCell ref="S240:T240"/>
    <mergeCell ref="B253:M253"/>
    <mergeCell ref="S253:T253"/>
    <mergeCell ref="W253:AA253"/>
    <mergeCell ref="B244:M244"/>
    <mergeCell ref="S244:T244"/>
    <mergeCell ref="W244:AA244"/>
    <mergeCell ref="B252:M252"/>
    <mergeCell ref="S252:T252"/>
    <mergeCell ref="B245:M245"/>
    <mergeCell ref="S245:T245"/>
    <mergeCell ref="B262:M262"/>
    <mergeCell ref="S262:T262"/>
    <mergeCell ref="W262:AA262"/>
    <mergeCell ref="B217:M217"/>
    <mergeCell ref="S217:T217"/>
    <mergeCell ref="W217:AA217"/>
    <mergeCell ref="B237:M237"/>
    <mergeCell ref="S237:T237"/>
    <mergeCell ref="S233:T233"/>
    <mergeCell ref="W233:AA233"/>
    <mergeCell ref="B228:M228"/>
    <mergeCell ref="S228:T228"/>
    <mergeCell ref="W228:AA228"/>
    <mergeCell ref="B224:M224"/>
    <mergeCell ref="S224:T224"/>
    <mergeCell ref="W252:AA252"/>
    <mergeCell ref="B220:M220"/>
    <mergeCell ref="S220:T220"/>
    <mergeCell ref="W220:AA220"/>
    <mergeCell ref="B186:M186"/>
    <mergeCell ref="S186:T186"/>
    <mergeCell ref="W186:AA186"/>
    <mergeCell ref="B191:M191"/>
    <mergeCell ref="S191:T191"/>
    <mergeCell ref="W191:AA191"/>
    <mergeCell ref="B188:M188"/>
    <mergeCell ref="S188:T188"/>
    <mergeCell ref="W188:AA188"/>
    <mergeCell ref="B189:M189"/>
    <mergeCell ref="B218:M218"/>
    <mergeCell ref="S218:T218"/>
    <mergeCell ref="W218:AA218"/>
    <mergeCell ref="B219:M219"/>
    <mergeCell ref="S247:T247"/>
    <mergeCell ref="W247:AA247"/>
    <mergeCell ref="W245:AA245"/>
    <mergeCell ref="B241:M241"/>
    <mergeCell ref="S241:T241"/>
    <mergeCell ref="W241:AA241"/>
    <mergeCell ref="W232:AA232"/>
    <mergeCell ref="B238:M238"/>
    <mergeCell ref="S238:T238"/>
    <mergeCell ref="W238:AA238"/>
    <mergeCell ref="B223:M223"/>
    <mergeCell ref="S223:T223"/>
    <mergeCell ref="W223:AA223"/>
    <mergeCell ref="W219:AA219"/>
    <mergeCell ref="B232:M232"/>
    <mergeCell ref="S232:T232"/>
    <mergeCell ref="S242:T242"/>
    <mergeCell ref="W242:AA242"/>
    <mergeCell ref="B169:M169"/>
    <mergeCell ref="S169:T169"/>
    <mergeCell ref="W169:AA169"/>
    <mergeCell ref="B165:M165"/>
    <mergeCell ref="W130:AA130"/>
    <mergeCell ref="B137:M137"/>
    <mergeCell ref="S137:T137"/>
    <mergeCell ref="W137:AA137"/>
    <mergeCell ref="B132:M132"/>
    <mergeCell ref="S132:T132"/>
    <mergeCell ref="B201:M201"/>
    <mergeCell ref="S201:T201"/>
    <mergeCell ref="W201:AA201"/>
    <mergeCell ref="B197:M197"/>
    <mergeCell ref="S197:T197"/>
    <mergeCell ref="B200:M200"/>
    <mergeCell ref="W205:AA205"/>
    <mergeCell ref="B183:M183"/>
    <mergeCell ref="S183:T183"/>
    <mergeCell ref="W183:AA183"/>
    <mergeCell ref="B195:M195"/>
    <mergeCell ref="S195:T195"/>
    <mergeCell ref="W195:AA195"/>
    <mergeCell ref="B185:M185"/>
    <mergeCell ref="B184:M184"/>
    <mergeCell ref="S184:T184"/>
    <mergeCell ref="S185:T185"/>
    <mergeCell ref="W185:AA185"/>
    <mergeCell ref="B190:M190"/>
    <mergeCell ref="S200:T200"/>
    <mergeCell ref="S189:T189"/>
    <mergeCell ref="W189:AA189"/>
    <mergeCell ref="W1154:AA1154"/>
    <mergeCell ref="B1143:M1143"/>
    <mergeCell ref="S1143:T1143"/>
    <mergeCell ref="W1143:AA1143"/>
    <mergeCell ref="B1095:M1095"/>
    <mergeCell ref="S1095:T1095"/>
    <mergeCell ref="W1095:AA1095"/>
    <mergeCell ref="B1053:M1053"/>
    <mergeCell ref="S1053:T1053"/>
    <mergeCell ref="W1053:AA1053"/>
    <mergeCell ref="B1059:M1059"/>
    <mergeCell ref="B147:M147"/>
    <mergeCell ref="S147:T147"/>
    <mergeCell ref="W147:AA147"/>
    <mergeCell ref="B152:M152"/>
    <mergeCell ref="W78:AA78"/>
    <mergeCell ref="B85:M85"/>
    <mergeCell ref="S85:T85"/>
    <mergeCell ref="W85:AA85"/>
    <mergeCell ref="B82:M82"/>
    <mergeCell ref="S82:T82"/>
    <mergeCell ref="B136:M136"/>
    <mergeCell ref="S136:T136"/>
    <mergeCell ref="B548:M548"/>
    <mergeCell ref="S548:T548"/>
    <mergeCell ref="W548:AA548"/>
    <mergeCell ref="B711:M711"/>
    <mergeCell ref="S711:T711"/>
    <mergeCell ref="W711:AA711"/>
    <mergeCell ref="B678:M678"/>
    <mergeCell ref="S678:T678"/>
    <mergeCell ref="W759:AA759"/>
    <mergeCell ref="S793:T793"/>
    <mergeCell ref="B683:M683"/>
    <mergeCell ref="B671:M671"/>
    <mergeCell ref="S671:T671"/>
    <mergeCell ref="W671:AA671"/>
    <mergeCell ref="W739:AA739"/>
    <mergeCell ref="B743:M743"/>
    <mergeCell ref="B677:M677"/>
    <mergeCell ref="S677:T677"/>
    <mergeCell ref="W677:AA677"/>
    <mergeCell ref="B614:M614"/>
    <mergeCell ref="S614:T614"/>
    <mergeCell ref="W614:AA614"/>
    <mergeCell ref="B608:M608"/>
    <mergeCell ref="S608:T608"/>
    <mergeCell ref="W608:AA608"/>
    <mergeCell ref="B610:M610"/>
    <mergeCell ref="B613:M613"/>
    <mergeCell ref="S613:T613"/>
    <mergeCell ref="W613:AA613"/>
    <mergeCell ref="W667:AA667"/>
    <mergeCell ref="S660:T660"/>
    <mergeCell ref="W660:AA660"/>
    <mergeCell ref="B786:M786"/>
    <mergeCell ref="B659:M659"/>
    <mergeCell ref="S659:T659"/>
    <mergeCell ref="W659:AA659"/>
    <mergeCell ref="B665:M665"/>
    <mergeCell ref="S665:T665"/>
    <mergeCell ref="W665:AA665"/>
    <mergeCell ref="W615:AA615"/>
    <mergeCell ref="B635:M635"/>
    <mergeCell ref="W561:AA561"/>
    <mergeCell ref="B558:M558"/>
    <mergeCell ref="S558:T558"/>
    <mergeCell ref="B444:M444"/>
    <mergeCell ref="S444:T444"/>
    <mergeCell ref="W444:AA444"/>
    <mergeCell ref="W496:AA496"/>
    <mergeCell ref="B503:M503"/>
    <mergeCell ref="S503:T503"/>
    <mergeCell ref="W503:AA503"/>
    <mergeCell ref="B567:M567"/>
    <mergeCell ref="S567:T567"/>
    <mergeCell ref="W567:AA567"/>
    <mergeCell ref="B551:M551"/>
    <mergeCell ref="S551:T551"/>
    <mergeCell ref="W551:AA551"/>
    <mergeCell ref="B561:M561"/>
    <mergeCell ref="S561:T561"/>
    <mergeCell ref="B566:M566"/>
    <mergeCell ref="S566:T566"/>
    <mergeCell ref="W566:AA566"/>
    <mergeCell ref="W542:AA542"/>
    <mergeCell ref="B549:M549"/>
    <mergeCell ref="S549:T549"/>
    <mergeCell ref="W549:AA549"/>
    <mergeCell ref="B528:M528"/>
    <mergeCell ref="S528:T528"/>
    <mergeCell ref="B451:M451"/>
    <mergeCell ref="S451:T451"/>
    <mergeCell ref="W451:AA451"/>
    <mergeCell ref="B450:M450"/>
    <mergeCell ref="S531:T531"/>
    <mergeCell ref="B473:M473"/>
    <mergeCell ref="S373:T373"/>
    <mergeCell ref="W373:AA373"/>
    <mergeCell ref="B377:M377"/>
    <mergeCell ref="S383:T383"/>
    <mergeCell ref="W383:AA383"/>
    <mergeCell ref="B407:M407"/>
    <mergeCell ref="S407:T407"/>
    <mergeCell ref="W407:AA407"/>
    <mergeCell ref="B393:M393"/>
    <mergeCell ref="B462:M462"/>
    <mergeCell ref="S462:T462"/>
    <mergeCell ref="W462:AA462"/>
    <mergeCell ref="B468:M468"/>
    <mergeCell ref="S468:T468"/>
    <mergeCell ref="W468:AA468"/>
    <mergeCell ref="B467:M467"/>
    <mergeCell ref="S467:T467"/>
    <mergeCell ref="W467:AA467"/>
    <mergeCell ref="W421:AA421"/>
    <mergeCell ref="W450:AA450"/>
    <mergeCell ref="B461:M461"/>
    <mergeCell ref="S461:T461"/>
    <mergeCell ref="B456:M456"/>
    <mergeCell ref="S456:T456"/>
    <mergeCell ref="W456:AA456"/>
    <mergeCell ref="S457:T457"/>
    <mergeCell ref="B409:M409"/>
    <mergeCell ref="S409:T409"/>
    <mergeCell ref="B429:M429"/>
    <mergeCell ref="S429:T429"/>
    <mergeCell ref="W429:AA429"/>
    <mergeCell ref="B272:M272"/>
    <mergeCell ref="S272:T272"/>
    <mergeCell ref="W272:AA272"/>
    <mergeCell ref="B273:M273"/>
    <mergeCell ref="B408:M408"/>
    <mergeCell ref="S408:T408"/>
    <mergeCell ref="W408:AA408"/>
    <mergeCell ref="B243:M243"/>
    <mergeCell ref="S243:T243"/>
    <mergeCell ref="B382:M382"/>
    <mergeCell ref="S382:T382"/>
    <mergeCell ref="W382:AA382"/>
    <mergeCell ref="B383:M383"/>
    <mergeCell ref="S399:T399"/>
    <mergeCell ref="W399:AA399"/>
    <mergeCell ref="S406:T406"/>
    <mergeCell ref="W243:AA243"/>
    <mergeCell ref="W261:AA261"/>
    <mergeCell ref="W273:AA273"/>
    <mergeCell ref="B278:M278"/>
    <mergeCell ref="S278:T278"/>
    <mergeCell ref="W278:AA278"/>
    <mergeCell ref="S314:T314"/>
    <mergeCell ref="B258:M258"/>
    <mergeCell ref="S258:T258"/>
    <mergeCell ref="W258:AA258"/>
    <mergeCell ref="B251:M251"/>
    <mergeCell ref="S251:T251"/>
    <mergeCell ref="W251:AA251"/>
    <mergeCell ref="W379:AA379"/>
    <mergeCell ref="B384:M384"/>
    <mergeCell ref="S384:T384"/>
    <mergeCell ref="B215:M215"/>
    <mergeCell ref="S1117:T1117"/>
    <mergeCell ref="W1117:AA1117"/>
    <mergeCell ref="B1126:M1126"/>
    <mergeCell ref="S1126:T1126"/>
    <mergeCell ref="W1126:AA1126"/>
    <mergeCell ref="B1118:M1118"/>
    <mergeCell ref="S1118:T1118"/>
    <mergeCell ref="W1118:AA1118"/>
    <mergeCell ref="W1019:AA1019"/>
    <mergeCell ref="B994:M994"/>
    <mergeCell ref="S994:T994"/>
    <mergeCell ref="W994:AA994"/>
    <mergeCell ref="B1005:M1005"/>
    <mergeCell ref="W84:AA84"/>
    <mergeCell ref="B167:M167"/>
    <mergeCell ref="B157:M157"/>
    <mergeCell ref="S157:T157"/>
    <mergeCell ref="W157:AA157"/>
    <mergeCell ref="B993:M993"/>
    <mergeCell ref="S993:T993"/>
    <mergeCell ref="W993:AA993"/>
    <mergeCell ref="B901:M901"/>
    <mergeCell ref="S901:T901"/>
    <mergeCell ref="W901:AA901"/>
    <mergeCell ref="S293:T293"/>
    <mergeCell ref="W293:AA293"/>
    <mergeCell ref="B308:M308"/>
    <mergeCell ref="B911:M911"/>
    <mergeCell ref="B902:M902"/>
    <mergeCell ref="S902:T902"/>
    <mergeCell ref="W902:AA902"/>
    <mergeCell ref="W908:AA908"/>
    <mergeCell ref="B917:M917"/>
    <mergeCell ref="S917:T917"/>
    <mergeCell ref="W917:AA917"/>
    <mergeCell ref="B910:M910"/>
    <mergeCell ref="S910:T910"/>
    <mergeCell ref="W910:AA910"/>
    <mergeCell ref="B799:M799"/>
    <mergeCell ref="S799:T799"/>
    <mergeCell ref="W799:AA799"/>
    <mergeCell ref="B814:M814"/>
    <mergeCell ref="S814:T814"/>
    <mergeCell ref="W814:AA814"/>
    <mergeCell ref="B815:M815"/>
    <mergeCell ref="S815:T815"/>
    <mergeCell ref="W815:AA815"/>
    <mergeCell ref="B808:M808"/>
    <mergeCell ref="S808:T808"/>
    <mergeCell ref="W808:AA808"/>
    <mergeCell ref="B809:M809"/>
    <mergeCell ref="S809:T809"/>
    <mergeCell ref="W809:AA809"/>
    <mergeCell ref="B837:M837"/>
    <mergeCell ref="S837:T837"/>
    <mergeCell ref="W837:AA837"/>
    <mergeCell ref="B848:M848"/>
    <mergeCell ref="S848:T848"/>
    <mergeCell ref="W848:AA848"/>
    <mergeCell ref="W839:AA839"/>
    <mergeCell ref="B832:M832"/>
    <mergeCell ref="B847:M847"/>
    <mergeCell ref="S847:T847"/>
    <mergeCell ref="B605:M605"/>
    <mergeCell ref="S605:T605"/>
    <mergeCell ref="W605:AA605"/>
    <mergeCell ref="B579:M579"/>
    <mergeCell ref="S579:T579"/>
    <mergeCell ref="W579:AA579"/>
    <mergeCell ref="B580:M580"/>
    <mergeCell ref="W590:AA590"/>
    <mergeCell ref="B760:M760"/>
    <mergeCell ref="B737:M737"/>
    <mergeCell ref="S737:T737"/>
    <mergeCell ref="W737:AA737"/>
    <mergeCell ref="B751:M751"/>
    <mergeCell ref="B555:M555"/>
    <mergeCell ref="S555:T555"/>
    <mergeCell ref="W555:AA555"/>
    <mergeCell ref="B560:M560"/>
    <mergeCell ref="B578:M578"/>
    <mergeCell ref="B568:M568"/>
    <mergeCell ref="S568:T568"/>
    <mergeCell ref="B572:M572"/>
    <mergeCell ref="S572:T572"/>
    <mergeCell ref="W572:AA572"/>
    <mergeCell ref="W568:AA568"/>
    <mergeCell ref="B570:M570"/>
    <mergeCell ref="S570:T570"/>
    <mergeCell ref="W570:AA570"/>
    <mergeCell ref="B666:M666"/>
    <mergeCell ref="S666:T666"/>
    <mergeCell ref="W666:AA666"/>
    <mergeCell ref="B663:M663"/>
    <mergeCell ref="S663:T663"/>
    <mergeCell ref="W1125:AA1125"/>
    <mergeCell ref="B916:M916"/>
    <mergeCell ref="B406:M406"/>
    <mergeCell ref="S916:T916"/>
    <mergeCell ref="W325:AA325"/>
    <mergeCell ref="B333:M333"/>
    <mergeCell ref="S333:T333"/>
    <mergeCell ref="W333:AA333"/>
    <mergeCell ref="B326:M326"/>
    <mergeCell ref="S326:T326"/>
    <mergeCell ref="W326:AA326"/>
    <mergeCell ref="B328:M328"/>
    <mergeCell ref="W406:AA406"/>
    <mergeCell ref="B427:M427"/>
    <mergeCell ref="S427:T427"/>
    <mergeCell ref="W427:AA427"/>
    <mergeCell ref="B495:M495"/>
    <mergeCell ref="S495:T495"/>
    <mergeCell ref="W495:AA495"/>
    <mergeCell ref="B420:M420"/>
    <mergeCell ref="S420:T420"/>
    <mergeCell ref="B607:M607"/>
    <mergeCell ref="S607:T607"/>
    <mergeCell ref="W607:AA607"/>
    <mergeCell ref="B581:M581"/>
    <mergeCell ref="B606:M606"/>
    <mergeCell ref="S606:T606"/>
    <mergeCell ref="W606:AA606"/>
    <mergeCell ref="B573:M573"/>
    <mergeCell ref="S573:T573"/>
    <mergeCell ref="W573:AA573"/>
    <mergeCell ref="B992:M992"/>
    <mergeCell ref="B216:M216"/>
    <mergeCell ref="S216:T216"/>
    <mergeCell ref="W216:AA216"/>
    <mergeCell ref="B242:M242"/>
    <mergeCell ref="B16:M16"/>
    <mergeCell ref="S16:T16"/>
    <mergeCell ref="W16:AA16"/>
    <mergeCell ref="B55:M55"/>
    <mergeCell ref="S55:T55"/>
    <mergeCell ref="W55:AA55"/>
    <mergeCell ref="W54:AA54"/>
    <mergeCell ref="B17:M17"/>
    <mergeCell ref="S17:T17"/>
    <mergeCell ref="W17:AA17"/>
    <mergeCell ref="B76:M76"/>
    <mergeCell ref="S76:T76"/>
    <mergeCell ref="W76:AA76"/>
    <mergeCell ref="B18:M18"/>
    <mergeCell ref="S18:T18"/>
    <mergeCell ref="W18:AA18"/>
    <mergeCell ref="B56:M56"/>
    <mergeCell ref="S56:T56"/>
    <mergeCell ref="W56:AA56"/>
    <mergeCell ref="W83:AA83"/>
    <mergeCell ref="B135:M135"/>
    <mergeCell ref="S135:T135"/>
    <mergeCell ref="W135:AA135"/>
    <mergeCell ref="B156:M156"/>
    <mergeCell ref="S68:T68"/>
    <mergeCell ref="B33:M33"/>
    <mergeCell ref="S33:T33"/>
    <mergeCell ref="W33:AA33"/>
    <mergeCell ref="B918:M918"/>
    <mergeCell ref="S918:T918"/>
    <mergeCell ref="W918:AA918"/>
    <mergeCell ref="B919:M919"/>
    <mergeCell ref="S285:T285"/>
    <mergeCell ref="B323:M323"/>
    <mergeCell ref="S323:T323"/>
    <mergeCell ref="W323:AA323"/>
    <mergeCell ref="B612:M612"/>
    <mergeCell ref="S612:T612"/>
    <mergeCell ref="W612:AA612"/>
    <mergeCell ref="B324:M324"/>
    <mergeCell ref="S324:T324"/>
    <mergeCell ref="W324:AA324"/>
    <mergeCell ref="W372:AA372"/>
    <mergeCell ref="B378:M378"/>
    <mergeCell ref="S378:T378"/>
    <mergeCell ref="W378:AA378"/>
    <mergeCell ref="B373:M373"/>
    <mergeCell ref="W285:AA285"/>
    <mergeCell ref="B292:M292"/>
    <mergeCell ref="S292:T292"/>
    <mergeCell ref="W292:AA292"/>
    <mergeCell ref="B286:M286"/>
    <mergeCell ref="S286:T286"/>
    <mergeCell ref="S580:T580"/>
    <mergeCell ref="W580:AA580"/>
    <mergeCell ref="B590:M590"/>
    <mergeCell ref="S590:T590"/>
    <mergeCell ref="B565:M565"/>
    <mergeCell ref="S565:T565"/>
    <mergeCell ref="W565:AA565"/>
    <mergeCell ref="M8:V8"/>
    <mergeCell ref="M9:V9"/>
    <mergeCell ref="B15:M15"/>
    <mergeCell ref="S15:T15"/>
    <mergeCell ref="W15:AA15"/>
    <mergeCell ref="B54:M54"/>
    <mergeCell ref="S54:T54"/>
    <mergeCell ref="B515:M515"/>
    <mergeCell ref="S515:T515"/>
    <mergeCell ref="W515:AA515"/>
    <mergeCell ref="B541:M541"/>
    <mergeCell ref="S541:T541"/>
    <mergeCell ref="W541:AA541"/>
    <mergeCell ref="B516:M516"/>
    <mergeCell ref="S516:T516"/>
    <mergeCell ref="W516:AA516"/>
    <mergeCell ref="B527:M527"/>
    <mergeCell ref="B257:M257"/>
    <mergeCell ref="S257:T257"/>
    <mergeCell ref="W257:AA257"/>
    <mergeCell ref="B268:M268"/>
    <mergeCell ref="S268:T268"/>
    <mergeCell ref="W268:AA268"/>
    <mergeCell ref="B263:M263"/>
    <mergeCell ref="S263:T263"/>
    <mergeCell ref="W263:AA263"/>
    <mergeCell ref="B259:M259"/>
    <mergeCell ref="S215:T215"/>
    <mergeCell ref="W215:AA215"/>
    <mergeCell ref="B77:M77"/>
    <mergeCell ref="S77:T77"/>
    <mergeCell ref="W77:AA77"/>
    <mergeCell ref="B214:M214"/>
    <mergeCell ref="S214:T214"/>
    <mergeCell ref="W214:AA214"/>
    <mergeCell ref="S75:T75"/>
    <mergeCell ref="W75:AA75"/>
    <mergeCell ref="B83:M83"/>
    <mergeCell ref="S83:T83"/>
    <mergeCell ref="W68:AA68"/>
    <mergeCell ref="B69:M69"/>
    <mergeCell ref="B47:M47"/>
    <mergeCell ref="S47:T47"/>
    <mergeCell ref="W47:AA47"/>
    <mergeCell ref="B57:M57"/>
    <mergeCell ref="S57:T57"/>
    <mergeCell ref="W57:AA57"/>
    <mergeCell ref="S50:T50"/>
    <mergeCell ref="W50:AA50"/>
    <mergeCell ref="B52:M52"/>
    <mergeCell ref="B139:M139"/>
    <mergeCell ref="B93:M93"/>
    <mergeCell ref="S93:T93"/>
    <mergeCell ref="W93:AA93"/>
    <mergeCell ref="B129:M129"/>
    <mergeCell ref="S129:T129"/>
    <mergeCell ref="W129:AA129"/>
    <mergeCell ref="W184:AA184"/>
    <mergeCell ref="B196:M196"/>
    <mergeCell ref="S196:T196"/>
    <mergeCell ref="W196:AA196"/>
    <mergeCell ref="B163:M163"/>
    <mergeCell ref="S163:T163"/>
    <mergeCell ref="W163:AA163"/>
  </mergeCells>
  <pageMargins left="0.98425196850393704" right="0.59055118110236227" top="0.59055118110236227" bottom="0.59055118110236227" header="0.51181102362204722" footer="0.51181102362204722"/>
  <pageSetup paperSize="9" scale="88" fitToHeight="0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3</vt:i4>
      </vt:variant>
    </vt:vector>
  </HeadingPairs>
  <TitlesOfParts>
    <vt:vector size="23" baseType="lpstr">
      <vt:lpstr>пр1</vt:lpstr>
      <vt:lpstr>пр 2</vt:lpstr>
      <vt:lpstr>пр3</vt:lpstr>
      <vt:lpstr>пр4</vt:lpstr>
      <vt:lpstr>пр5</vt:lpstr>
      <vt:lpstr>пр 6</vt:lpstr>
      <vt:lpstr>пр 7</vt:lpstr>
      <vt:lpstr>пр 8</vt:lpstr>
      <vt:lpstr>пр 9</vt:lpstr>
      <vt:lpstr>пр 10</vt:lpstr>
      <vt:lpstr>пр 11</vt:lpstr>
      <vt:lpstr>прил 12</vt:lpstr>
      <vt:lpstr>прил 13</vt:lpstr>
      <vt:lpstr>Прил 14</vt:lpstr>
      <vt:lpstr>прил 15</vt:lpstr>
      <vt:lpstr>прил 16</vt:lpstr>
      <vt:lpstr>при 17</vt:lpstr>
      <vt:lpstr>при 18</vt:lpstr>
      <vt:lpstr>Прил 19</vt:lpstr>
      <vt:lpstr>при 20</vt:lpstr>
      <vt:lpstr>пр3!Заголовки_для_печати</vt:lpstr>
      <vt:lpstr>пр4!Заголовки_для_печати</vt:lpstr>
      <vt:lpstr>пр5!Заголовки_для_печати</vt:lpstr>
    </vt:vector>
  </TitlesOfParts>
  <Company>Your Company Name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Otd-Budget</cp:lastModifiedBy>
  <cp:lastPrinted>2021-11-09T01:26:37Z</cp:lastPrinted>
  <dcterms:created xsi:type="dcterms:W3CDTF">2004-12-03T09:36:36Z</dcterms:created>
  <dcterms:modified xsi:type="dcterms:W3CDTF">2021-11-12T04:48:40Z</dcterms:modified>
</cp:coreProperties>
</file>